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A5C520F7-EFAB-4642-9132-C431361828CA}"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0" i="6"/>
  <c r="W11"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<sst xmlns="http://schemas.openxmlformats.org/spreadsheetml/2006/main" count="6295" uniqueCount="1240">
  <si>
    <t>115002</t>
  </si>
  <si>
    <t>115004</t>
  </si>
  <si>
    <t>115005</t>
  </si>
  <si>
    <t>115012</t>
  </si>
  <si>
    <t>115020</t>
  </si>
  <si>
    <t>115022</t>
  </si>
  <si>
    <t>115025</t>
  </si>
  <si>
    <t>115039</t>
  </si>
  <si>
    <t>115040</t>
  </si>
  <si>
    <t>115044</t>
  </si>
  <si>
    <t>115045</t>
  </si>
  <si>
    <t>115090</t>
  </si>
  <si>
    <t>115099</t>
  </si>
  <si>
    <t>115104</t>
  </si>
  <si>
    <t>115106</t>
  </si>
  <si>
    <t>115110</t>
  </si>
  <si>
    <t>115115</t>
  </si>
  <si>
    <t>115120</t>
  </si>
  <si>
    <t>115124</t>
  </si>
  <si>
    <t>115129</t>
  </si>
  <si>
    <t>115132</t>
  </si>
  <si>
    <t>115138</t>
  </si>
  <si>
    <t>115144</t>
  </si>
  <si>
    <t>115145</t>
  </si>
  <si>
    <t>115146</t>
  </si>
  <si>
    <t>115206</t>
  </si>
  <si>
    <t>115246</t>
  </si>
  <si>
    <t>115258</t>
  </si>
  <si>
    <t>115262</t>
  </si>
  <si>
    <t>115264</t>
  </si>
  <si>
    <t>115265</t>
  </si>
  <si>
    <t>115266</t>
  </si>
  <si>
    <t>115270</t>
  </si>
  <si>
    <t>115271</t>
  </si>
  <si>
    <t>115272</t>
  </si>
  <si>
    <t>115273</t>
  </si>
  <si>
    <t>115275</t>
  </si>
  <si>
    <t>115276</t>
  </si>
  <si>
    <t>115277</t>
  </si>
  <si>
    <t>115279</t>
  </si>
  <si>
    <t>115280</t>
  </si>
  <si>
    <t>115283</t>
  </si>
  <si>
    <t>115287</t>
  </si>
  <si>
    <t>115288</t>
  </si>
  <si>
    <t>115289</t>
  </si>
  <si>
    <t>115290</t>
  </si>
  <si>
    <t>115291</t>
  </si>
  <si>
    <t>115293</t>
  </si>
  <si>
    <t>115294</t>
  </si>
  <si>
    <t>115295</t>
  </si>
  <si>
    <t>115296</t>
  </si>
  <si>
    <t>115298</t>
  </si>
  <si>
    <t>115304</t>
  </si>
  <si>
    <t>115308</t>
  </si>
  <si>
    <t>115313</t>
  </si>
  <si>
    <t>115314</t>
  </si>
  <si>
    <t>115319</t>
  </si>
  <si>
    <t>115321</t>
  </si>
  <si>
    <t>115322</t>
  </si>
  <si>
    <t>115324</t>
  </si>
  <si>
    <t>115325</t>
  </si>
  <si>
    <t>115326</t>
  </si>
  <si>
    <t>115327</t>
  </si>
  <si>
    <t>115329</t>
  </si>
  <si>
    <t>115330</t>
  </si>
  <si>
    <t>115334</t>
  </si>
  <si>
    <t>115336</t>
  </si>
  <si>
    <t>115338</t>
  </si>
  <si>
    <t>115339</t>
  </si>
  <si>
    <t>115340</t>
  </si>
  <si>
    <t>115341</t>
  </si>
  <si>
    <t>115343</t>
  </si>
  <si>
    <t>115345</t>
  </si>
  <si>
    <t>115346</t>
  </si>
  <si>
    <t>115347</t>
  </si>
  <si>
    <t>115348</t>
  </si>
  <si>
    <t>115350</t>
  </si>
  <si>
    <t>115351</t>
  </si>
  <si>
    <t>115353</t>
  </si>
  <si>
    <t>115354</t>
  </si>
  <si>
    <t>115356</t>
  </si>
  <si>
    <t>115357</t>
  </si>
  <si>
    <t>115358</t>
  </si>
  <si>
    <t>115360</t>
  </si>
  <si>
    <t>115361</t>
  </si>
  <si>
    <t>115363</t>
  </si>
  <si>
    <t>115364</t>
  </si>
  <si>
    <t>115365</t>
  </si>
  <si>
    <t>115368</t>
  </si>
  <si>
    <t>115369</t>
  </si>
  <si>
    <t>115373</t>
  </si>
  <si>
    <t>115374</t>
  </si>
  <si>
    <t>115375</t>
  </si>
  <si>
    <t>115376</t>
  </si>
  <si>
    <t>115377</t>
  </si>
  <si>
    <t>115379</t>
  </si>
  <si>
    <t>115381</t>
  </si>
  <si>
    <t>115382</t>
  </si>
  <si>
    <t>115384</t>
  </si>
  <si>
    <t>115385</t>
  </si>
  <si>
    <t>115387</t>
  </si>
  <si>
    <t>115391</t>
  </si>
  <si>
    <t>115393</t>
  </si>
  <si>
    <t>115394</t>
  </si>
  <si>
    <t>115395</t>
  </si>
  <si>
    <t>115396</t>
  </si>
  <si>
    <t>115397</t>
  </si>
  <si>
    <t>115401</t>
  </si>
  <si>
    <t>115403</t>
  </si>
  <si>
    <t>115404</t>
  </si>
  <si>
    <t>115406</t>
  </si>
  <si>
    <t>115409</t>
  </si>
  <si>
    <t>115410</t>
  </si>
  <si>
    <t>115411</t>
  </si>
  <si>
    <t>115412</t>
  </si>
  <si>
    <t>115414</t>
  </si>
  <si>
    <t>115418</t>
  </si>
  <si>
    <t>115419</t>
  </si>
  <si>
    <t>115421</t>
  </si>
  <si>
    <t>115422</t>
  </si>
  <si>
    <t>115423</t>
  </si>
  <si>
    <t>115424</t>
  </si>
  <si>
    <t>115427</t>
  </si>
  <si>
    <t>115428</t>
  </si>
  <si>
    <t>115429</t>
  </si>
  <si>
    <t>115430</t>
  </si>
  <si>
    <t>115431</t>
  </si>
  <si>
    <t>115435</t>
  </si>
  <si>
    <t>115436</t>
  </si>
  <si>
    <t>115443</t>
  </si>
  <si>
    <t>115447</t>
  </si>
  <si>
    <t>115449</t>
  </si>
  <si>
    <t>115452</t>
  </si>
  <si>
    <t>115455</t>
  </si>
  <si>
    <t>115457</t>
  </si>
  <si>
    <t>115460</t>
  </si>
  <si>
    <t>115461</t>
  </si>
  <si>
    <t>115463</t>
  </si>
  <si>
    <t>115466</t>
  </si>
  <si>
    <t>115467</t>
  </si>
  <si>
    <t>115468</t>
  </si>
  <si>
    <t>115469</t>
  </si>
  <si>
    <t>115471</t>
  </si>
  <si>
    <t>115473</t>
  </si>
  <si>
    <t>115474</t>
  </si>
  <si>
    <t>115477</t>
  </si>
  <si>
    <t>115478</t>
  </si>
  <si>
    <t>115479</t>
  </si>
  <si>
    <t>115480</t>
  </si>
  <si>
    <t>115481</t>
  </si>
  <si>
    <t>115482</t>
  </si>
  <si>
    <t>115483</t>
  </si>
  <si>
    <t>115484</t>
  </si>
  <si>
    <t>115487</t>
  </si>
  <si>
    <t>115488</t>
  </si>
  <si>
    <t>115490</t>
  </si>
  <si>
    <t>115491</t>
  </si>
  <si>
    <t>115492</t>
  </si>
  <si>
    <t>115494</t>
  </si>
  <si>
    <t>115495</t>
  </si>
  <si>
    <t>115496</t>
  </si>
  <si>
    <t>115498</t>
  </si>
  <si>
    <t>115501</t>
  </si>
  <si>
    <t>115502</t>
  </si>
  <si>
    <t>115503</t>
  </si>
  <si>
    <t>115504</t>
  </si>
  <si>
    <t>115505</t>
  </si>
  <si>
    <t>115506</t>
  </si>
  <si>
    <t>115507</t>
  </si>
  <si>
    <t>115508</t>
  </si>
  <si>
    <t>115509</t>
  </si>
  <si>
    <t>115512</t>
  </si>
  <si>
    <t>115513</t>
  </si>
  <si>
    <t>115515</t>
  </si>
  <si>
    <t>115516</t>
  </si>
  <si>
    <t>115520</t>
  </si>
  <si>
    <t>115521</t>
  </si>
  <si>
    <t>115522</t>
  </si>
  <si>
    <t>115523</t>
  </si>
  <si>
    <t>115524</t>
  </si>
  <si>
    <t>115525</t>
  </si>
  <si>
    <t>115528</t>
  </si>
  <si>
    <t>115529</t>
  </si>
  <si>
    <t>115531</t>
  </si>
  <si>
    <t>115532</t>
  </si>
  <si>
    <t>115533</t>
  </si>
  <si>
    <t>115534</t>
  </si>
  <si>
    <t>115535</t>
  </si>
  <si>
    <t>115536</t>
  </si>
  <si>
    <t>115537</t>
  </si>
  <si>
    <t>115538</t>
  </si>
  <si>
    <t>115539</t>
  </si>
  <si>
    <t>115540</t>
  </si>
  <si>
    <t>115541</t>
  </si>
  <si>
    <t>115542</t>
  </si>
  <si>
    <t>115543</t>
  </si>
  <si>
    <t>115544</t>
  </si>
  <si>
    <t>115545</t>
  </si>
  <si>
    <t>115547</t>
  </si>
  <si>
    <t>115550</t>
  </si>
  <si>
    <t>115551</t>
  </si>
  <si>
    <t>115552</t>
  </si>
  <si>
    <t>115553</t>
  </si>
  <si>
    <t>115554</t>
  </si>
  <si>
    <t>115555</t>
  </si>
  <si>
    <t>115556</t>
  </si>
  <si>
    <t>115558</t>
  </si>
  <si>
    <t>115559</t>
  </si>
  <si>
    <t>115560</t>
  </si>
  <si>
    <t>115561</t>
  </si>
  <si>
    <t>115562</t>
  </si>
  <si>
    <t>115563</t>
  </si>
  <si>
    <t>115564</t>
  </si>
  <si>
    <t>115565</t>
  </si>
  <si>
    <t>115566</t>
  </si>
  <si>
    <t>115568</t>
  </si>
  <si>
    <t>115569</t>
  </si>
  <si>
    <t>115570</t>
  </si>
  <si>
    <t>115571</t>
  </si>
  <si>
    <t>115573</t>
  </si>
  <si>
    <t>115575</t>
  </si>
  <si>
    <t>115576</t>
  </si>
  <si>
    <t>115577</t>
  </si>
  <si>
    <t>115578</t>
  </si>
  <si>
    <t>115579</t>
  </si>
  <si>
    <t>115580</t>
  </si>
  <si>
    <t>115582</t>
  </si>
  <si>
    <t>115584</t>
  </si>
  <si>
    <t>115585</t>
  </si>
  <si>
    <t>115586</t>
  </si>
  <si>
    <t>115587</t>
  </si>
  <si>
    <t>115588</t>
  </si>
  <si>
    <t>115592</t>
  </si>
  <si>
    <t>115593</t>
  </si>
  <si>
    <t>115595</t>
  </si>
  <si>
    <t>115596</t>
  </si>
  <si>
    <t>115597</t>
  </si>
  <si>
    <t>115598</t>
  </si>
  <si>
    <t>115599</t>
  </si>
  <si>
    <t>115600</t>
  </si>
  <si>
    <t>115601</t>
  </si>
  <si>
    <t>115603</t>
  </si>
  <si>
    <t>115604</t>
  </si>
  <si>
    <t>115605</t>
  </si>
  <si>
    <t>115606</t>
  </si>
  <si>
    <t>115607</t>
  </si>
  <si>
    <t>115608</t>
  </si>
  <si>
    <t>115610</t>
  </si>
  <si>
    <t>115611</t>
  </si>
  <si>
    <t>115612</t>
  </si>
  <si>
    <t>115613</t>
  </si>
  <si>
    <t>115614</t>
  </si>
  <si>
    <t>115615</t>
  </si>
  <si>
    <t>115616</t>
  </si>
  <si>
    <t>115617</t>
  </si>
  <si>
    <t>115618</t>
  </si>
  <si>
    <t>115619</t>
  </si>
  <si>
    <t>115621</t>
  </si>
  <si>
    <t>115622</t>
  </si>
  <si>
    <t>115624</t>
  </si>
  <si>
    <t>115625</t>
  </si>
  <si>
    <t>115626</t>
  </si>
  <si>
    <t>115627</t>
  </si>
  <si>
    <t>115628</t>
  </si>
  <si>
    <t>115629</t>
  </si>
  <si>
    <t>115630</t>
  </si>
  <si>
    <t>115631</t>
  </si>
  <si>
    <t>115633</t>
  </si>
  <si>
    <t>115635</t>
  </si>
  <si>
    <t>115636</t>
  </si>
  <si>
    <t>115638</t>
  </si>
  <si>
    <t>115641</t>
  </si>
  <si>
    <t>115642</t>
  </si>
  <si>
    <t>115643</t>
  </si>
  <si>
    <t>115644</t>
  </si>
  <si>
    <t>115645</t>
  </si>
  <si>
    <t>115647</t>
  </si>
  <si>
    <t>115649</t>
  </si>
  <si>
    <t>115651</t>
  </si>
  <si>
    <t>115652</t>
  </si>
  <si>
    <t>115654</t>
  </si>
  <si>
    <t>115655</t>
  </si>
  <si>
    <t>115656</t>
  </si>
  <si>
    <t>115657</t>
  </si>
  <si>
    <t>115658</t>
  </si>
  <si>
    <t>115659</t>
  </si>
  <si>
    <t>115660</t>
  </si>
  <si>
    <t>115663</t>
  </si>
  <si>
    <t>115665</t>
  </si>
  <si>
    <t>115667</t>
  </si>
  <si>
    <t>115668</t>
  </si>
  <si>
    <t>115670</t>
  </si>
  <si>
    <t>115671</t>
  </si>
  <si>
    <t>115672</t>
  </si>
  <si>
    <t>115673</t>
  </si>
  <si>
    <t>115674</t>
  </si>
  <si>
    <t>115675</t>
  </si>
  <si>
    <t>115676</t>
  </si>
  <si>
    <t>115677</t>
  </si>
  <si>
    <t>115679</t>
  </si>
  <si>
    <t>115680</t>
  </si>
  <si>
    <t>115681</t>
  </si>
  <si>
    <t>115682</t>
  </si>
  <si>
    <t>115683</t>
  </si>
  <si>
    <t>115684</t>
  </si>
  <si>
    <t>115685</t>
  </si>
  <si>
    <t>115686</t>
  </si>
  <si>
    <t>115687</t>
  </si>
  <si>
    <t>115688</t>
  </si>
  <si>
    <t>115689</t>
  </si>
  <si>
    <t>115690</t>
  </si>
  <si>
    <t>115691</t>
  </si>
  <si>
    <t>115692</t>
  </si>
  <si>
    <t>115695</t>
  </si>
  <si>
    <t>115696</t>
  </si>
  <si>
    <t>115697</t>
  </si>
  <si>
    <t>115700</t>
  </si>
  <si>
    <t>115701</t>
  </si>
  <si>
    <t>115702</t>
  </si>
  <si>
    <t>115703</t>
  </si>
  <si>
    <t>115704</t>
  </si>
  <si>
    <t>115705</t>
  </si>
  <si>
    <t>115706</t>
  </si>
  <si>
    <t>115707</t>
  </si>
  <si>
    <t>115708</t>
  </si>
  <si>
    <t>115709</t>
  </si>
  <si>
    <t>115710</t>
  </si>
  <si>
    <t>115711</t>
  </si>
  <si>
    <t>115712</t>
  </si>
  <si>
    <t>115713</t>
  </si>
  <si>
    <t>115714</t>
  </si>
  <si>
    <t>115715</t>
  </si>
  <si>
    <t>115716</t>
  </si>
  <si>
    <t>115717</t>
  </si>
  <si>
    <t>115718</t>
  </si>
  <si>
    <t>115719</t>
  </si>
  <si>
    <t>115720</t>
  </si>
  <si>
    <t>115721</t>
  </si>
  <si>
    <t>115722</t>
  </si>
  <si>
    <t>115723</t>
  </si>
  <si>
    <t>115724</t>
  </si>
  <si>
    <t>115725</t>
  </si>
  <si>
    <t>115726</t>
  </si>
  <si>
    <t>115727</t>
  </si>
  <si>
    <t>115728</t>
  </si>
  <si>
    <t>115729</t>
  </si>
  <si>
    <t>115730</t>
  </si>
  <si>
    <t>115732</t>
  </si>
  <si>
    <t>115733</t>
  </si>
  <si>
    <t>115771</t>
  </si>
  <si>
    <t>115773</t>
  </si>
  <si>
    <t>11A200</t>
  </si>
  <si>
    <t>A.G. RHODES HOME WESLEY WOODS</t>
  </si>
  <si>
    <t>MAGNOLIA MANOR METHODIST NSG C</t>
  </si>
  <si>
    <t>PARK PLACE NURSING FACILITY</t>
  </si>
  <si>
    <t>NORTH DECATUR HEALTH AND REHABILITATION CENTER</t>
  </si>
  <si>
    <t>BELL MINOR HOME, THE</t>
  </si>
  <si>
    <t>WILLIAM BREMAN JEWISH HOME, THE</t>
  </si>
  <si>
    <t>GLENWOOD HEALTH AND REHABILITATION CENTER</t>
  </si>
  <si>
    <t>MILLER NURSING HOME</t>
  </si>
  <si>
    <t>CENTER FOR ADVANCED REHAB AT PARKSIDE, THE</t>
  </si>
  <si>
    <t>AZALEA HEALTH AND REHABILITATION CENTER</t>
  </si>
  <si>
    <t>MAGNOLIA MANOR OF COLUMBUS NURSING CENTER - WEST</t>
  </si>
  <si>
    <t>BROWN HEALTH AND REHABILITATION</t>
  </si>
  <si>
    <t>HABERSHAM HOME</t>
  </si>
  <si>
    <t>NHC HEALTHCARE ROSSVILLE</t>
  </si>
  <si>
    <t>EFFINGHAM CARE &amp; REHABILITATION CENTER</t>
  </si>
  <si>
    <t>SIGNATURE HEALTHCARE OF BUCKHEAD</t>
  </si>
  <si>
    <t>SIGNATURE HEALTHCARE AT TOWER ROAD</t>
  </si>
  <si>
    <t>SIGNATURE HEALTHCARE OF SAVANNAH</t>
  </si>
  <si>
    <t>MAGNOLIA MANOR OF COLUMBUS NURSING CENTER - EAST</t>
  </si>
  <si>
    <t>NURSE CARE OF BUCKHEAD</t>
  </si>
  <si>
    <t>ABERCORN REHABILITATION CENTER</t>
  </si>
  <si>
    <t>NEWNAN HEALTH AND REHABILITATION</t>
  </si>
  <si>
    <t>RIVERDALE CENTER FOR NURSING AND HEALING</t>
  </si>
  <si>
    <t>ANDERSON MILL HEALTH AND REHABILITATION CENTER</t>
  </si>
  <si>
    <t>ORCHARD VIEW REHABILITATION &amp; SKILLED NURSING CTR</t>
  </si>
  <si>
    <t>SIGNATURE HEALTHCARE OF MARIETTA</t>
  </si>
  <si>
    <t>MANOR CARE REHABILITATION CENTER - DECATUR</t>
  </si>
  <si>
    <t>WELLSTAR PAULDING NURSING CTR</t>
  </si>
  <si>
    <t>APPLING NURSING AND REHABILITATION PAVILION</t>
  </si>
  <si>
    <t>CALHOUN NURSING HOME</t>
  </si>
  <si>
    <t>HARBORVIEW SATILLA</t>
  </si>
  <si>
    <t>MITCHELL COUNTY NURSING HOMES</t>
  </si>
  <si>
    <t>DUNWOODY HEALTH AND REHABILITATION CENTER</t>
  </si>
  <si>
    <t>EARLY MEMORIAL NURSING FACILITY</t>
  </si>
  <si>
    <t>JOE-ANNE BURGIN HEALTH AND REHABILITATION</t>
  </si>
  <si>
    <t>DOUGLASVILLE NURSING AND REHABILITATION CENTER</t>
  </si>
  <si>
    <t>A.G. RHODES HOME, INC, THE</t>
  </si>
  <si>
    <t>PRUITTHEALTH - MARIETTA</t>
  </si>
  <si>
    <t>FLORENCE HAND HOME</t>
  </si>
  <si>
    <t>HIGH SHOALS HEALTH AND REHABILITATION</t>
  </si>
  <si>
    <t>CHATSWORTH HEALTH CARE CENTER</t>
  </si>
  <si>
    <t>MANOR CARE REHABILITATION CENTER - MARIETTA</t>
  </si>
  <si>
    <t>CHULIO HILLS HEALTH AND REHAB</t>
  </si>
  <si>
    <t>PRUITTHEALTH - MACON</t>
  </si>
  <si>
    <t>COMER HEALTH AND REHABILITATION</t>
  </si>
  <si>
    <t>PLACE AT DEANS BRIDGE, THE</t>
  </si>
  <si>
    <t>WINDERMERE HEALTH AND REHABILITATION CENTER</t>
  </si>
  <si>
    <t>RESORTS AT POOLER INC</t>
  </si>
  <si>
    <t>STEVENS PARK HEALTH AND REHABILITATION</t>
  </si>
  <si>
    <t>ZEBULON PARK HEALTH AND REHABILITATION</t>
  </si>
  <si>
    <t>LENBROOK</t>
  </si>
  <si>
    <t>FAIRBURN HEALTH CARE CENTER</t>
  </si>
  <si>
    <t>PRUITTHEALTH - LAFAYETTE</t>
  </si>
  <si>
    <t>PLACE AT MARTINEZ, THE</t>
  </si>
  <si>
    <t>PRUITTHEALTH - BROOKHAVEN</t>
  </si>
  <si>
    <t>PRUITTHEALTH - AUSTELL</t>
  </si>
  <si>
    <t>FIFTH AVENUE HEALTH CARE</t>
  </si>
  <si>
    <t>WARRENTON HEALTH AND REHAB</t>
  </si>
  <si>
    <t>BRIARWOOD HEALTH AND REHABILITATION CENTER</t>
  </si>
  <si>
    <t>BAINBRIDGE HEALTH AND REHAB</t>
  </si>
  <si>
    <t>PRUITTHEALTH - WASHINGTON</t>
  </si>
  <si>
    <t>PRUITTHEALTH - MAGNOLIA MANOR</t>
  </si>
  <si>
    <t>WILLOWWOOD HEALTHCARE AND REHABILITATION</t>
  </si>
  <si>
    <t>HARBORVIEW HEALTH SYSTEMS THOMASTON</t>
  </si>
  <si>
    <t>DELMAR GARDENS OF SMYRNA</t>
  </si>
  <si>
    <t>PRUITTHEALTH - AUGUSTA</t>
  </si>
  <si>
    <t>UNIVERSITY EXTENDED CARE/WESTW</t>
  </si>
  <si>
    <t>MIONA GERIATRIC &amp; DEMENTIA CENTER</t>
  </si>
  <si>
    <t>PRUITTHEALTH - SAVANNAH</t>
  </si>
  <si>
    <t>CALHOUN HEALTH CARE CENTER</t>
  </si>
  <si>
    <t>RIDGEWOOD MANOR HEALTH AND REHABILITATION</t>
  </si>
  <si>
    <t>BERRIEN NURSING CENTER</t>
  </si>
  <si>
    <t>PRUITTHEALTH - TOCCOA</t>
  </si>
  <si>
    <t>BOLINGREEN HEALTH AND REHABILITATION</t>
  </si>
  <si>
    <t>LIFE CARE CENTER OF GWINNETT</t>
  </si>
  <si>
    <t>ETOWAH LANDING</t>
  </si>
  <si>
    <t>DELMAR GARDENS OF GWINNETT</t>
  </si>
  <si>
    <t>MUSCOGEE MANOR &amp; REHABILITATION CTR</t>
  </si>
  <si>
    <t>RIVERSIDE HEALTH AND REHABILITATION</t>
  </si>
  <si>
    <t>LAGRANGE HEALTH AND REHAB</t>
  </si>
  <si>
    <t>DUBLINAIR HEALTH &amp; REHAB</t>
  </si>
  <si>
    <t>OCONEE HEALTH AND REHABILITATION</t>
  </si>
  <si>
    <t>TREUTLEN COUNTY HEALTH AND REHABILITATION</t>
  </si>
  <si>
    <t>FAYETTEVILLE CENTER FOR NURSING &amp; HEALING LLC</t>
  </si>
  <si>
    <t>BRENTWOOD HEALTH AND REHABILITATION</t>
  </si>
  <si>
    <t>ROME HEALTH AND REHABILITATION CENTER</t>
  </si>
  <si>
    <t>MONTEZUMA HEALTH CARE CENTER</t>
  </si>
  <si>
    <t>THOMSON HEALTH AND REHABILITATION</t>
  </si>
  <si>
    <t>CARROLLTON NURSING &amp; REHAB CTR</t>
  </si>
  <si>
    <t>HERITAGE INN OF SANDERSVILLE HEALTH AND REHAB</t>
  </si>
  <si>
    <t>PRUITTHEALTH - LAKEHAVEN, LLC</t>
  </si>
  <si>
    <t>WOOD DALE HEALTH AND REHABILITATION</t>
  </si>
  <si>
    <t>RIVERSIDE HEALTH CARE CENTER</t>
  </si>
  <si>
    <t>SOUTHLAND HEALTHCARE AND REHAB CENTER</t>
  </si>
  <si>
    <t>PRUITTHEALTH - VALDOSTA, LLC</t>
  </si>
  <si>
    <t>PRUITTHEALTH - MONROE</t>
  </si>
  <si>
    <t>COTTAGES AT ROCKMART, THE</t>
  </si>
  <si>
    <t>SPARTA HEALTH AND REHABILITATION</t>
  </si>
  <si>
    <t>OAKS - CARROLLTON SKILLED NURSING, THE</t>
  </si>
  <si>
    <t>PRUITTHEALTH - CRESTWOOD, LLC</t>
  </si>
  <si>
    <t>OXLEY PARK HEALTH AND REHABILITATION</t>
  </si>
  <si>
    <t>PRUITTHEALTH - EASTSIDE</t>
  </si>
  <si>
    <t>OAKS - SCENIC VIEW SKILLED NURSING, THE</t>
  </si>
  <si>
    <t>PRUITTHEALTH - PEAKE</t>
  </si>
  <si>
    <t>WINTHROP HEALTH AND REHABILITATION</t>
  </si>
  <si>
    <t>QUIET OAKS HEALTH CARE CENTER</t>
  </si>
  <si>
    <t>PROVIDENCE OF SPARTA HEALTH AND REHAB</t>
  </si>
  <si>
    <t>PRUITTHEALTH - SPRING VALLEY</t>
  </si>
  <si>
    <t>QUINTON MEM HC &amp; REHAB CENTER</t>
  </si>
  <si>
    <t>LUMBER CITY NURSING &amp; REHABILITATION CENTER</t>
  </si>
  <si>
    <t>WRIGHTSVILLE MANOR HEALTH AND REHAB</t>
  </si>
  <si>
    <t>PRUITTHEALTH - FORT OGLETHORPE</t>
  </si>
  <si>
    <t>OAKS - LIMESTONE, THE</t>
  </si>
  <si>
    <t>PLEASANT VIEW NURSING CENTER</t>
  </si>
  <si>
    <t>TIFTON HEALTH AND REHABILITATION CENTER</t>
  </si>
  <si>
    <t>HARBORVIEW HEALTH SYSTEMS JESUP</t>
  </si>
  <si>
    <t>PRUITTHEALTH - FORSYTH</t>
  </si>
  <si>
    <t>OAKS - ATHENS SKILLED NURSING, THE</t>
  </si>
  <si>
    <t>WOODSTOCK NURSING &amp; REHAB CTR</t>
  </si>
  <si>
    <t>ROSWELL NURSING &amp; REHAB CENTER</t>
  </si>
  <si>
    <t>CHESTNUT RIDGE NSG &amp; REHAB CTR</t>
  </si>
  <si>
    <t>LAKE CROSSING HEALTH CENTER</t>
  </si>
  <si>
    <t>THOMASVILLE HEALTH &amp; REHAB, LLC</t>
  </si>
  <si>
    <t>OAKVIEW HEALTH AND REHABILITATION</t>
  </si>
  <si>
    <t>CORDELE HEALTH AND REHABILITATION</t>
  </si>
  <si>
    <t>SUMMERHILL ELDERLIVING HOME &amp; CARE</t>
  </si>
  <si>
    <t>HARALSON NSG &amp; REHAB CENTER</t>
  </si>
  <si>
    <t>HARTWELL HEALTH AND REHABILITATION</t>
  </si>
  <si>
    <t>CEDAR VALLEY NSG &amp; REHAB CTR</t>
  </si>
  <si>
    <t>PINE KNOLL NURSING &amp; REHAB CTR</t>
  </si>
  <si>
    <t>HERITAGE INN OF BARNESVILLE HEALTH AND REHAB</t>
  </si>
  <si>
    <t>HART CARE CENTER</t>
  </si>
  <si>
    <t>PRUITTHEALTH - SHEPHERD HILLS</t>
  </si>
  <si>
    <t>PRUITTHEALTH - TOOMSBORO</t>
  </si>
  <si>
    <t>MADISON HEALTH AND REHAB</t>
  </si>
  <si>
    <t>SOUTHLAND HEALTH AND REHABILITATION</t>
  </si>
  <si>
    <t>TOWNSEND PARK HEALTH AND REHABILITATION</t>
  </si>
  <si>
    <t>WESTBURY CENTER OF MCDONOUGH FOR NURSING &amp; HEALING</t>
  </si>
  <si>
    <t>AUTUMN LANE HEALTH AND REHABILITATION</t>
  </si>
  <si>
    <t>UNIVERSITY NURSING &amp; REHAB CTR</t>
  </si>
  <si>
    <t>PRUITTHEALTH - BLUE RIDGE</t>
  </si>
  <si>
    <t>WESTBURY CENTER OF CONYERS FOR NURSING AND HEALING</t>
  </si>
  <si>
    <t>HEART OF GEORGIA NURSING HOME</t>
  </si>
  <si>
    <t>TRADITIONS HEALTH AND REHABILITATION</t>
  </si>
  <si>
    <t>LYNN HAVEN HEALTH AND REHABILITATION</t>
  </si>
  <si>
    <t>CHAPLINWOOD NURSING HOME</t>
  </si>
  <si>
    <t>RIDGECREST REHAB &amp; SKILLED NURSING CENTER</t>
  </si>
  <si>
    <t>BRYANT HEALTH AND REHABILITATION CENTER</t>
  </si>
  <si>
    <t>GLENN-MOR NURSING HOME</t>
  </si>
  <si>
    <t>FOUR COUNTY HEALTH AND REHABILITATION</t>
  </si>
  <si>
    <t>EAST LAKE ARBOR</t>
  </si>
  <si>
    <t>DAWSON HEALTH AND REHABILITATION</t>
  </si>
  <si>
    <t>PROVIDENCE HEALTHCARE</t>
  </si>
  <si>
    <t>NEW HORIZONS LIMESTONE</t>
  </si>
  <si>
    <t>GREENE POINT HEALTH AND REHABILITATION</t>
  </si>
  <si>
    <t>PRESBYTERIAN VILLAGE</t>
  </si>
  <si>
    <t>PRUITTHEALTH - ASHBURN</t>
  </si>
  <si>
    <t>NHC HEALTHCARE FT OGLETHORPE</t>
  </si>
  <si>
    <t>MCRAE MANOR NURSING HOME</t>
  </si>
  <si>
    <t>PREMIER ESTATES OF DUBLIN, LLC</t>
  </si>
  <si>
    <t>LEGACY HEALTH AND REHABILITATION</t>
  </si>
  <si>
    <t>PRESBYTERIAN HOME, QUITMAN, IN</t>
  </si>
  <si>
    <t>ROSE CITY HEALTH AND REHABILITATION CENTER</t>
  </si>
  <si>
    <t>GRANDVIEW HEALTH CARE CENTER</t>
  </si>
  <si>
    <t>JESUP HEALTH AND REHAB</t>
  </si>
  <si>
    <t>SANDY SPRINGS HEALTH AND REHABILITATION</t>
  </si>
  <si>
    <t>PRUITTHEALTH - MOULTRIE</t>
  </si>
  <si>
    <t>PRUITTHEALTH - FAIRBURN</t>
  </si>
  <si>
    <t>TAYLOR COUNTY HEALTH AND REHABILITATION</t>
  </si>
  <si>
    <t>BRIAN CENTER HEALTH &amp; REHABILITATION/CANTON</t>
  </si>
  <si>
    <t>PRUITTHEALTH - ATHENS HERITAGE</t>
  </si>
  <si>
    <t>PRUITTHEALTH - WEST ATLANTA</t>
  </si>
  <si>
    <t>TWIN OAKS CONVALESCENT CENTER</t>
  </si>
  <si>
    <t>ROSS MEMORIAL HEALTH CARE CTR</t>
  </si>
  <si>
    <t>PRUITTHEALTH - LILBURN</t>
  </si>
  <si>
    <t>SEARS MANOR NURSING HOME</t>
  </si>
  <si>
    <t>A.G. RHODES HOME, INC - COBB</t>
  </si>
  <si>
    <t>ORCHARD HEALTH AND REHABILITATION</t>
  </si>
  <si>
    <t>ROBERTA HEALTH AND REHAB</t>
  </si>
  <si>
    <t>THE PAVILION AT BRANDON WILDE</t>
  </si>
  <si>
    <t>CRESTVIEW HEALTH &amp; REHAB CTR</t>
  </si>
  <si>
    <t>AVALON HEALTH AND REHABILITATION</t>
  </si>
  <si>
    <t>PRUITTHEALTH - GRIFFIN</t>
  </si>
  <si>
    <t>PRUITTHEALTH - VIRGINIA PARK</t>
  </si>
  <si>
    <t>SOCIAL CIRCLE NSG &amp; REHAB CTR</t>
  </si>
  <si>
    <t>PRUITTHEALTH - SWAINSBORO</t>
  </si>
  <si>
    <t>AZALEALAND NURSING HOME</t>
  </si>
  <si>
    <t>LAKE CITY NURSING AND REHABILITATION CENTER LLC</t>
  </si>
  <si>
    <t>WINDER HEALTH CARE &amp; REHAB CTR</t>
  </si>
  <si>
    <t>RENAISSANCE CENTER FOR NURSING AND HEALING</t>
  </si>
  <si>
    <t>POWDER SPRINGS CENTER FOR NURSING &amp; HEALING</t>
  </si>
  <si>
    <t>ARROWHEAD HEALTH AND REHAB</t>
  </si>
  <si>
    <t>TWIN VIEW HEALTH AND REHAB</t>
  </si>
  <si>
    <t>CROSSVIEW CARE CENTER</t>
  </si>
  <si>
    <t>SADIE G. MAYS HEALTH &amp; REHABILITATION CENTER</t>
  </si>
  <si>
    <t>MAPLE RIDGE HEALTH CARE CENTER</t>
  </si>
  <si>
    <t>SYL-VIEW HEALTH CARE CENTER</t>
  </si>
  <si>
    <t>JONESBORO NURSING AND REHABILITATION CENTER</t>
  </si>
  <si>
    <t>PRUITTHEALTH - SEASIDE</t>
  </si>
  <si>
    <t>LILLIAN G CARTER HEALTH AND REHABILITATION</t>
  </si>
  <si>
    <t>CUMMING NURSING CENTER</t>
  </si>
  <si>
    <t>LODGE, THE</t>
  </si>
  <si>
    <t>MAGNOLIA MANOR OF MIDWAY</t>
  </si>
  <si>
    <t>GRACEMORE NURSING AND REHAB</t>
  </si>
  <si>
    <t>BONTERRA TRANSITIONAL CARE &amp; REHABILITATION</t>
  </si>
  <si>
    <t>BRIGHTMOOR HEALTH CARE, INC</t>
  </si>
  <si>
    <t>DADE HEALTH AND REHAB</t>
  </si>
  <si>
    <t>FRIENDSHIP HEALTH AND REHAB</t>
  </si>
  <si>
    <t>GATEWAY HEALTH AND REHAB</t>
  </si>
  <si>
    <t>MEADOWBROOK HEALTH AND REHAB</t>
  </si>
  <si>
    <t>PRUITTHEALTH - HOLLY HILL, LLC</t>
  </si>
  <si>
    <t>WESTBURY CENTER OF JACKSON FOR NURSING AND HEALING</t>
  </si>
  <si>
    <t>PIONEER HEALTH OF CENTRAL GEORGIA</t>
  </si>
  <si>
    <t>ROSEMONT AT STONE MOUNTAIN</t>
  </si>
  <si>
    <t>RIVER TOWNE CENTER</t>
  </si>
  <si>
    <t>CRISP REGIONAL NSG &amp; REHAB CTR</t>
  </si>
  <si>
    <t>FULTON CENTER FOR REHABILITATION LLC</t>
  </si>
  <si>
    <t>CAMELLIA GARDENS OF LIFE CARE</t>
  </si>
  <si>
    <t>CARTERSVILLE CENTER FOR NURSING AND HEALING</t>
  </si>
  <si>
    <t>CHRISTIAN CITY REHABILITATION CENTER</t>
  </si>
  <si>
    <t>TATTNALL HEALTHCARE CENTER</t>
  </si>
  <si>
    <t>OAK VIEW HOME, INC</t>
  </si>
  <si>
    <t>ALTAMAHA HEALTHCARE CENTER</t>
  </si>
  <si>
    <t>GREEN ACRES HEALTH AND REHABILITATION</t>
  </si>
  <si>
    <t>HEALTHCARE AT COLLEGE PARK, LLC</t>
  </si>
  <si>
    <t>AUTUMN BREEZE HEALTH AND REHAB</t>
  </si>
  <si>
    <t>MAGNOLIA MANOR OF ST SIMONS REHAB &amp; NURSING CENTER</t>
  </si>
  <si>
    <t>GORDON HEALTH AND REHABILITATION</t>
  </si>
  <si>
    <t>LEGACY TRANSITIONAL CARE &amp; REHABILITATION</t>
  </si>
  <si>
    <t>PINEWOOD MANOR NURSING HOME &amp; REHABILITATION CNTR</t>
  </si>
  <si>
    <t>BUCHANAN HEALTHCARE CENTER</t>
  </si>
  <si>
    <t>PRUITTHEALTH - COVINGTON</t>
  </si>
  <si>
    <t>COUNTRYSIDE HEALTH CENTER</t>
  </si>
  <si>
    <t>BAYVIEW NURSING HOME</t>
  </si>
  <si>
    <t>EATONTON HEALTH AND REHABILITATION</t>
  </si>
  <si>
    <t>TUCKER WELLNESS AND REHABILITATION CENTER</t>
  </si>
  <si>
    <t>HERITAGE INN HEALTH AND REHABILITATION</t>
  </si>
  <si>
    <t>CAMELLIA HEALTH &amp; REHABILITATION</t>
  </si>
  <si>
    <t>MAGNOLIA MANOR OF MARION COUNTY</t>
  </si>
  <si>
    <t>PRUITTHEALTH - LANIER</t>
  </si>
  <si>
    <t>WESTWOOD HEALTHCARE AND REHABILITATION</t>
  </si>
  <si>
    <t>WARM SPRINGS MEDICAL CENTER NURSING HOME</t>
  </si>
  <si>
    <t>BROWN'S HEALTH &amp; REHAB CENTER</t>
  </si>
  <si>
    <t>WAYCROSS HEALTH AND REHABILITATION</t>
  </si>
  <si>
    <t>CANTON NURSING CENTER</t>
  </si>
  <si>
    <t>PINEWOOD NURSING CENTER</t>
  </si>
  <si>
    <t>PRUITTHEALTH - OCILLA</t>
  </si>
  <si>
    <t>CANDLER SKILLED NURSING UNIT</t>
  </si>
  <si>
    <t>VISTA PARK HEALTH AND REHABILITATION</t>
  </si>
  <si>
    <t>WARNER ROBINS REHABILITATION CENTER</t>
  </si>
  <si>
    <t>GIBSON HEALTH AND REHABILITATION</t>
  </si>
  <si>
    <t>LEE COUNTY HEALTH AND REHABILITATION</t>
  </si>
  <si>
    <t>BAPTIST VILLAGE, INC.</t>
  </si>
  <si>
    <t>PRUITTHEALTH - FRANKLIN</t>
  </si>
  <si>
    <t>PRUITTHEALTH - FITZGERALD</t>
  </si>
  <si>
    <t>EAGLE HEALTH &amp; REHABILITATION</t>
  </si>
  <si>
    <t>GLENVUE HEALTH AND REHAB</t>
  </si>
  <si>
    <t>BRYAN COUNTY HLTH &amp; REHAB CTR</t>
  </si>
  <si>
    <t>EASTMAN HEALTHCARE &amp; REHAB</t>
  </si>
  <si>
    <t>THUNDERBOLT TRANSITIONAL CARE &amp; REHAB CENTER</t>
  </si>
  <si>
    <t>WYNFIELD PARK HEALTH AND REHABILITATION</t>
  </si>
  <si>
    <t>HAZELHURST COURT CARE AND REHABILITATION CENTER</t>
  </si>
  <si>
    <t>OAKS NURSING HOME, INC, THE</t>
  </si>
  <si>
    <t>PRUITTHEALTH - PALMYRA</t>
  </si>
  <si>
    <t>PRUITTHEALTH - SYLVESTER</t>
  </si>
  <si>
    <t>FOLKSTON PARK CARE AND REHABILITATION CENTER</t>
  </si>
  <si>
    <t>PRUITTHEALTH - GRANDVIEW</t>
  </si>
  <si>
    <t>SAVANNAH BEACH HEALTH AND REHAB</t>
  </si>
  <si>
    <t>RIVER BROOK HEALTHCARE CENTER</t>
  </si>
  <si>
    <t>FOUNTAIN BLUE REHAB AND NURSING</t>
  </si>
  <si>
    <t>CARROLLTON MANOR, INCORPORATED</t>
  </si>
  <si>
    <t>RIVERVIEW HEALTH &amp; REHAB CTR</t>
  </si>
  <si>
    <t>AZALEA HEALTH AND REHABILITATION</t>
  </si>
  <si>
    <t>PARKSIDE POST ACUTE AND REHABILITATION</t>
  </si>
  <si>
    <t>KEYSVILLE NURSING HOME &amp; REHAB</t>
  </si>
  <si>
    <t>NORTHSIDE GWINNETT EXTENDED CARE CENTER</t>
  </si>
  <si>
    <t>PRUITTHEALTH - DECATUR</t>
  </si>
  <si>
    <t>ATRIUM HEALTH NAVICENT BALDWIN</t>
  </si>
  <si>
    <t>FORT VALLEY HEALTH AND REHAB</t>
  </si>
  <si>
    <t>CHERRY BLOSSOM HEALTH AND REHABILITATION</t>
  </si>
  <si>
    <t>LIFE CARE CENTER</t>
  </si>
  <si>
    <t>SOUTHWELL HEALTH AND REHABILITATION</t>
  </si>
  <si>
    <t>EASTVIEW NURSING CENTER</t>
  </si>
  <si>
    <t>SOUTHERN PINES</t>
  </si>
  <si>
    <t>PRUITTHEALTH - GREENVILLE</t>
  </si>
  <si>
    <t>LIFE CARE CTR OF LAWRENCEVILLE</t>
  </si>
  <si>
    <t>ROSELANE HEALTH AND REHABILITATION CENTER</t>
  </si>
  <si>
    <t>REGENCY PARK HEALTH AND REHABILITATION</t>
  </si>
  <si>
    <t>COASTAL MANOR</t>
  </si>
  <si>
    <t>COBBLESTONE REHABILITATION AND HEALTHCARE CENTER</t>
  </si>
  <si>
    <t>PRUITTHEALTH - SUNRISE</t>
  </si>
  <si>
    <t>ROCKDALE HEALTHCARE CENTER</t>
  </si>
  <si>
    <t>SCOTT HEALTH &amp; REHABILITATION</t>
  </si>
  <si>
    <t>PRUITTHEALTH - AUGUSTA HILLS</t>
  </si>
  <si>
    <t>LAUREL PARK AT HENRY MED CTR</t>
  </si>
  <si>
    <t>WESTMINSTER COMMONS</t>
  </si>
  <si>
    <t>RETREAT, THE</t>
  </si>
  <si>
    <t>REHABILITATION CENTER OF SOUTH GEORGIA</t>
  </si>
  <si>
    <t>PRUITTHEALTH - JASPER</t>
  </si>
  <si>
    <t>COMFORT CREEK NURSING AND REHABILITATION CENTER</t>
  </si>
  <si>
    <t>CARLYLE PLACE</t>
  </si>
  <si>
    <t>PRUITTHEALTH - OLD CAPITOL</t>
  </si>
  <si>
    <t>BUDD TERRACE AT WESLEY WOODS</t>
  </si>
  <si>
    <t>PARKSIDE CENTER FOR NURSING AND REHAB AT ELLIJAY</t>
  </si>
  <si>
    <t>SENIOR CARE CENTER - ST MARYS</t>
  </si>
  <si>
    <t>HEARDMONT HEALTH AND REHABILITATION</t>
  </si>
  <si>
    <t>NANCY HART CENTER FOR NURSING AND HEALING LLC</t>
  </si>
  <si>
    <t>WILLOWBROOKE COURT AT LANIER VILLAGE ESTATES</t>
  </si>
  <si>
    <t>MOUNTAIN VIEW HEALTH CARE</t>
  </si>
  <si>
    <t>GOLD CITY HEALTH AND REHAB</t>
  </si>
  <si>
    <t>D SCOTT HUDGENS CENTER FOR SKILLED NURSING, THE</t>
  </si>
  <si>
    <t>SMITH MEDICAL NURSING CARE CTR</t>
  </si>
  <si>
    <t>MEDICAL MANAGEMENT HEALTH AND REHAB CENTER</t>
  </si>
  <si>
    <t>UNION COUNTY NURSING HOME</t>
  </si>
  <si>
    <t>FORT GAINES HEALTH AND REHAB</t>
  </si>
  <si>
    <t>FOUNTAINVIEW CTR FOR ALZHEIMER</t>
  </si>
  <si>
    <t>PRUITTHEALTH - BETHANY</t>
  </si>
  <si>
    <t>CHATUGE REGIONAL NURSING HOME</t>
  </si>
  <si>
    <t>WASHINGTON CO EXTENDED CARE FACILITY</t>
  </si>
  <si>
    <t>GLENWOOD HEALTHCARE</t>
  </si>
  <si>
    <t>EMANUEL COUNTY NURSING HOME</t>
  </si>
  <si>
    <t>OAKS - BETHANY SKILLED NURSING, THE</t>
  </si>
  <si>
    <t>WILDWOOD HEALTH AND REHAB</t>
  </si>
  <si>
    <t>SGMC LAKELAND VILLA</t>
  </si>
  <si>
    <t>CHURCH HOME REHABILITATION AND HEALTHCARE</t>
  </si>
  <si>
    <t>TWIN FOUNTAINS HOME</t>
  </si>
  <si>
    <t>HILL HAVEN NURSING HOME</t>
  </si>
  <si>
    <t>MEMORIAL MANOR NURSING HOME</t>
  </si>
  <si>
    <t>SEMINOLE MANOR NURSING HOME</t>
  </si>
  <si>
    <t>PALEMON GASKINS MEM NSG HOME</t>
  </si>
  <si>
    <t>NORTHRIDGE HEALTH AND REHABILITATION</t>
  </si>
  <si>
    <t>OAKS HEALTH CTR AT THE MARSHES OF SKIDAWAY ISLAND</t>
  </si>
  <si>
    <t>SPRING HARBOR AT GREEN ISLAND</t>
  </si>
  <si>
    <t>RELIABLE HEALTH &amp; REHAB AT LAKEWOOD</t>
  </si>
  <si>
    <t>MARSH'S EDGE</t>
  </si>
  <si>
    <t>PRUITTHEALTH - ROME</t>
  </si>
  <si>
    <t>EVERGREEN HEALTH AND REHABILITATION CENTER</t>
  </si>
  <si>
    <t>SENIOR CARE CENTER - BRUNSWICK</t>
  </si>
  <si>
    <t>ANSLEY PARK HEALTH AND REHABILITATION</t>
  </si>
  <si>
    <t>SALUDE - THE ART OF RECOVERY</t>
  </si>
  <si>
    <t>CHELSEY PARK HEALTH AND REHABILITATION</t>
  </si>
  <si>
    <t>HARRINGTON PARK HEALTH AND REHABILITATION</t>
  </si>
  <si>
    <t>MEADOWS PARK HEALTH AND REHABILITATION</t>
  </si>
  <si>
    <t>ADVANCED HEALTH AND REHAB OF TWIGGS COUNTY</t>
  </si>
  <si>
    <t>ARCHWAY TRANSITIONAL CARE CENTER</t>
  </si>
  <si>
    <t>ROCKMART HEALTH</t>
  </si>
  <si>
    <t>OCEANSIDE HEALTH AND REHAB</t>
  </si>
  <si>
    <t>BOSTICK NURSING CENTER</t>
  </si>
  <si>
    <t>GLEN EAGLE HEALTHCARE AND REHAB</t>
  </si>
  <si>
    <t>CAMBRIDGE POST ACUTE CARE CENTER</t>
  </si>
  <si>
    <t>TERRACES AT PEACHTREE HILLS PLACE, THE</t>
  </si>
  <si>
    <t>GRACEWOOD NSG FACILITY(UNIT 9)</t>
  </si>
  <si>
    <t>ATHENS</t>
  </si>
  <si>
    <t>DECATUR</t>
  </si>
  <si>
    <t>JASPER</t>
  </si>
  <si>
    <t>BUTLER</t>
  </si>
  <si>
    <t>JACKSON</t>
  </si>
  <si>
    <t>GREENVILLE</t>
  </si>
  <si>
    <t>LAFAYETTE</t>
  </si>
  <si>
    <t>MADISON</t>
  </si>
  <si>
    <t>THOMASVILLE</t>
  </si>
  <si>
    <t>ABBEVILLE</t>
  </si>
  <si>
    <t>GREENSBORO</t>
  </si>
  <si>
    <t>DOUGLAS</t>
  </si>
  <si>
    <t>FAYETTEVILLE</t>
  </si>
  <si>
    <t>JONESBORO</t>
  </si>
  <si>
    <t>MONTICELLO</t>
  </si>
  <si>
    <t>NASHVILLE</t>
  </si>
  <si>
    <t>LAKE CITY</t>
  </si>
  <si>
    <t>ALMA</t>
  </si>
  <si>
    <t>GLENWOOD</t>
  </si>
  <si>
    <t>CHATSWORTH</t>
  </si>
  <si>
    <t>LOUISVILLE</t>
  </si>
  <si>
    <t>SPRINGFIELD</t>
  </si>
  <si>
    <t>SMYRNA</t>
  </si>
  <si>
    <t>WASHINGTON</t>
  </si>
  <si>
    <t>GAINESVILLE</t>
  </si>
  <si>
    <t>LAKELAND</t>
  </si>
  <si>
    <t>LEESBURG</t>
  </si>
  <si>
    <t>TRENTON</t>
  </si>
  <si>
    <t>PERRY</t>
  </si>
  <si>
    <t>ATLANTA</t>
  </si>
  <si>
    <t>AMERICUS</t>
  </si>
  <si>
    <t>MONROE</t>
  </si>
  <si>
    <t>COLQUITT</t>
  </si>
  <si>
    <t>ROSSVILLE</t>
  </si>
  <si>
    <t>AUGUSTA</t>
  </si>
  <si>
    <t>COLUMBUS</t>
  </si>
  <si>
    <t>ROYSTON</t>
  </si>
  <si>
    <t>DEMOREST</t>
  </si>
  <si>
    <t>MARIETTA</t>
  </si>
  <si>
    <t>SAVANNAH</t>
  </si>
  <si>
    <t>NEWNAN</t>
  </si>
  <si>
    <t>RIVERDALE</t>
  </si>
  <si>
    <t>AUSTELL</t>
  </si>
  <si>
    <t>DALLAS</t>
  </si>
  <si>
    <t>BAXLEY</t>
  </si>
  <si>
    <t>EDISON</t>
  </si>
  <si>
    <t>WAYCROSS</t>
  </si>
  <si>
    <t>CAMILLA</t>
  </si>
  <si>
    <t>BLAKELY</t>
  </si>
  <si>
    <t>CUTHBERT</t>
  </si>
  <si>
    <t>DOUGLASVILLE</t>
  </si>
  <si>
    <t>LAGRANGE</t>
  </si>
  <si>
    <t>BISHOP</t>
  </si>
  <si>
    <t>ROME</t>
  </si>
  <si>
    <t>MACON</t>
  </si>
  <si>
    <t>COMER</t>
  </si>
  <si>
    <t>POOLER</t>
  </si>
  <si>
    <t>FAIRBURN</t>
  </si>
  <si>
    <t>WARRENTON</t>
  </si>
  <si>
    <t>TUCKER</t>
  </si>
  <si>
    <t>BAINBRIDGE</t>
  </si>
  <si>
    <t>MOULTRIE</t>
  </si>
  <si>
    <t>FLOWERY BRANCH</t>
  </si>
  <si>
    <t>THOMASTON</t>
  </si>
  <si>
    <t>EVANS</t>
  </si>
  <si>
    <t>IDEAL</t>
  </si>
  <si>
    <t>CALHOUN</t>
  </si>
  <si>
    <t>DALTON</t>
  </si>
  <si>
    <t>TOCCOA</t>
  </si>
  <si>
    <t>LAWRENCEVILLE</t>
  </si>
  <si>
    <t>DUBLIN</t>
  </si>
  <si>
    <t>OCONEE</t>
  </si>
  <si>
    <t>SOPERTON</t>
  </si>
  <si>
    <t>WAYNESBORO</t>
  </si>
  <si>
    <t>MONTEZUMA</t>
  </si>
  <si>
    <t>THOMSON</t>
  </si>
  <si>
    <t>CARROLLTON</t>
  </si>
  <si>
    <t>SANDERSVILLE</t>
  </si>
  <si>
    <t>VALDOSTA</t>
  </si>
  <si>
    <t>COVINGTON</t>
  </si>
  <si>
    <t>FORSYTH</t>
  </si>
  <si>
    <t>ROCKMART</t>
  </si>
  <si>
    <t>SPARTA</t>
  </si>
  <si>
    <t>LYONS</t>
  </si>
  <si>
    <t>BALDWIN</t>
  </si>
  <si>
    <t>CRAWFORD</t>
  </si>
  <si>
    <t>ELBERTON</t>
  </si>
  <si>
    <t>LUMBER CITY</t>
  </si>
  <si>
    <t>WRIGHTSVILLE</t>
  </si>
  <si>
    <t>FORT OGLETHORPE</t>
  </si>
  <si>
    <t>METTER</t>
  </si>
  <si>
    <t>TIFTON</t>
  </si>
  <si>
    <t>JESUP</t>
  </si>
  <si>
    <t>WOODSTOCK</t>
  </si>
  <si>
    <t>ROSWELL</t>
  </si>
  <si>
    <t>CUMMING</t>
  </si>
  <si>
    <t>APPLING</t>
  </si>
  <si>
    <t>SUMMERVILLE</t>
  </si>
  <si>
    <t>CORDELE</t>
  </si>
  <si>
    <t>BREMEN</t>
  </si>
  <si>
    <t>HARTWELL</t>
  </si>
  <si>
    <t>CEDARTOWN</t>
  </si>
  <si>
    <t>BARNESVILLE</t>
  </si>
  <si>
    <t>LA FAYETTE</t>
  </si>
  <si>
    <t>TOOMSBORO</t>
  </si>
  <si>
    <t>PEACHTREE CITY</t>
  </si>
  <si>
    <t>CARTERSVILLE</t>
  </si>
  <si>
    <t>MCDONOUGH</t>
  </si>
  <si>
    <t>GRAY</t>
  </si>
  <si>
    <t>BLUE RIDGE</t>
  </si>
  <si>
    <t>CONYERS</t>
  </si>
  <si>
    <t>EASTMAN</t>
  </si>
  <si>
    <t>LITHONIA</t>
  </si>
  <si>
    <t>MILLEDGEVILLE</t>
  </si>
  <si>
    <t>COCHRAN</t>
  </si>
  <si>
    <t>RICHLAND</t>
  </si>
  <si>
    <t>DAWSON</t>
  </si>
  <si>
    <t>UNION POINT</t>
  </si>
  <si>
    <t>ASHBURN</t>
  </si>
  <si>
    <t>MC RAE</t>
  </si>
  <si>
    <t>QUITMAN</t>
  </si>
  <si>
    <t>CANTON</t>
  </si>
  <si>
    <t>KENNESAW</t>
  </si>
  <si>
    <t>LILBURN</t>
  </si>
  <si>
    <t>BRUNSWICK</t>
  </si>
  <si>
    <t>PULASKI</t>
  </si>
  <si>
    <t>ROBERTA</t>
  </si>
  <si>
    <t>GRIFFIN</t>
  </si>
  <si>
    <t>SOCIAL CIRCLE</t>
  </si>
  <si>
    <t>SWAINSBORO</t>
  </si>
  <si>
    <t>WINDER</t>
  </si>
  <si>
    <t>POWDER SPRINGS</t>
  </si>
  <si>
    <t>TWIN CITY</t>
  </si>
  <si>
    <t>PINEVIEW</t>
  </si>
  <si>
    <t>SYLVANIA</t>
  </si>
  <si>
    <t>PORT WENTWORTH</t>
  </si>
  <si>
    <t>PLAINS</t>
  </si>
  <si>
    <t>WARNER ROBINS</t>
  </si>
  <si>
    <t>MIDWAY</t>
  </si>
  <si>
    <t>EAST POINT</t>
  </si>
  <si>
    <t>CLEVELAND</t>
  </si>
  <si>
    <t>BYROMVILLE</t>
  </si>
  <si>
    <t>STONE MOUNTAIN</t>
  </si>
  <si>
    <t>UNION CITY</t>
  </si>
  <si>
    <t>REIDSVILLE</t>
  </si>
  <si>
    <t>WAVERLY HALL</t>
  </si>
  <si>
    <t>COLLEGE PARK</t>
  </si>
  <si>
    <t>SAINT SIMONS ISLAND</t>
  </si>
  <si>
    <t>HAWKINSVILLE</t>
  </si>
  <si>
    <t>BUCHANAN</t>
  </si>
  <si>
    <t>NAHUNTA</t>
  </si>
  <si>
    <t>EATONTON</t>
  </si>
  <si>
    <t>STATESBORO</t>
  </si>
  <si>
    <t>CLAXTON</t>
  </si>
  <si>
    <t>BUENA VISTA</t>
  </si>
  <si>
    <t>BUFORD</t>
  </si>
  <si>
    <t>WARM SPRINGS</t>
  </si>
  <si>
    <t>WHIGHAM</t>
  </si>
  <si>
    <t>OCILLA</t>
  </si>
  <si>
    <t>GIBSON</t>
  </si>
  <si>
    <t>FRANKLIN</t>
  </si>
  <si>
    <t>FITZGERALD</t>
  </si>
  <si>
    <t>GLENNVILLE</t>
  </si>
  <si>
    <t>RICHMOND HILL</t>
  </si>
  <si>
    <t>THUNDERBOLT</t>
  </si>
  <si>
    <t>ALBANY</t>
  </si>
  <si>
    <t>HAZLEHURST</t>
  </si>
  <si>
    <t>MARSHALLVILLE</t>
  </si>
  <si>
    <t>SYLVESTER</t>
  </si>
  <si>
    <t>FOLKSTON</t>
  </si>
  <si>
    <t>TYBEE ISLAND</t>
  </si>
  <si>
    <t>HOMERVILLE</t>
  </si>
  <si>
    <t>SNELLVILLE</t>
  </si>
  <si>
    <t>BLYTHE</t>
  </si>
  <si>
    <t>FORT VALLEY</t>
  </si>
  <si>
    <t>ADEL</t>
  </si>
  <si>
    <t>LUDOWICI</t>
  </si>
  <si>
    <t>ADRIAN</t>
  </si>
  <si>
    <t>STOCKBRIDGE</t>
  </si>
  <si>
    <t>WADLEY</t>
  </si>
  <si>
    <t>ELLIJAY</t>
  </si>
  <si>
    <t>SAINT MARYS</t>
  </si>
  <si>
    <t>CLAYTON</t>
  </si>
  <si>
    <t>DAHLONEGA</t>
  </si>
  <si>
    <t>SUWANEE</t>
  </si>
  <si>
    <t>BLAIRSVILLE</t>
  </si>
  <si>
    <t>FORT GAINES</t>
  </si>
  <si>
    <t>MILLEN</t>
  </si>
  <si>
    <t>HIAWASSEE</t>
  </si>
  <si>
    <t>VIDALIA</t>
  </si>
  <si>
    <t>TALKING ROCK</t>
  </si>
  <si>
    <t>COMMERCE</t>
  </si>
  <si>
    <t>DONALSONVILLE</t>
  </si>
  <si>
    <t>JEFFERSONVILLE</t>
  </si>
  <si>
    <t>GRACEWOOD</t>
  </si>
  <si>
    <t>Jefferson</t>
  </si>
  <si>
    <t>Baldwin</t>
  </si>
  <si>
    <t>Sumter</t>
  </si>
  <si>
    <t>Franklin</t>
  </si>
  <si>
    <t>Morgan</t>
  </si>
  <si>
    <t>Coffee</t>
  </si>
  <si>
    <t>Madison</t>
  </si>
  <si>
    <t>Macon</t>
  </si>
  <si>
    <t>Walker</t>
  </si>
  <si>
    <t>Calhoun</t>
  </si>
  <si>
    <t>Washington</t>
  </si>
  <si>
    <t>Clay</t>
  </si>
  <si>
    <t>Randolph</t>
  </si>
  <si>
    <t>Pickens</t>
  </si>
  <si>
    <t>Marion</t>
  </si>
  <si>
    <t>Houston</t>
  </si>
  <si>
    <t>Fayette</t>
  </si>
  <si>
    <t>De Kalb</t>
  </si>
  <si>
    <t>Jackson</t>
  </si>
  <si>
    <t>Clarke</t>
  </si>
  <si>
    <t>Lee</t>
  </si>
  <si>
    <t>Cherokee</t>
  </si>
  <si>
    <t>Bibb</t>
  </si>
  <si>
    <t>Lamar</t>
  </si>
  <si>
    <t>Monroe</t>
  </si>
  <si>
    <t>Henry</t>
  </si>
  <si>
    <t>Wilcox</t>
  </si>
  <si>
    <t>Lowndes</t>
  </si>
  <si>
    <t>Columbia</t>
  </si>
  <si>
    <t>Crawford</t>
  </si>
  <si>
    <t>White</t>
  </si>
  <si>
    <t>Johnson</t>
  </si>
  <si>
    <t>Greene</t>
  </si>
  <si>
    <t>Union</t>
  </si>
  <si>
    <t>Miller</t>
  </si>
  <si>
    <t>Pulaski</t>
  </si>
  <si>
    <t>Carroll</t>
  </si>
  <si>
    <t>Fulton</t>
  </si>
  <si>
    <t>Polk</t>
  </si>
  <si>
    <t>Newton</t>
  </si>
  <si>
    <t>Douglas</t>
  </si>
  <si>
    <t>Elbert</t>
  </si>
  <si>
    <t>Seminole</t>
  </si>
  <si>
    <t>Walton</t>
  </si>
  <si>
    <t>Taylor</t>
  </si>
  <si>
    <t>Putnam</t>
  </si>
  <si>
    <t>Hall</t>
  </si>
  <si>
    <t>Catoosa</t>
  </si>
  <si>
    <t>Richmond</t>
  </si>
  <si>
    <t>Muscogee</t>
  </si>
  <si>
    <t>Habersham</t>
  </si>
  <si>
    <t>Effingham</t>
  </si>
  <si>
    <t>Cobb</t>
  </si>
  <si>
    <t>Chatham</t>
  </si>
  <si>
    <t>Coweta</t>
  </si>
  <si>
    <t>Clayton</t>
  </si>
  <si>
    <t>Paulding</t>
  </si>
  <si>
    <t>Appling</t>
  </si>
  <si>
    <t>Ware</t>
  </si>
  <si>
    <t>Mitchell</t>
  </si>
  <si>
    <t>Early</t>
  </si>
  <si>
    <t>Troup</t>
  </si>
  <si>
    <t>Oconee</t>
  </si>
  <si>
    <t>Murray</t>
  </si>
  <si>
    <t>Floyd</t>
  </si>
  <si>
    <t>Warren</t>
  </si>
  <si>
    <t>Decatur</t>
  </si>
  <si>
    <t>Wilkes</t>
  </si>
  <si>
    <t>Colquitt</t>
  </si>
  <si>
    <t>Upson</t>
  </si>
  <si>
    <t>Gordon</t>
  </si>
  <si>
    <t>Whitfield</t>
  </si>
  <si>
    <t>Berrien</t>
  </si>
  <si>
    <t>Stephens</t>
  </si>
  <si>
    <t>Gwinnett</t>
  </si>
  <si>
    <t>Laurens</t>
  </si>
  <si>
    <t>Treutlen</t>
  </si>
  <si>
    <t>Burke</t>
  </si>
  <si>
    <t>Mc Duffie</t>
  </si>
  <si>
    <t>Hancock</t>
  </si>
  <si>
    <t>Toombs</t>
  </si>
  <si>
    <t>Oglethorpe</t>
  </si>
  <si>
    <t>Telfair</t>
  </si>
  <si>
    <t>Candler</t>
  </si>
  <si>
    <t>Tift</t>
  </si>
  <si>
    <t>Wayne</t>
  </si>
  <si>
    <t>Forsyth</t>
  </si>
  <si>
    <t>Thomas</t>
  </si>
  <si>
    <t>Chattooga</t>
  </si>
  <si>
    <t>Crisp</t>
  </si>
  <si>
    <t>Haralson</t>
  </si>
  <si>
    <t>Hart</t>
  </si>
  <si>
    <t>Wilkinson</t>
  </si>
  <si>
    <t>Bartow</t>
  </si>
  <si>
    <t>Jones</t>
  </si>
  <si>
    <t>Fannin</t>
  </si>
  <si>
    <t>Rockdale</t>
  </si>
  <si>
    <t>Dodge</t>
  </si>
  <si>
    <t>Bleckley</t>
  </si>
  <si>
    <t>Stewart</t>
  </si>
  <si>
    <t>Terrell</t>
  </si>
  <si>
    <t>Turner</t>
  </si>
  <si>
    <t>Brooks</t>
  </si>
  <si>
    <t>Bacon</t>
  </si>
  <si>
    <t>Glynn</t>
  </si>
  <si>
    <t>Spalding</t>
  </si>
  <si>
    <t>Emanuel</t>
  </si>
  <si>
    <t>Barrow</t>
  </si>
  <si>
    <t>Screven</t>
  </si>
  <si>
    <t>Liberty</t>
  </si>
  <si>
    <t>Dade</t>
  </si>
  <si>
    <t>Butts</t>
  </si>
  <si>
    <t>Dooly</t>
  </si>
  <si>
    <t>Tattnall</t>
  </si>
  <si>
    <t>Harris</t>
  </si>
  <si>
    <t>Brantley</t>
  </si>
  <si>
    <t>Bulloch</t>
  </si>
  <si>
    <t>Evans</t>
  </si>
  <si>
    <t>Bryan</t>
  </si>
  <si>
    <t>Meriwether</t>
  </si>
  <si>
    <t>Grady</t>
  </si>
  <si>
    <t>Irwin</t>
  </si>
  <si>
    <t>Glascock</t>
  </si>
  <si>
    <t>Heard</t>
  </si>
  <si>
    <t>Ben Hill</t>
  </si>
  <si>
    <t>Dougherty</t>
  </si>
  <si>
    <t>Jeff Davis</t>
  </si>
  <si>
    <t>Worth</t>
  </si>
  <si>
    <t>Charlton</t>
  </si>
  <si>
    <t>Clinch</t>
  </si>
  <si>
    <t>Peach</t>
  </si>
  <si>
    <t>Cook</t>
  </si>
  <si>
    <t>Long</t>
  </si>
  <si>
    <t>Jasper</t>
  </si>
  <si>
    <t>Gilmer</t>
  </si>
  <si>
    <t>Camden</t>
  </si>
  <si>
    <t>Rabun</t>
  </si>
  <si>
    <t>Lumpkin</t>
  </si>
  <si>
    <t>Jenkins</t>
  </si>
  <si>
    <t>Towns</t>
  </si>
  <si>
    <t>Wheeler</t>
  </si>
  <si>
    <t>Lanier</t>
  </si>
  <si>
    <t>Twiggs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</si>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</sst>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353" totalsRowShown="0" headerRowDxfId="125">
  <autoFilter ref="A1:AG353"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353" totalsRowShown="0" headerRowDxfId="96">
  <autoFilter ref="A1:AK353" xr:uid="{F6C3CB19-CE12-4B14-8BE9-BE2DA56924F3}"/>
  <sortState xmlns:xlrd2="http://schemas.microsoft.com/office/spreadsheetml/2017/richdata2" ref="A2:AK353">
    <sortCondition ref="A1:A353"/>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353" totalsRowShown="0" headerRowDxfId="63">
  <autoFilter ref="A1:AI353" xr:uid="{0BC5ADF1-15D4-4F74-902E-CBC634AC45F1}"/>
  <sortState xmlns:xlrd2="http://schemas.microsoft.com/office/spreadsheetml/2017/richdata2" ref="A2:AI353">
    <sortCondition ref="A1:A353"/>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365"/>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1093</v>
      </c>
      <c r="B1" s="1" t="s">
        <v>1160</v>
      </c>
      <c r="C1" s="1" t="s">
        <v>1096</v>
      </c>
      <c r="D1" s="1" t="s">
        <v>1095</v>
      </c>
      <c r="E1" s="1" t="s">
        <v>1097</v>
      </c>
      <c r="F1" s="1" t="s">
        <v>1101</v>
      </c>
      <c r="G1" s="1" t="s">
        <v>1104</v>
      </c>
      <c r="H1" s="1" t="s">
        <v>1103</v>
      </c>
      <c r="I1" s="1" t="s">
        <v>1161</v>
      </c>
      <c r="J1" s="1" t="s">
        <v>1140</v>
      </c>
      <c r="K1" s="1" t="s">
        <v>1142</v>
      </c>
      <c r="L1" s="1" t="s">
        <v>1141</v>
      </c>
      <c r="M1" s="1" t="s">
        <v>1143</v>
      </c>
      <c r="N1" s="1" t="s">
        <v>1144</v>
      </c>
      <c r="O1" s="1" t="s">
        <v>1145</v>
      </c>
      <c r="P1" s="1" t="s">
        <v>1150</v>
      </c>
      <c r="Q1" s="1" t="s">
        <v>1151</v>
      </c>
      <c r="R1" s="1" t="s">
        <v>1146</v>
      </c>
      <c r="S1" s="1" t="s">
        <v>1162</v>
      </c>
      <c r="T1" s="1" t="s">
        <v>1147</v>
      </c>
      <c r="U1" s="1" t="s">
        <v>1148</v>
      </c>
      <c r="V1" s="1" t="s">
        <v>1149</v>
      </c>
      <c r="W1" s="1" t="s">
        <v>1163</v>
      </c>
      <c r="X1" s="1" t="s">
        <v>1153</v>
      </c>
      <c r="Y1" s="1" t="s">
        <v>1152</v>
      </c>
      <c r="Z1" s="1" t="s">
        <v>1154</v>
      </c>
      <c r="AA1" s="1" t="s">
        <v>1164</v>
      </c>
      <c r="AB1" s="1" t="s">
        <v>1155</v>
      </c>
      <c r="AC1" s="1" t="s">
        <v>1156</v>
      </c>
      <c r="AD1" s="1" t="s">
        <v>1157</v>
      </c>
      <c r="AE1" s="1" t="s">
        <v>1158</v>
      </c>
      <c r="AF1" s="1" t="s">
        <v>1094</v>
      </c>
      <c r="AG1" s="38" t="s">
        <v>1105</v>
      </c>
    </row>
    <row r="2" spans="1:34" x14ac:dyDescent="0.25">
      <c r="A2" t="s">
        <v>1052</v>
      </c>
      <c r="B2" t="s">
        <v>352</v>
      </c>
      <c r="C2" t="s">
        <v>733</v>
      </c>
      <c r="D2" t="s">
        <v>916</v>
      </c>
      <c r="E2" s="31">
        <v>123.31521739130434</v>
      </c>
      <c r="F2" s="31">
        <v>3.9354781842221245</v>
      </c>
      <c r="G2" s="31">
        <v>3.7988981930365799</v>
      </c>
      <c r="H2" s="31">
        <v>0.36403702071397087</v>
      </c>
      <c r="I2" s="31">
        <v>0.27108858527985896</v>
      </c>
      <c r="J2" s="31">
        <v>485.30434782608694</v>
      </c>
      <c r="K2" s="31">
        <v>468.46195652173913</v>
      </c>
      <c r="L2" s="31">
        <v>44.891304347826079</v>
      </c>
      <c r="M2" s="31">
        <v>33.429347826086953</v>
      </c>
      <c r="N2" s="31">
        <v>6.4184782608695654</v>
      </c>
      <c r="O2" s="31">
        <v>5.0434782608695654</v>
      </c>
      <c r="P2" s="31">
        <v>156.54619565217391</v>
      </c>
      <c r="Q2" s="31">
        <v>151.16576086956522</v>
      </c>
      <c r="R2" s="31">
        <v>5.3804347826086953</v>
      </c>
      <c r="S2" s="31">
        <v>283.86684782608694</v>
      </c>
      <c r="T2" s="31">
        <v>283.86684782608694</v>
      </c>
      <c r="U2" s="31">
        <v>0</v>
      </c>
      <c r="V2" s="31">
        <v>0</v>
      </c>
      <c r="W2" s="31">
        <v>0</v>
      </c>
      <c r="X2" s="31">
        <v>0</v>
      </c>
      <c r="Y2" s="31">
        <v>0</v>
      </c>
      <c r="Z2" s="31">
        <v>0</v>
      </c>
      <c r="AA2" s="31">
        <v>0</v>
      </c>
      <c r="AB2" s="31">
        <v>0</v>
      </c>
      <c r="AC2" s="31">
        <v>0</v>
      </c>
      <c r="AD2" s="31">
        <v>0</v>
      </c>
      <c r="AE2" s="31">
        <v>0</v>
      </c>
      <c r="AF2" t="s">
        <v>0</v>
      </c>
      <c r="AG2" s="32">
        <v>4</v>
      </c>
      <c r="AH2"/>
    </row>
    <row r="3" spans="1:34" x14ac:dyDescent="0.25">
      <c r="A3" t="s">
        <v>1052</v>
      </c>
      <c r="B3" t="s">
        <v>528</v>
      </c>
      <c r="C3" t="s">
        <v>742</v>
      </c>
      <c r="D3" t="s">
        <v>951</v>
      </c>
      <c r="E3" s="31">
        <v>100.28260869565217</v>
      </c>
      <c r="F3" s="31">
        <v>3.6829828744851523</v>
      </c>
      <c r="G3" s="31">
        <v>3.6266204205506192</v>
      </c>
      <c r="H3" s="31">
        <v>0.46130825926728808</v>
      </c>
      <c r="I3" s="31">
        <v>0.40494580533275526</v>
      </c>
      <c r="J3" s="31">
        <v>369.33913043478276</v>
      </c>
      <c r="K3" s="31">
        <v>363.68695652173926</v>
      </c>
      <c r="L3" s="31">
        <v>46.26119565217391</v>
      </c>
      <c r="M3" s="31">
        <v>40.609021739130434</v>
      </c>
      <c r="N3" s="31">
        <v>0</v>
      </c>
      <c r="O3" s="31">
        <v>5.6521739130434785</v>
      </c>
      <c r="P3" s="31">
        <v>117.40304347826093</v>
      </c>
      <c r="Q3" s="31">
        <v>117.40304347826093</v>
      </c>
      <c r="R3" s="31">
        <v>0</v>
      </c>
      <c r="S3" s="31">
        <v>205.67489130434788</v>
      </c>
      <c r="T3" s="31">
        <v>205.67489130434788</v>
      </c>
      <c r="U3" s="31">
        <v>0</v>
      </c>
      <c r="V3" s="31">
        <v>0</v>
      </c>
      <c r="W3" s="31">
        <v>10.903043478260871</v>
      </c>
      <c r="X3" s="31">
        <v>0</v>
      </c>
      <c r="Y3" s="31">
        <v>0</v>
      </c>
      <c r="Z3" s="31">
        <v>0</v>
      </c>
      <c r="AA3" s="31">
        <v>0.16847826086956522</v>
      </c>
      <c r="AB3" s="31">
        <v>0</v>
      </c>
      <c r="AC3" s="31">
        <v>10.734565217391307</v>
      </c>
      <c r="AD3" s="31">
        <v>0</v>
      </c>
      <c r="AE3" s="31">
        <v>0</v>
      </c>
      <c r="AF3" t="s">
        <v>176</v>
      </c>
      <c r="AG3" s="32">
        <v>4</v>
      </c>
      <c r="AH3"/>
    </row>
    <row r="4" spans="1:34" x14ac:dyDescent="0.25">
      <c r="A4" t="s">
        <v>1052</v>
      </c>
      <c r="B4" t="s">
        <v>388</v>
      </c>
      <c r="C4" t="s">
        <v>733</v>
      </c>
      <c r="D4" t="s">
        <v>936</v>
      </c>
      <c r="E4" s="31">
        <v>110.03260869565217</v>
      </c>
      <c r="F4" s="31">
        <v>4.1550726069347039</v>
      </c>
      <c r="G4" s="31">
        <v>4.058806677862294</v>
      </c>
      <c r="H4" s="31">
        <v>0.24234416674898748</v>
      </c>
      <c r="I4" s="31">
        <v>0.1460782376765781</v>
      </c>
      <c r="J4" s="31">
        <v>457.1934782608696</v>
      </c>
      <c r="K4" s="31">
        <v>446.60108695652178</v>
      </c>
      <c r="L4" s="31">
        <v>26.665760869565219</v>
      </c>
      <c r="M4" s="31">
        <v>16.073369565217391</v>
      </c>
      <c r="N4" s="31">
        <v>5.4619565217391308</v>
      </c>
      <c r="O4" s="31">
        <v>5.1304347826086953</v>
      </c>
      <c r="P4" s="31">
        <v>138.3021739130435</v>
      </c>
      <c r="Q4" s="31">
        <v>138.3021739130435</v>
      </c>
      <c r="R4" s="31">
        <v>0</v>
      </c>
      <c r="S4" s="31">
        <v>292.22554347826087</v>
      </c>
      <c r="T4" s="31">
        <v>292.22554347826087</v>
      </c>
      <c r="U4" s="31">
        <v>0</v>
      </c>
      <c r="V4" s="31">
        <v>0</v>
      </c>
      <c r="W4" s="31">
        <v>15.082826086956523</v>
      </c>
      <c r="X4" s="31">
        <v>0</v>
      </c>
      <c r="Y4" s="31">
        <v>0</v>
      </c>
      <c r="Z4" s="31">
        <v>0</v>
      </c>
      <c r="AA4" s="31">
        <v>14.308369565217392</v>
      </c>
      <c r="AB4" s="31">
        <v>0</v>
      </c>
      <c r="AC4" s="31">
        <v>0.77445652173913049</v>
      </c>
      <c r="AD4" s="31">
        <v>0</v>
      </c>
      <c r="AE4" s="31">
        <v>0</v>
      </c>
      <c r="AF4" t="s">
        <v>36</v>
      </c>
      <c r="AG4" s="32">
        <v>4</v>
      </c>
      <c r="AH4"/>
    </row>
    <row r="5" spans="1:34" x14ac:dyDescent="0.25">
      <c r="A5" t="s">
        <v>1052</v>
      </c>
      <c r="B5" t="s">
        <v>372</v>
      </c>
      <c r="C5" t="s">
        <v>743</v>
      </c>
      <c r="D5" t="s">
        <v>952</v>
      </c>
      <c r="E5" s="31">
        <v>75.826086956521735</v>
      </c>
      <c r="F5" s="31">
        <v>3.0832138761467891</v>
      </c>
      <c r="G5" s="31">
        <v>2.8881522362385321</v>
      </c>
      <c r="H5" s="31">
        <v>0.29594323394495414</v>
      </c>
      <c r="I5" s="31">
        <v>0.15904529816513763</v>
      </c>
      <c r="J5" s="31">
        <v>233.78804347826087</v>
      </c>
      <c r="K5" s="31">
        <v>218.99728260869566</v>
      </c>
      <c r="L5" s="31">
        <v>22.440217391304348</v>
      </c>
      <c r="M5" s="31">
        <v>12.059782608695652</v>
      </c>
      <c r="N5" s="31">
        <v>5.8206521739130439</v>
      </c>
      <c r="O5" s="31">
        <v>4.5597826086956523</v>
      </c>
      <c r="P5" s="31">
        <v>80.016304347826079</v>
      </c>
      <c r="Q5" s="31">
        <v>75.605978260869563</v>
      </c>
      <c r="R5" s="31">
        <v>4.4103260869565215</v>
      </c>
      <c r="S5" s="31">
        <v>131.33152173913044</v>
      </c>
      <c r="T5" s="31">
        <v>131.33152173913044</v>
      </c>
      <c r="U5" s="31">
        <v>0</v>
      </c>
      <c r="V5" s="31">
        <v>0</v>
      </c>
      <c r="W5" s="31">
        <v>0</v>
      </c>
      <c r="X5" s="31">
        <v>0</v>
      </c>
      <c r="Y5" s="31">
        <v>0</v>
      </c>
      <c r="Z5" s="31">
        <v>0</v>
      </c>
      <c r="AA5" s="31">
        <v>0</v>
      </c>
      <c r="AB5" s="31">
        <v>0</v>
      </c>
      <c r="AC5" s="31">
        <v>0</v>
      </c>
      <c r="AD5" s="31">
        <v>0</v>
      </c>
      <c r="AE5" s="31">
        <v>0</v>
      </c>
      <c r="AF5" t="s">
        <v>20</v>
      </c>
      <c r="AG5" s="32">
        <v>4</v>
      </c>
      <c r="AH5"/>
    </row>
    <row r="6" spans="1:34" x14ac:dyDescent="0.25">
      <c r="A6" t="s">
        <v>1052</v>
      </c>
      <c r="B6" t="s">
        <v>695</v>
      </c>
      <c r="C6" t="s">
        <v>897</v>
      </c>
      <c r="D6" t="s">
        <v>1041</v>
      </c>
      <c r="E6" s="31">
        <v>92.793478260869563</v>
      </c>
      <c r="F6" s="31">
        <v>3.7688274569520894</v>
      </c>
      <c r="G6" s="31">
        <v>3.6404451212369668</v>
      </c>
      <c r="H6" s="31">
        <v>0.27158486587794306</v>
      </c>
      <c r="I6" s="31">
        <v>0.14320253016282064</v>
      </c>
      <c r="J6" s="31">
        <v>349.72260869565201</v>
      </c>
      <c r="K6" s="31">
        <v>337.80956521739114</v>
      </c>
      <c r="L6" s="31">
        <v>25.201304347826085</v>
      </c>
      <c r="M6" s="31">
        <v>13.288260869565216</v>
      </c>
      <c r="N6" s="31">
        <v>5.6521739130434785</v>
      </c>
      <c r="O6" s="31">
        <v>6.2608695652173916</v>
      </c>
      <c r="P6" s="31">
        <v>126.80554347826082</v>
      </c>
      <c r="Q6" s="31">
        <v>126.80554347826082</v>
      </c>
      <c r="R6" s="31">
        <v>0</v>
      </c>
      <c r="S6" s="31">
        <v>197.71576086956512</v>
      </c>
      <c r="T6" s="31">
        <v>197.71576086956512</v>
      </c>
      <c r="U6" s="31">
        <v>0</v>
      </c>
      <c r="V6" s="31">
        <v>0</v>
      </c>
      <c r="W6" s="31">
        <v>37.10554347826087</v>
      </c>
      <c r="X6" s="31">
        <v>0</v>
      </c>
      <c r="Y6" s="31">
        <v>0</v>
      </c>
      <c r="Z6" s="31">
        <v>0</v>
      </c>
      <c r="AA6" s="31">
        <v>6.6136956521739121</v>
      </c>
      <c r="AB6" s="31">
        <v>0</v>
      </c>
      <c r="AC6" s="31">
        <v>30.491847826086957</v>
      </c>
      <c r="AD6" s="31">
        <v>0</v>
      </c>
      <c r="AE6" s="31">
        <v>0</v>
      </c>
      <c r="AF6" t="s">
        <v>343</v>
      </c>
      <c r="AG6" s="32">
        <v>4</v>
      </c>
      <c r="AH6"/>
    </row>
    <row r="7" spans="1:34" x14ac:dyDescent="0.25">
      <c r="A7" t="s">
        <v>1052</v>
      </c>
      <c r="B7" t="s">
        <v>574</v>
      </c>
      <c r="C7" t="s">
        <v>796</v>
      </c>
      <c r="D7" t="s">
        <v>984</v>
      </c>
      <c r="E7" s="31">
        <v>53.271739130434781</v>
      </c>
      <c r="F7" s="31">
        <v>2.9213425831462967</v>
      </c>
      <c r="G7" s="31">
        <v>2.760304019587839</v>
      </c>
      <c r="H7" s="31">
        <v>0.19893899204244031</v>
      </c>
      <c r="I7" s="31">
        <v>0.13854315445827381</v>
      </c>
      <c r="J7" s="31">
        <v>155.625</v>
      </c>
      <c r="K7" s="31">
        <v>147.04619565217391</v>
      </c>
      <c r="L7" s="31">
        <v>10.597826086956522</v>
      </c>
      <c r="M7" s="31">
        <v>7.3804347826086953</v>
      </c>
      <c r="N7" s="31">
        <v>8.6956521739130432E-2</v>
      </c>
      <c r="O7" s="31">
        <v>3.1304347826086958</v>
      </c>
      <c r="P7" s="31">
        <v>51.116847826086953</v>
      </c>
      <c r="Q7" s="31">
        <v>45.755434782608695</v>
      </c>
      <c r="R7" s="31">
        <v>5.3614130434782608</v>
      </c>
      <c r="S7" s="31">
        <v>93.910326086956516</v>
      </c>
      <c r="T7" s="31">
        <v>93.910326086956516</v>
      </c>
      <c r="U7" s="31">
        <v>0</v>
      </c>
      <c r="V7" s="31">
        <v>0</v>
      </c>
      <c r="W7" s="31">
        <v>0.73369565217391308</v>
      </c>
      <c r="X7" s="31">
        <v>0.73369565217391308</v>
      </c>
      <c r="Y7" s="31">
        <v>0</v>
      </c>
      <c r="Z7" s="31">
        <v>0</v>
      </c>
      <c r="AA7" s="31">
        <v>0</v>
      </c>
      <c r="AB7" s="31">
        <v>0</v>
      </c>
      <c r="AC7" s="31">
        <v>0</v>
      </c>
      <c r="AD7" s="31">
        <v>0</v>
      </c>
      <c r="AE7" s="31">
        <v>0</v>
      </c>
      <c r="AF7" t="s">
        <v>222</v>
      </c>
      <c r="AG7" s="32">
        <v>4</v>
      </c>
      <c r="AH7"/>
    </row>
    <row r="8" spans="1:34" x14ac:dyDescent="0.25">
      <c r="A8" t="s">
        <v>1052</v>
      </c>
      <c r="B8" t="s">
        <v>375</v>
      </c>
      <c r="C8" t="s">
        <v>746</v>
      </c>
      <c r="D8" t="s">
        <v>951</v>
      </c>
      <c r="E8" s="31">
        <v>110.51086956521739</v>
      </c>
      <c r="F8" s="31">
        <v>3.3966086357824334</v>
      </c>
      <c r="G8" s="31">
        <v>2.8722159929182647</v>
      </c>
      <c r="H8" s="31">
        <v>0.59432477623684465</v>
      </c>
      <c r="I8" s="31">
        <v>0.21500934395593588</v>
      </c>
      <c r="J8" s="31">
        <v>375.36217391304348</v>
      </c>
      <c r="K8" s="31">
        <v>317.41108695652173</v>
      </c>
      <c r="L8" s="31">
        <v>65.679347826086953</v>
      </c>
      <c r="M8" s="31">
        <v>23.760869565217391</v>
      </c>
      <c r="N8" s="31">
        <v>36.875</v>
      </c>
      <c r="O8" s="31">
        <v>5.0434782608695654</v>
      </c>
      <c r="P8" s="31">
        <v>104.0763043478261</v>
      </c>
      <c r="Q8" s="31">
        <v>88.043695652173923</v>
      </c>
      <c r="R8" s="31">
        <v>16.032608695652176</v>
      </c>
      <c r="S8" s="31">
        <v>205.60652173913041</v>
      </c>
      <c r="T8" s="31">
        <v>205.60652173913041</v>
      </c>
      <c r="U8" s="31">
        <v>0</v>
      </c>
      <c r="V8" s="31">
        <v>0</v>
      </c>
      <c r="W8" s="31">
        <v>1.9464130434782612</v>
      </c>
      <c r="X8" s="31">
        <v>0</v>
      </c>
      <c r="Y8" s="31">
        <v>0</v>
      </c>
      <c r="Z8" s="31">
        <v>0</v>
      </c>
      <c r="AA8" s="31">
        <v>0.26652173913043475</v>
      </c>
      <c r="AB8" s="31">
        <v>0</v>
      </c>
      <c r="AC8" s="31">
        <v>1.6798913043478265</v>
      </c>
      <c r="AD8" s="31">
        <v>0</v>
      </c>
      <c r="AE8" s="31">
        <v>0</v>
      </c>
      <c r="AF8" t="s">
        <v>23</v>
      </c>
      <c r="AG8" s="32">
        <v>4</v>
      </c>
      <c r="AH8"/>
    </row>
    <row r="9" spans="1:34" x14ac:dyDescent="0.25">
      <c r="A9" t="s">
        <v>1052</v>
      </c>
      <c r="B9" t="s">
        <v>690</v>
      </c>
      <c r="C9" t="s">
        <v>744</v>
      </c>
      <c r="D9" t="s">
        <v>953</v>
      </c>
      <c r="E9" s="31">
        <v>44.608695652173914</v>
      </c>
      <c r="F9" s="31">
        <v>3.5983479532163747</v>
      </c>
      <c r="G9" s="31">
        <v>3.2295614035087721</v>
      </c>
      <c r="H9" s="31">
        <v>0.39201998050682263</v>
      </c>
      <c r="I9" s="31">
        <v>0.13670077972709549</v>
      </c>
      <c r="J9" s="31">
        <v>160.5176086956522</v>
      </c>
      <c r="K9" s="31">
        <v>144.06652173913045</v>
      </c>
      <c r="L9" s="31">
        <v>17.487500000000001</v>
      </c>
      <c r="M9" s="31">
        <v>6.0980434782608679</v>
      </c>
      <c r="N9" s="31">
        <v>5.6503260869565226</v>
      </c>
      <c r="O9" s="31">
        <v>5.7391304347826084</v>
      </c>
      <c r="P9" s="31">
        <v>67.488369565217383</v>
      </c>
      <c r="Q9" s="31">
        <v>62.426739130434775</v>
      </c>
      <c r="R9" s="31">
        <v>5.0616304347826091</v>
      </c>
      <c r="S9" s="31">
        <v>75.541739130434792</v>
      </c>
      <c r="T9" s="31">
        <v>75.541739130434792</v>
      </c>
      <c r="U9" s="31">
        <v>0</v>
      </c>
      <c r="V9" s="31">
        <v>0</v>
      </c>
      <c r="W9" s="31">
        <v>9.64445652173913</v>
      </c>
      <c r="X9" s="31">
        <v>0</v>
      </c>
      <c r="Y9" s="31">
        <v>0</v>
      </c>
      <c r="Z9" s="31">
        <v>0</v>
      </c>
      <c r="AA9" s="31">
        <v>4.2551086956521749</v>
      </c>
      <c r="AB9" s="31">
        <v>0</v>
      </c>
      <c r="AC9" s="31">
        <v>5.3893478260869561</v>
      </c>
      <c r="AD9" s="31">
        <v>0</v>
      </c>
      <c r="AE9" s="31">
        <v>0</v>
      </c>
      <c r="AF9" t="s">
        <v>338</v>
      </c>
      <c r="AG9" s="32">
        <v>4</v>
      </c>
      <c r="AH9"/>
    </row>
    <row r="10" spans="1:34" x14ac:dyDescent="0.25">
      <c r="A10" t="s">
        <v>1052</v>
      </c>
      <c r="B10" t="s">
        <v>380</v>
      </c>
      <c r="C10" t="s">
        <v>748</v>
      </c>
      <c r="D10" t="s">
        <v>956</v>
      </c>
      <c r="E10" s="31">
        <v>77.543478260869563</v>
      </c>
      <c r="F10" s="31">
        <v>4.6016638631903559</v>
      </c>
      <c r="G10" s="31">
        <v>4.187520325203252</v>
      </c>
      <c r="H10" s="31">
        <v>0.59608915054667788</v>
      </c>
      <c r="I10" s="31">
        <v>0.18194561255957387</v>
      </c>
      <c r="J10" s="31">
        <v>356.82902173913044</v>
      </c>
      <c r="K10" s="31">
        <v>324.71489130434782</v>
      </c>
      <c r="L10" s="31">
        <v>46.222826086956516</v>
      </c>
      <c r="M10" s="31">
        <v>14.108695652173912</v>
      </c>
      <c r="N10" s="31">
        <v>27.548913043478262</v>
      </c>
      <c r="O10" s="31">
        <v>4.5652173913043477</v>
      </c>
      <c r="P10" s="31">
        <v>109.22793478260868</v>
      </c>
      <c r="Q10" s="31">
        <v>109.22793478260868</v>
      </c>
      <c r="R10" s="31">
        <v>0</v>
      </c>
      <c r="S10" s="31">
        <v>201.3782608695652</v>
      </c>
      <c r="T10" s="31">
        <v>201.3782608695652</v>
      </c>
      <c r="U10" s="31">
        <v>0</v>
      </c>
      <c r="V10" s="31">
        <v>0</v>
      </c>
      <c r="W10" s="31">
        <v>39.497500000000009</v>
      </c>
      <c r="X10" s="31">
        <v>0</v>
      </c>
      <c r="Y10" s="31">
        <v>0</v>
      </c>
      <c r="Z10" s="31">
        <v>0</v>
      </c>
      <c r="AA10" s="31">
        <v>8.0893478260869589</v>
      </c>
      <c r="AB10" s="31">
        <v>0</v>
      </c>
      <c r="AC10" s="31">
        <v>31.408152173913049</v>
      </c>
      <c r="AD10" s="31">
        <v>0</v>
      </c>
      <c r="AE10" s="31">
        <v>0</v>
      </c>
      <c r="AF10" t="s">
        <v>28</v>
      </c>
      <c r="AG10" s="32">
        <v>4</v>
      </c>
      <c r="AH10"/>
    </row>
    <row r="11" spans="1:34" x14ac:dyDescent="0.25">
      <c r="A11" t="s">
        <v>1052</v>
      </c>
      <c r="B11" t="s">
        <v>696</v>
      </c>
      <c r="C11" t="s">
        <v>758</v>
      </c>
      <c r="D11" t="s">
        <v>921</v>
      </c>
      <c r="E11" s="31">
        <v>81.565217391304344</v>
      </c>
      <c r="F11" s="31">
        <v>3.907810501066098</v>
      </c>
      <c r="G11" s="31">
        <v>3.6067950426439235</v>
      </c>
      <c r="H11" s="31">
        <v>0.16069562899786777</v>
      </c>
      <c r="I11" s="31">
        <v>2.80157249466951E-2</v>
      </c>
      <c r="J11" s="31">
        <v>318.74141304347825</v>
      </c>
      <c r="K11" s="31">
        <v>294.18902173913045</v>
      </c>
      <c r="L11" s="31">
        <v>13.107173913043475</v>
      </c>
      <c r="M11" s="31">
        <v>2.2851086956521742</v>
      </c>
      <c r="N11" s="31">
        <v>5.0829347826086932</v>
      </c>
      <c r="O11" s="31">
        <v>5.7391304347826084</v>
      </c>
      <c r="P11" s="31">
        <v>106.91402173913043</v>
      </c>
      <c r="Q11" s="31">
        <v>93.18369565217391</v>
      </c>
      <c r="R11" s="31">
        <v>13.730326086956522</v>
      </c>
      <c r="S11" s="31">
        <v>198.72021739130437</v>
      </c>
      <c r="T11" s="31">
        <v>198.72021739130437</v>
      </c>
      <c r="U11" s="31">
        <v>0</v>
      </c>
      <c r="V11" s="31">
        <v>0</v>
      </c>
      <c r="W11" s="31">
        <v>47.805978260869573</v>
      </c>
      <c r="X11" s="31">
        <v>2.2211956521739133</v>
      </c>
      <c r="Y11" s="31">
        <v>0</v>
      </c>
      <c r="Z11" s="31">
        <v>0</v>
      </c>
      <c r="AA11" s="31">
        <v>32.017173913043486</v>
      </c>
      <c r="AB11" s="31">
        <v>0</v>
      </c>
      <c r="AC11" s="31">
        <v>13.567608695652178</v>
      </c>
      <c r="AD11" s="31">
        <v>0</v>
      </c>
      <c r="AE11" s="31">
        <v>0</v>
      </c>
      <c r="AF11" t="s">
        <v>344</v>
      </c>
      <c r="AG11" s="32">
        <v>4</v>
      </c>
      <c r="AH11"/>
    </row>
    <row r="12" spans="1:34" x14ac:dyDescent="0.25">
      <c r="A12" t="s">
        <v>1052</v>
      </c>
      <c r="B12" t="s">
        <v>543</v>
      </c>
      <c r="C12" t="s">
        <v>717</v>
      </c>
      <c r="D12" t="s">
        <v>954</v>
      </c>
      <c r="E12" s="31">
        <v>77.815217391304344</v>
      </c>
      <c r="F12" s="31">
        <v>3.4451739069702474</v>
      </c>
      <c r="G12" s="31">
        <v>3.0746500907948042</v>
      </c>
      <c r="H12" s="31">
        <v>0.2629878474647297</v>
      </c>
      <c r="I12" s="31">
        <v>0.15012292219583739</v>
      </c>
      <c r="J12" s="31">
        <v>268.08695652173913</v>
      </c>
      <c r="K12" s="31">
        <v>239.25456521739133</v>
      </c>
      <c r="L12" s="31">
        <v>20.46445652173913</v>
      </c>
      <c r="M12" s="31">
        <v>11.681847826086955</v>
      </c>
      <c r="N12" s="31">
        <v>4.6956521739130439</v>
      </c>
      <c r="O12" s="31">
        <v>4.0869565217391308</v>
      </c>
      <c r="P12" s="31">
        <v>91.555978260869566</v>
      </c>
      <c r="Q12" s="31">
        <v>71.506195652173929</v>
      </c>
      <c r="R12" s="31">
        <v>20.049782608695637</v>
      </c>
      <c r="S12" s="31">
        <v>156.06652173913045</v>
      </c>
      <c r="T12" s="31">
        <v>156.06652173913045</v>
      </c>
      <c r="U12" s="31">
        <v>0</v>
      </c>
      <c r="V12" s="31">
        <v>0</v>
      </c>
      <c r="W12" s="31">
        <v>0.28260869565217389</v>
      </c>
      <c r="X12" s="31">
        <v>0.28260869565217389</v>
      </c>
      <c r="Y12" s="31">
        <v>0</v>
      </c>
      <c r="Z12" s="31">
        <v>0</v>
      </c>
      <c r="AA12" s="31">
        <v>0</v>
      </c>
      <c r="AB12" s="31">
        <v>0</v>
      </c>
      <c r="AC12" s="31">
        <v>0</v>
      </c>
      <c r="AD12" s="31">
        <v>0</v>
      </c>
      <c r="AE12" s="31">
        <v>0</v>
      </c>
      <c r="AF12" t="s">
        <v>191</v>
      </c>
      <c r="AG12" s="32">
        <v>4</v>
      </c>
      <c r="AH12"/>
    </row>
    <row r="13" spans="1:34" x14ac:dyDescent="0.25">
      <c r="A13" t="s">
        <v>1052</v>
      </c>
      <c r="B13" t="s">
        <v>629</v>
      </c>
      <c r="C13" t="s">
        <v>817</v>
      </c>
      <c r="D13" t="s">
        <v>900</v>
      </c>
      <c r="E13" s="31">
        <v>5.0326086956521738</v>
      </c>
      <c r="F13" s="31">
        <v>7.5118790496760255</v>
      </c>
      <c r="G13" s="31">
        <v>6.3228941684665214</v>
      </c>
      <c r="H13" s="31">
        <v>2.3159827213822899</v>
      </c>
      <c r="I13" s="31">
        <v>1.1269978401727865</v>
      </c>
      <c r="J13" s="31">
        <v>37.804347826086953</v>
      </c>
      <c r="K13" s="31">
        <v>31.820652173913036</v>
      </c>
      <c r="L13" s="31">
        <v>11.655434782608697</v>
      </c>
      <c r="M13" s="31">
        <v>5.6717391304347844</v>
      </c>
      <c r="N13" s="31">
        <v>1.6358695652173916</v>
      </c>
      <c r="O13" s="31">
        <v>4.3478260869565215</v>
      </c>
      <c r="P13" s="31">
        <v>17.845652173913034</v>
      </c>
      <c r="Q13" s="31">
        <v>17.845652173913034</v>
      </c>
      <c r="R13" s="31">
        <v>0</v>
      </c>
      <c r="S13" s="31">
        <v>8.3032608695652179</v>
      </c>
      <c r="T13" s="31">
        <v>8.3032608695652179</v>
      </c>
      <c r="U13" s="31">
        <v>0</v>
      </c>
      <c r="V13" s="31">
        <v>0</v>
      </c>
      <c r="W13" s="31">
        <v>0</v>
      </c>
      <c r="X13" s="31">
        <v>0</v>
      </c>
      <c r="Y13" s="31">
        <v>0</v>
      </c>
      <c r="Z13" s="31">
        <v>0</v>
      </c>
      <c r="AA13" s="31">
        <v>0</v>
      </c>
      <c r="AB13" s="31">
        <v>0</v>
      </c>
      <c r="AC13" s="31">
        <v>0</v>
      </c>
      <c r="AD13" s="31">
        <v>0</v>
      </c>
      <c r="AE13" s="31">
        <v>0</v>
      </c>
      <c r="AF13" t="s">
        <v>277</v>
      </c>
      <c r="AG13" s="32">
        <v>4</v>
      </c>
      <c r="AH13"/>
    </row>
    <row r="14" spans="1:34" x14ac:dyDescent="0.25">
      <c r="A14" t="s">
        <v>1052</v>
      </c>
      <c r="B14" t="s">
        <v>577</v>
      </c>
      <c r="C14" t="s">
        <v>742</v>
      </c>
      <c r="D14" t="s">
        <v>951</v>
      </c>
      <c r="E14" s="31">
        <v>81.978260869565219</v>
      </c>
      <c r="F14" s="31">
        <v>3.3845399098382392</v>
      </c>
      <c r="G14" s="31">
        <v>3.054466984884646</v>
      </c>
      <c r="H14" s="31">
        <v>0.18471890745160433</v>
      </c>
      <c r="I14" s="31">
        <v>0.10816759480243963</v>
      </c>
      <c r="J14" s="31">
        <v>277.4586956521739</v>
      </c>
      <c r="K14" s="31">
        <v>250.39989130434782</v>
      </c>
      <c r="L14" s="31">
        <v>15.142934782608693</v>
      </c>
      <c r="M14" s="31">
        <v>8.867391304347823</v>
      </c>
      <c r="N14" s="31">
        <v>0.34782608695652173</v>
      </c>
      <c r="O14" s="31">
        <v>5.9277173913043484</v>
      </c>
      <c r="P14" s="31">
        <v>101.6529347826087</v>
      </c>
      <c r="Q14" s="31">
        <v>80.869673913043485</v>
      </c>
      <c r="R14" s="31">
        <v>20.783260869565218</v>
      </c>
      <c r="S14" s="31">
        <v>160.66282608695653</v>
      </c>
      <c r="T14" s="31">
        <v>160.66282608695653</v>
      </c>
      <c r="U14" s="31">
        <v>0</v>
      </c>
      <c r="V14" s="31">
        <v>0</v>
      </c>
      <c r="W14" s="31">
        <v>0</v>
      </c>
      <c r="X14" s="31">
        <v>0</v>
      </c>
      <c r="Y14" s="31">
        <v>0</v>
      </c>
      <c r="Z14" s="31">
        <v>0</v>
      </c>
      <c r="AA14" s="31">
        <v>0</v>
      </c>
      <c r="AB14" s="31">
        <v>0</v>
      </c>
      <c r="AC14" s="31">
        <v>0</v>
      </c>
      <c r="AD14" s="31">
        <v>0</v>
      </c>
      <c r="AE14" s="31">
        <v>0</v>
      </c>
      <c r="AF14" t="s">
        <v>225</v>
      </c>
      <c r="AG14" s="32">
        <v>4</v>
      </c>
      <c r="AH14"/>
    </row>
    <row r="15" spans="1:34" x14ac:dyDescent="0.25">
      <c r="A15" t="s">
        <v>1052</v>
      </c>
      <c r="B15" t="s">
        <v>490</v>
      </c>
      <c r="C15" t="s">
        <v>812</v>
      </c>
      <c r="D15" t="s">
        <v>993</v>
      </c>
      <c r="E15" s="31">
        <v>75.728260869565219</v>
      </c>
      <c r="F15" s="31">
        <v>3.2483852447251333</v>
      </c>
      <c r="G15" s="31">
        <v>3.0160686091574576</v>
      </c>
      <c r="H15" s="31">
        <v>0.31693124730874123</v>
      </c>
      <c r="I15" s="31">
        <v>0.16968996698722549</v>
      </c>
      <c r="J15" s="31">
        <v>245.99456521739137</v>
      </c>
      <c r="K15" s="31">
        <v>228.40163043478267</v>
      </c>
      <c r="L15" s="31">
        <v>24.000652173913046</v>
      </c>
      <c r="M15" s="31">
        <v>12.850326086956523</v>
      </c>
      <c r="N15" s="31">
        <v>3.9530434782608701</v>
      </c>
      <c r="O15" s="31">
        <v>7.1972826086956516</v>
      </c>
      <c r="P15" s="31">
        <v>67.219239130434801</v>
      </c>
      <c r="Q15" s="31">
        <v>60.776630434782625</v>
      </c>
      <c r="R15" s="31">
        <v>6.442608695652174</v>
      </c>
      <c r="S15" s="31">
        <v>154.77467391304353</v>
      </c>
      <c r="T15" s="31">
        <v>154.77467391304353</v>
      </c>
      <c r="U15" s="31">
        <v>0</v>
      </c>
      <c r="V15" s="31">
        <v>0</v>
      </c>
      <c r="W15" s="31">
        <v>33.196630434782605</v>
      </c>
      <c r="X15" s="31">
        <v>0.3442391304347826</v>
      </c>
      <c r="Y15" s="31">
        <v>0</v>
      </c>
      <c r="Z15" s="31">
        <v>0</v>
      </c>
      <c r="AA15" s="31">
        <v>9.7804347826086957</v>
      </c>
      <c r="AB15" s="31">
        <v>0</v>
      </c>
      <c r="AC15" s="31">
        <v>23.071956521739128</v>
      </c>
      <c r="AD15" s="31">
        <v>0</v>
      </c>
      <c r="AE15" s="31">
        <v>0</v>
      </c>
      <c r="AF15" t="s">
        <v>138</v>
      </c>
      <c r="AG15" s="32">
        <v>4</v>
      </c>
      <c r="AH15"/>
    </row>
    <row r="16" spans="1:34" x14ac:dyDescent="0.25">
      <c r="A16" t="s">
        <v>1052</v>
      </c>
      <c r="B16" t="s">
        <v>533</v>
      </c>
      <c r="C16" t="s">
        <v>744</v>
      </c>
      <c r="D16" t="s">
        <v>953</v>
      </c>
      <c r="E16" s="31">
        <v>62.695652173913047</v>
      </c>
      <c r="F16" s="31">
        <v>2.6707350901525659</v>
      </c>
      <c r="G16" s="31">
        <v>2.4767753120665743</v>
      </c>
      <c r="H16" s="31">
        <v>0.42424410540915403</v>
      </c>
      <c r="I16" s="31">
        <v>0.25217579750346747</v>
      </c>
      <c r="J16" s="31">
        <v>167.44347826086957</v>
      </c>
      <c r="K16" s="31">
        <v>155.28304347826088</v>
      </c>
      <c r="L16" s="31">
        <v>26.598260869565223</v>
      </c>
      <c r="M16" s="31">
        <v>15.810326086956525</v>
      </c>
      <c r="N16" s="31">
        <v>5.4835869565217408</v>
      </c>
      <c r="O16" s="31">
        <v>5.3043478260869561</v>
      </c>
      <c r="P16" s="31">
        <v>52.706304347826077</v>
      </c>
      <c r="Q16" s="31">
        <v>51.333804347826074</v>
      </c>
      <c r="R16" s="31">
        <v>1.3725000000000001</v>
      </c>
      <c r="S16" s="31">
        <v>88.138913043478269</v>
      </c>
      <c r="T16" s="31">
        <v>88.138913043478269</v>
      </c>
      <c r="U16" s="31">
        <v>0</v>
      </c>
      <c r="V16" s="31">
        <v>0</v>
      </c>
      <c r="W16" s="31">
        <v>41.521195652173901</v>
      </c>
      <c r="X16" s="31">
        <v>8.3369565217391306E-2</v>
      </c>
      <c r="Y16" s="31">
        <v>0</v>
      </c>
      <c r="Z16" s="31">
        <v>0</v>
      </c>
      <c r="AA16" s="31">
        <v>25.974999999999994</v>
      </c>
      <c r="AB16" s="31">
        <v>0</v>
      </c>
      <c r="AC16" s="31">
        <v>15.462826086956518</v>
      </c>
      <c r="AD16" s="31">
        <v>0</v>
      </c>
      <c r="AE16" s="31">
        <v>0</v>
      </c>
      <c r="AF16" t="s">
        <v>181</v>
      </c>
      <c r="AG16" s="32">
        <v>4</v>
      </c>
      <c r="AH16"/>
    </row>
    <row r="17" spans="1:34" x14ac:dyDescent="0.25">
      <c r="A17" t="s">
        <v>1052</v>
      </c>
      <c r="B17" t="s">
        <v>624</v>
      </c>
      <c r="C17" t="s">
        <v>794</v>
      </c>
      <c r="D17" t="s">
        <v>982</v>
      </c>
      <c r="E17" s="31">
        <v>51.119565217391305</v>
      </c>
      <c r="F17" s="31">
        <v>3.3742993833723158</v>
      </c>
      <c r="G17" s="31">
        <v>3.0459876674463104</v>
      </c>
      <c r="H17" s="31">
        <v>0.65396130129704466</v>
      </c>
      <c r="I17" s="31">
        <v>0.32564958537103988</v>
      </c>
      <c r="J17" s="31">
        <v>172.49271739130435</v>
      </c>
      <c r="K17" s="31">
        <v>155.70956521739129</v>
      </c>
      <c r="L17" s="31">
        <v>33.43021739130436</v>
      </c>
      <c r="M17" s="31">
        <v>16.647065217391312</v>
      </c>
      <c r="N17" s="31">
        <v>11.044021739130441</v>
      </c>
      <c r="O17" s="31">
        <v>5.7391304347826084</v>
      </c>
      <c r="P17" s="31">
        <v>59.90184782608695</v>
      </c>
      <c r="Q17" s="31">
        <v>59.90184782608695</v>
      </c>
      <c r="R17" s="31">
        <v>0</v>
      </c>
      <c r="S17" s="31">
        <v>79.160652173913036</v>
      </c>
      <c r="T17" s="31">
        <v>79.160652173913036</v>
      </c>
      <c r="U17" s="31">
        <v>0</v>
      </c>
      <c r="V17" s="31">
        <v>0</v>
      </c>
      <c r="W17" s="31">
        <v>0</v>
      </c>
      <c r="X17" s="31">
        <v>0</v>
      </c>
      <c r="Y17" s="31">
        <v>0</v>
      </c>
      <c r="Z17" s="31">
        <v>0</v>
      </c>
      <c r="AA17" s="31">
        <v>0</v>
      </c>
      <c r="AB17" s="31">
        <v>0</v>
      </c>
      <c r="AC17" s="31">
        <v>0</v>
      </c>
      <c r="AD17" s="31">
        <v>0</v>
      </c>
      <c r="AE17" s="31">
        <v>0</v>
      </c>
      <c r="AF17" t="s">
        <v>272</v>
      </c>
      <c r="AG17" s="32">
        <v>4</v>
      </c>
      <c r="AH17"/>
    </row>
    <row r="18" spans="1:34" x14ac:dyDescent="0.25">
      <c r="A18" t="s">
        <v>1052</v>
      </c>
      <c r="B18" t="s">
        <v>361</v>
      </c>
      <c r="C18" t="s">
        <v>738</v>
      </c>
      <c r="D18" t="s">
        <v>947</v>
      </c>
      <c r="E18" s="31">
        <v>70.608695652173907</v>
      </c>
      <c r="F18" s="31">
        <v>3.5601139162561575</v>
      </c>
      <c r="G18" s="31">
        <v>3.2658559113300494</v>
      </c>
      <c r="H18" s="31">
        <v>0.23021859605911332</v>
      </c>
      <c r="I18" s="31">
        <v>2.5130849753694583E-2</v>
      </c>
      <c r="J18" s="31">
        <v>251.37499999999997</v>
      </c>
      <c r="K18" s="31">
        <v>230.5978260869565</v>
      </c>
      <c r="L18" s="31">
        <v>16.255434782608695</v>
      </c>
      <c r="M18" s="31">
        <v>1.7744565217391304</v>
      </c>
      <c r="N18" s="31">
        <v>10.394021739130435</v>
      </c>
      <c r="O18" s="31">
        <v>4.0869565217391308</v>
      </c>
      <c r="P18" s="31">
        <v>89.154891304347814</v>
      </c>
      <c r="Q18" s="31">
        <v>82.858695652173907</v>
      </c>
      <c r="R18" s="31">
        <v>6.2961956521739131</v>
      </c>
      <c r="S18" s="31">
        <v>145.96467391304347</v>
      </c>
      <c r="T18" s="31">
        <v>145.96467391304347</v>
      </c>
      <c r="U18" s="31">
        <v>0</v>
      </c>
      <c r="V18" s="31">
        <v>0</v>
      </c>
      <c r="W18" s="31">
        <v>1.8206521739130435</v>
      </c>
      <c r="X18" s="31">
        <v>0.69565217391304346</v>
      </c>
      <c r="Y18" s="31">
        <v>0</v>
      </c>
      <c r="Z18" s="31">
        <v>0</v>
      </c>
      <c r="AA18" s="31">
        <v>1.125</v>
      </c>
      <c r="AB18" s="31">
        <v>0</v>
      </c>
      <c r="AC18" s="31">
        <v>0</v>
      </c>
      <c r="AD18" s="31">
        <v>0</v>
      </c>
      <c r="AE18" s="31">
        <v>0</v>
      </c>
      <c r="AF18" t="s">
        <v>9</v>
      </c>
      <c r="AG18" s="32">
        <v>4</v>
      </c>
      <c r="AH18"/>
    </row>
    <row r="19" spans="1:34" x14ac:dyDescent="0.25">
      <c r="A19" t="s">
        <v>1052</v>
      </c>
      <c r="B19" t="s">
        <v>538</v>
      </c>
      <c r="C19" t="s">
        <v>743</v>
      </c>
      <c r="D19" t="s">
        <v>952</v>
      </c>
      <c r="E19" s="31">
        <v>75.217391304347828</v>
      </c>
      <c r="F19" s="31">
        <v>3.4439696531791903</v>
      </c>
      <c r="G19" s="31">
        <v>3.3288684971098261</v>
      </c>
      <c r="H19" s="31">
        <v>0.39433526011560682</v>
      </c>
      <c r="I19" s="31">
        <v>0.27923410404624266</v>
      </c>
      <c r="J19" s="31">
        <v>259.04641304347825</v>
      </c>
      <c r="K19" s="31">
        <v>250.38880434782607</v>
      </c>
      <c r="L19" s="31">
        <v>29.660869565217382</v>
      </c>
      <c r="M19" s="31">
        <v>21.00326086956521</v>
      </c>
      <c r="N19" s="31">
        <v>3.0054347826086958</v>
      </c>
      <c r="O19" s="31">
        <v>5.6521739130434785</v>
      </c>
      <c r="P19" s="31">
        <v>68.718478260869574</v>
      </c>
      <c r="Q19" s="31">
        <v>68.718478260869574</v>
      </c>
      <c r="R19" s="31">
        <v>0</v>
      </c>
      <c r="S19" s="31">
        <v>160.6670652173913</v>
      </c>
      <c r="T19" s="31">
        <v>160.6670652173913</v>
      </c>
      <c r="U19" s="31">
        <v>0</v>
      </c>
      <c r="V19" s="31">
        <v>0</v>
      </c>
      <c r="W19" s="31">
        <v>0</v>
      </c>
      <c r="X19" s="31">
        <v>0</v>
      </c>
      <c r="Y19" s="31">
        <v>0</v>
      </c>
      <c r="Z19" s="31">
        <v>0</v>
      </c>
      <c r="AA19" s="31">
        <v>0</v>
      </c>
      <c r="AB19" s="31">
        <v>0</v>
      </c>
      <c r="AC19" s="31">
        <v>0</v>
      </c>
      <c r="AD19" s="31">
        <v>0</v>
      </c>
      <c r="AE19" s="31">
        <v>0</v>
      </c>
      <c r="AF19" t="s">
        <v>186</v>
      </c>
      <c r="AG19" s="32">
        <v>4</v>
      </c>
      <c r="AH19"/>
    </row>
    <row r="20" spans="1:34" x14ac:dyDescent="0.25">
      <c r="A20" t="s">
        <v>1052</v>
      </c>
      <c r="B20" t="s">
        <v>411</v>
      </c>
      <c r="C20" t="s">
        <v>764</v>
      </c>
      <c r="D20" t="s">
        <v>965</v>
      </c>
      <c r="E20" s="31">
        <v>72.391304347826093</v>
      </c>
      <c r="F20" s="31">
        <v>3.1327642642642637</v>
      </c>
      <c r="G20" s="31">
        <v>2.92133033033033</v>
      </c>
      <c r="H20" s="31">
        <v>0.34847147147147145</v>
      </c>
      <c r="I20" s="31">
        <v>0.1370375375375375</v>
      </c>
      <c r="J20" s="31">
        <v>226.78489130434781</v>
      </c>
      <c r="K20" s="31">
        <v>211.47891304347826</v>
      </c>
      <c r="L20" s="31">
        <v>25.226304347826087</v>
      </c>
      <c r="M20" s="31">
        <v>9.9203260869565195</v>
      </c>
      <c r="N20" s="31">
        <v>9.827717391304347</v>
      </c>
      <c r="O20" s="31">
        <v>5.4782608695652177</v>
      </c>
      <c r="P20" s="31">
        <v>76.552065217391331</v>
      </c>
      <c r="Q20" s="31">
        <v>76.552065217391331</v>
      </c>
      <c r="R20" s="31">
        <v>0</v>
      </c>
      <c r="S20" s="31">
        <v>125.00652173913041</v>
      </c>
      <c r="T20" s="31">
        <v>99.167608695652135</v>
      </c>
      <c r="U20" s="31">
        <v>25.838913043478268</v>
      </c>
      <c r="V20" s="31">
        <v>0</v>
      </c>
      <c r="W20" s="31">
        <v>0</v>
      </c>
      <c r="X20" s="31">
        <v>0</v>
      </c>
      <c r="Y20" s="31">
        <v>0</v>
      </c>
      <c r="Z20" s="31">
        <v>0</v>
      </c>
      <c r="AA20" s="31">
        <v>0</v>
      </c>
      <c r="AB20" s="31">
        <v>0</v>
      </c>
      <c r="AC20" s="31">
        <v>0</v>
      </c>
      <c r="AD20" s="31">
        <v>0</v>
      </c>
      <c r="AE20" s="31">
        <v>0</v>
      </c>
      <c r="AF20" t="s">
        <v>59</v>
      </c>
      <c r="AG20" s="32">
        <v>4</v>
      </c>
      <c r="AH20"/>
    </row>
    <row r="21" spans="1:34" x14ac:dyDescent="0.25">
      <c r="A21" t="s">
        <v>1052</v>
      </c>
      <c r="B21" t="s">
        <v>604</v>
      </c>
      <c r="C21" t="s">
        <v>750</v>
      </c>
      <c r="D21" t="s">
        <v>957</v>
      </c>
      <c r="E21" s="31">
        <v>174.85869565217391</v>
      </c>
      <c r="F21" s="31">
        <v>3.8800273512774295</v>
      </c>
      <c r="G21" s="31">
        <v>3.6739137191521105</v>
      </c>
      <c r="H21" s="31">
        <v>0.31318766706035928</v>
      </c>
      <c r="I21" s="31">
        <v>0.16373469260893889</v>
      </c>
      <c r="J21" s="31">
        <v>678.45652173913049</v>
      </c>
      <c r="K21" s="31">
        <v>642.41576086956525</v>
      </c>
      <c r="L21" s="31">
        <v>54.763586956521735</v>
      </c>
      <c r="M21" s="31">
        <v>28.630434782608695</v>
      </c>
      <c r="N21" s="31">
        <v>21.236413043478262</v>
      </c>
      <c r="O21" s="31">
        <v>4.8967391304347823</v>
      </c>
      <c r="P21" s="31">
        <v>214.10326086956522</v>
      </c>
      <c r="Q21" s="31">
        <v>204.19565217391303</v>
      </c>
      <c r="R21" s="31">
        <v>9.9076086956521738</v>
      </c>
      <c r="S21" s="31">
        <v>409.5896739130435</v>
      </c>
      <c r="T21" s="31">
        <v>409.5896739130435</v>
      </c>
      <c r="U21" s="31">
        <v>0</v>
      </c>
      <c r="V21" s="31">
        <v>0</v>
      </c>
      <c r="W21" s="31">
        <v>58.540760869565219</v>
      </c>
      <c r="X21" s="31">
        <v>2.9619565217391304</v>
      </c>
      <c r="Y21" s="31">
        <v>0</v>
      </c>
      <c r="Z21" s="31">
        <v>0</v>
      </c>
      <c r="AA21" s="31">
        <v>19.913043478260871</v>
      </c>
      <c r="AB21" s="31">
        <v>0</v>
      </c>
      <c r="AC21" s="31">
        <v>35.665760869565219</v>
      </c>
      <c r="AD21" s="31">
        <v>0</v>
      </c>
      <c r="AE21" s="31">
        <v>0</v>
      </c>
      <c r="AF21" t="s">
        <v>252</v>
      </c>
      <c r="AG21" s="32">
        <v>4</v>
      </c>
      <c r="AH21"/>
    </row>
    <row r="22" spans="1:34" x14ac:dyDescent="0.25">
      <c r="A22" t="s">
        <v>1052</v>
      </c>
      <c r="B22" t="s">
        <v>585</v>
      </c>
      <c r="C22" t="s">
        <v>854</v>
      </c>
      <c r="D22" t="s">
        <v>1014</v>
      </c>
      <c r="E22" s="31">
        <v>53.652173913043477</v>
      </c>
      <c r="F22" s="31">
        <v>4.2495340356564029</v>
      </c>
      <c r="G22" s="31">
        <v>3.9097102917341986</v>
      </c>
      <c r="H22" s="31">
        <v>0.36714546191247976</v>
      </c>
      <c r="I22" s="31">
        <v>0.19434562398703403</v>
      </c>
      <c r="J22" s="31">
        <v>227.9967391304348</v>
      </c>
      <c r="K22" s="31">
        <v>209.76445652173916</v>
      </c>
      <c r="L22" s="31">
        <v>19.698152173913044</v>
      </c>
      <c r="M22" s="31">
        <v>10.427065217391304</v>
      </c>
      <c r="N22" s="31">
        <v>4.6151086956521725</v>
      </c>
      <c r="O22" s="31">
        <v>4.6559782608695652</v>
      </c>
      <c r="P22" s="31">
        <v>75.72880434782607</v>
      </c>
      <c r="Q22" s="31">
        <v>66.767608695652157</v>
      </c>
      <c r="R22" s="31">
        <v>8.9611956521739131</v>
      </c>
      <c r="S22" s="31">
        <v>132.5697826086957</v>
      </c>
      <c r="T22" s="31">
        <v>91.073369565217433</v>
      </c>
      <c r="U22" s="31">
        <v>41.496413043478263</v>
      </c>
      <c r="V22" s="31">
        <v>0</v>
      </c>
      <c r="W22" s="31">
        <v>0.16847826086956522</v>
      </c>
      <c r="X22" s="31">
        <v>0</v>
      </c>
      <c r="Y22" s="31">
        <v>0.16847826086956522</v>
      </c>
      <c r="Z22" s="31">
        <v>0</v>
      </c>
      <c r="AA22" s="31">
        <v>0</v>
      </c>
      <c r="AB22" s="31">
        <v>0</v>
      </c>
      <c r="AC22" s="31">
        <v>0</v>
      </c>
      <c r="AD22" s="31">
        <v>0</v>
      </c>
      <c r="AE22" s="31">
        <v>0</v>
      </c>
      <c r="AF22" t="s">
        <v>233</v>
      </c>
      <c r="AG22" s="32">
        <v>4</v>
      </c>
      <c r="AH22"/>
    </row>
    <row r="23" spans="1:34" x14ac:dyDescent="0.25">
      <c r="A23" t="s">
        <v>1052</v>
      </c>
      <c r="B23" t="s">
        <v>356</v>
      </c>
      <c r="C23" t="s">
        <v>728</v>
      </c>
      <c r="D23" t="s">
        <v>945</v>
      </c>
      <c r="E23" s="31">
        <v>84.760869565217391</v>
      </c>
      <c r="F23" s="31">
        <v>2.8076506796614509</v>
      </c>
      <c r="G23" s="31">
        <v>2.3697371120800197</v>
      </c>
      <c r="H23" s="31">
        <v>0.28696332392921264</v>
      </c>
      <c r="I23" s="31">
        <v>0.10358425237240317</v>
      </c>
      <c r="J23" s="31">
        <v>237.9789130434782</v>
      </c>
      <c r="K23" s="31">
        <v>200.8609782608695</v>
      </c>
      <c r="L23" s="31">
        <v>24.323260869565217</v>
      </c>
      <c r="M23" s="31">
        <v>8.7798913043478244</v>
      </c>
      <c r="N23" s="31">
        <v>9.8042391304347838</v>
      </c>
      <c r="O23" s="31">
        <v>5.7391304347826084</v>
      </c>
      <c r="P23" s="31">
        <v>93.88815217391307</v>
      </c>
      <c r="Q23" s="31">
        <v>72.31358695652176</v>
      </c>
      <c r="R23" s="31">
        <v>21.574565217391307</v>
      </c>
      <c r="S23" s="31">
        <v>119.76749999999993</v>
      </c>
      <c r="T23" s="31">
        <v>117.16521739130428</v>
      </c>
      <c r="U23" s="31">
        <v>2.6022826086956514</v>
      </c>
      <c r="V23" s="31">
        <v>0</v>
      </c>
      <c r="W23" s="31">
        <v>45.982173913043482</v>
      </c>
      <c r="X23" s="31">
        <v>0</v>
      </c>
      <c r="Y23" s="31">
        <v>0</v>
      </c>
      <c r="Z23" s="31">
        <v>0</v>
      </c>
      <c r="AA23" s="31">
        <v>28.455652173913045</v>
      </c>
      <c r="AB23" s="31">
        <v>0</v>
      </c>
      <c r="AC23" s="31">
        <v>17.526521739130441</v>
      </c>
      <c r="AD23" s="31">
        <v>0</v>
      </c>
      <c r="AE23" s="31">
        <v>0</v>
      </c>
      <c r="AF23" t="s">
        <v>4</v>
      </c>
      <c r="AG23" s="32">
        <v>4</v>
      </c>
      <c r="AH23"/>
    </row>
    <row r="24" spans="1:34" x14ac:dyDescent="0.25">
      <c r="A24" t="s">
        <v>1052</v>
      </c>
      <c r="B24" t="s">
        <v>423</v>
      </c>
      <c r="C24" t="s">
        <v>719</v>
      </c>
      <c r="D24" t="s">
        <v>971</v>
      </c>
      <c r="E24" s="31">
        <v>72.554347826086953</v>
      </c>
      <c r="F24" s="31">
        <v>3.4998441947565544</v>
      </c>
      <c r="G24" s="31">
        <v>3.2835146067415732</v>
      </c>
      <c r="H24" s="31">
        <v>0.44270861423220986</v>
      </c>
      <c r="I24" s="31">
        <v>0.22637902621722855</v>
      </c>
      <c r="J24" s="31">
        <v>253.92891304347825</v>
      </c>
      <c r="K24" s="31">
        <v>238.23326086956521</v>
      </c>
      <c r="L24" s="31">
        <v>32.120434782608704</v>
      </c>
      <c r="M24" s="31">
        <v>16.424782608695658</v>
      </c>
      <c r="N24" s="31">
        <v>10.744565217391306</v>
      </c>
      <c r="O24" s="31">
        <v>4.9510869565217392</v>
      </c>
      <c r="P24" s="31">
        <v>75.365000000000009</v>
      </c>
      <c r="Q24" s="31">
        <v>75.365000000000009</v>
      </c>
      <c r="R24" s="31">
        <v>0</v>
      </c>
      <c r="S24" s="31">
        <v>146.44347826086954</v>
      </c>
      <c r="T24" s="31">
        <v>146.44347826086954</v>
      </c>
      <c r="U24" s="31">
        <v>0</v>
      </c>
      <c r="V24" s="31">
        <v>0</v>
      </c>
      <c r="W24" s="31">
        <v>0</v>
      </c>
      <c r="X24" s="31">
        <v>0</v>
      </c>
      <c r="Y24" s="31">
        <v>0</v>
      </c>
      <c r="Z24" s="31">
        <v>0</v>
      </c>
      <c r="AA24" s="31">
        <v>0</v>
      </c>
      <c r="AB24" s="31">
        <v>0</v>
      </c>
      <c r="AC24" s="31">
        <v>0</v>
      </c>
      <c r="AD24" s="31">
        <v>0</v>
      </c>
      <c r="AE24" s="31">
        <v>0</v>
      </c>
      <c r="AF24" t="s">
        <v>71</v>
      </c>
      <c r="AG24" s="32">
        <v>4</v>
      </c>
      <c r="AH24"/>
    </row>
    <row r="25" spans="1:34" x14ac:dyDescent="0.25">
      <c r="A25" t="s">
        <v>1052</v>
      </c>
      <c r="B25" t="s">
        <v>425</v>
      </c>
      <c r="C25" t="s">
        <v>758</v>
      </c>
      <c r="D25" t="s">
        <v>923</v>
      </c>
      <c r="E25" s="31">
        <v>67.347826086956516</v>
      </c>
      <c r="F25" s="31">
        <v>3.5562007746933508</v>
      </c>
      <c r="G25" s="31">
        <v>3.1131229825693998</v>
      </c>
      <c r="H25" s="31">
        <v>0.48016300839251125</v>
      </c>
      <c r="I25" s="31">
        <v>0.23819399612653322</v>
      </c>
      <c r="J25" s="31">
        <v>239.50239130434784</v>
      </c>
      <c r="K25" s="31">
        <v>209.6620652173913</v>
      </c>
      <c r="L25" s="31">
        <v>32.337934782608691</v>
      </c>
      <c r="M25" s="31">
        <v>16.041847826086954</v>
      </c>
      <c r="N25" s="31">
        <v>8.8714130434782597</v>
      </c>
      <c r="O25" s="31">
        <v>7.4246739130434802</v>
      </c>
      <c r="P25" s="31">
        <v>85.891195652173892</v>
      </c>
      <c r="Q25" s="31">
        <v>72.346956521739102</v>
      </c>
      <c r="R25" s="31">
        <v>13.544239130434788</v>
      </c>
      <c r="S25" s="31">
        <v>121.27326086956525</v>
      </c>
      <c r="T25" s="31">
        <v>121.27326086956525</v>
      </c>
      <c r="U25" s="31">
        <v>0</v>
      </c>
      <c r="V25" s="31">
        <v>0</v>
      </c>
      <c r="W25" s="31">
        <v>67.137173913043483</v>
      </c>
      <c r="X25" s="31">
        <v>0</v>
      </c>
      <c r="Y25" s="31">
        <v>0</v>
      </c>
      <c r="Z25" s="31">
        <v>1.9464130434782607</v>
      </c>
      <c r="AA25" s="31">
        <v>16.948369565217398</v>
      </c>
      <c r="AB25" s="31">
        <v>0</v>
      </c>
      <c r="AC25" s="31">
        <v>48.242391304347819</v>
      </c>
      <c r="AD25" s="31">
        <v>0</v>
      </c>
      <c r="AE25" s="31">
        <v>0</v>
      </c>
      <c r="AF25" t="s">
        <v>73</v>
      </c>
      <c r="AG25" s="32">
        <v>4</v>
      </c>
      <c r="AH25"/>
    </row>
    <row r="26" spans="1:34" x14ac:dyDescent="0.25">
      <c r="A26" t="s">
        <v>1052</v>
      </c>
      <c r="B26" t="s">
        <v>556</v>
      </c>
      <c r="C26" t="s">
        <v>843</v>
      </c>
      <c r="D26" t="s">
        <v>936</v>
      </c>
      <c r="E26" s="31">
        <v>104.57608695652173</v>
      </c>
      <c r="F26" s="31">
        <v>2.7076894293732465</v>
      </c>
      <c r="G26" s="31">
        <v>2.4406589751585077</v>
      </c>
      <c r="H26" s="31">
        <v>0.17268787028375424</v>
      </c>
      <c r="I26" s="31">
        <v>0.10512732564182514</v>
      </c>
      <c r="J26" s="31">
        <v>283.15956521739133</v>
      </c>
      <c r="K26" s="31">
        <v>255.23456521739132</v>
      </c>
      <c r="L26" s="31">
        <v>18.059021739130429</v>
      </c>
      <c r="M26" s="31">
        <v>10.993804347826083</v>
      </c>
      <c r="N26" s="31">
        <v>1.5652173913043479</v>
      </c>
      <c r="O26" s="31">
        <v>5.5</v>
      </c>
      <c r="P26" s="31">
        <v>108.20858695652176</v>
      </c>
      <c r="Q26" s="31">
        <v>87.348804347826103</v>
      </c>
      <c r="R26" s="31">
        <v>20.859782608695649</v>
      </c>
      <c r="S26" s="31">
        <v>156.89195652173913</v>
      </c>
      <c r="T26" s="31">
        <v>156.89195652173913</v>
      </c>
      <c r="U26" s="31">
        <v>0</v>
      </c>
      <c r="V26" s="31">
        <v>0</v>
      </c>
      <c r="W26" s="31">
        <v>11.696956521739128</v>
      </c>
      <c r="X26" s="31">
        <v>0</v>
      </c>
      <c r="Y26" s="31">
        <v>0</v>
      </c>
      <c r="Z26" s="31">
        <v>0</v>
      </c>
      <c r="AA26" s="31">
        <v>0</v>
      </c>
      <c r="AB26" s="31">
        <v>0</v>
      </c>
      <c r="AC26" s="31">
        <v>11.696956521739128</v>
      </c>
      <c r="AD26" s="31">
        <v>0</v>
      </c>
      <c r="AE26" s="31">
        <v>0</v>
      </c>
      <c r="AF26" t="s">
        <v>204</v>
      </c>
      <c r="AG26" s="32">
        <v>4</v>
      </c>
      <c r="AH26"/>
    </row>
    <row r="27" spans="1:34" x14ac:dyDescent="0.25">
      <c r="A27" t="s">
        <v>1052</v>
      </c>
      <c r="B27" t="s">
        <v>699</v>
      </c>
      <c r="C27" t="s">
        <v>817</v>
      </c>
      <c r="D27" t="s">
        <v>900</v>
      </c>
      <c r="E27" s="31">
        <v>214.57608695652175</v>
      </c>
      <c r="F27" s="31">
        <v>2.0211301352515063</v>
      </c>
      <c r="G27" s="31">
        <v>1.9257605997669822</v>
      </c>
      <c r="H27" s="31">
        <v>0.29799452915252517</v>
      </c>
      <c r="I27" s="31">
        <v>0.20262499366800063</v>
      </c>
      <c r="J27" s="31">
        <v>433.68619565217381</v>
      </c>
      <c r="K27" s="31">
        <v>413.22217391304343</v>
      </c>
      <c r="L27" s="31">
        <v>63.942499999999995</v>
      </c>
      <c r="M27" s="31">
        <v>43.478478260869572</v>
      </c>
      <c r="N27" s="31">
        <v>11.322826086956518</v>
      </c>
      <c r="O27" s="31">
        <v>9.1411956521739093</v>
      </c>
      <c r="P27" s="31">
        <v>126.02380434782607</v>
      </c>
      <c r="Q27" s="31">
        <v>126.02380434782607</v>
      </c>
      <c r="R27" s="31">
        <v>0</v>
      </c>
      <c r="S27" s="31">
        <v>243.71989130434775</v>
      </c>
      <c r="T27" s="31">
        <v>243.71989130434775</v>
      </c>
      <c r="U27" s="31">
        <v>0</v>
      </c>
      <c r="V27" s="31">
        <v>0</v>
      </c>
      <c r="W27" s="31">
        <v>137.95336956521737</v>
      </c>
      <c r="X27" s="31">
        <v>0</v>
      </c>
      <c r="Y27" s="31">
        <v>0</v>
      </c>
      <c r="Z27" s="31">
        <v>1.0027173913043479</v>
      </c>
      <c r="AA27" s="31">
        <v>80.794999999999987</v>
      </c>
      <c r="AB27" s="31">
        <v>0</v>
      </c>
      <c r="AC27" s="31">
        <v>56.15565217391304</v>
      </c>
      <c r="AD27" s="31">
        <v>0</v>
      </c>
      <c r="AE27" s="31">
        <v>0</v>
      </c>
      <c r="AF27" t="s">
        <v>347</v>
      </c>
      <c r="AG27" s="32">
        <v>4</v>
      </c>
      <c r="AH27"/>
    </row>
    <row r="28" spans="1:34" x14ac:dyDescent="0.25">
      <c r="A28" t="s">
        <v>1052</v>
      </c>
      <c r="B28" t="s">
        <v>436</v>
      </c>
      <c r="C28" t="s">
        <v>777</v>
      </c>
      <c r="D28" t="s">
        <v>976</v>
      </c>
      <c r="E28" s="31">
        <v>52.695652173913047</v>
      </c>
      <c r="F28" s="31">
        <v>3.1968626237623758</v>
      </c>
      <c r="G28" s="31">
        <v>2.9949566831683168</v>
      </c>
      <c r="H28" s="31">
        <v>0.61926773927392731</v>
      </c>
      <c r="I28" s="31">
        <v>0.41736179867986795</v>
      </c>
      <c r="J28" s="31">
        <v>168.46076086956521</v>
      </c>
      <c r="K28" s="31">
        <v>157.82119565217391</v>
      </c>
      <c r="L28" s="31">
        <v>32.632717391304347</v>
      </c>
      <c r="M28" s="31">
        <v>21.993152173913042</v>
      </c>
      <c r="N28" s="31">
        <v>4.9004347826086958</v>
      </c>
      <c r="O28" s="31">
        <v>5.7391304347826084</v>
      </c>
      <c r="P28" s="31">
        <v>44.351195652173914</v>
      </c>
      <c r="Q28" s="31">
        <v>44.351195652173914</v>
      </c>
      <c r="R28" s="31">
        <v>0</v>
      </c>
      <c r="S28" s="31">
        <v>91.476847826086939</v>
      </c>
      <c r="T28" s="31">
        <v>91.476847826086939</v>
      </c>
      <c r="U28" s="31">
        <v>0</v>
      </c>
      <c r="V28" s="31">
        <v>0</v>
      </c>
      <c r="W28" s="31">
        <v>7.525543478260869</v>
      </c>
      <c r="X28" s="31">
        <v>7.525543478260869</v>
      </c>
      <c r="Y28" s="31">
        <v>0</v>
      </c>
      <c r="Z28" s="31">
        <v>0</v>
      </c>
      <c r="AA28" s="31">
        <v>0</v>
      </c>
      <c r="AB28" s="31">
        <v>0</v>
      </c>
      <c r="AC28" s="31">
        <v>0</v>
      </c>
      <c r="AD28" s="31">
        <v>0</v>
      </c>
      <c r="AE28" s="31">
        <v>0</v>
      </c>
      <c r="AF28" t="s">
        <v>84</v>
      </c>
      <c r="AG28" s="32">
        <v>4</v>
      </c>
      <c r="AH28"/>
    </row>
    <row r="29" spans="1:34" x14ac:dyDescent="0.25">
      <c r="A29" t="s">
        <v>1052</v>
      </c>
      <c r="B29" t="s">
        <v>521</v>
      </c>
      <c r="C29" t="s">
        <v>825</v>
      </c>
      <c r="D29" t="s">
        <v>920</v>
      </c>
      <c r="E29" s="31">
        <v>76.815217391304344</v>
      </c>
      <c r="F29" s="31">
        <v>4.0031399462289512</v>
      </c>
      <c r="G29" s="31">
        <v>3.5312282439507565</v>
      </c>
      <c r="H29" s="31">
        <v>0.66059006650629692</v>
      </c>
      <c r="I29" s="31">
        <v>0.33085326163860196</v>
      </c>
      <c r="J29" s="31">
        <v>307.50206521739125</v>
      </c>
      <c r="K29" s="31">
        <v>271.25206521739125</v>
      </c>
      <c r="L29" s="31">
        <v>50.743369565217392</v>
      </c>
      <c r="M29" s="31">
        <v>25.414565217391303</v>
      </c>
      <c r="N29" s="31">
        <v>14.997282608695652</v>
      </c>
      <c r="O29" s="31">
        <v>10.331521739130435</v>
      </c>
      <c r="P29" s="31">
        <v>78.837065217391313</v>
      </c>
      <c r="Q29" s="31">
        <v>67.915869565217406</v>
      </c>
      <c r="R29" s="31">
        <v>10.921195652173912</v>
      </c>
      <c r="S29" s="31">
        <v>177.92163043478254</v>
      </c>
      <c r="T29" s="31">
        <v>177.92163043478254</v>
      </c>
      <c r="U29" s="31">
        <v>0</v>
      </c>
      <c r="V29" s="31">
        <v>0</v>
      </c>
      <c r="W29" s="31">
        <v>126.82000000000005</v>
      </c>
      <c r="X29" s="31">
        <v>0.41456521739130436</v>
      </c>
      <c r="Y29" s="31">
        <v>0</v>
      </c>
      <c r="Z29" s="31">
        <v>5.2010869565217392</v>
      </c>
      <c r="AA29" s="31">
        <v>47.07076086956522</v>
      </c>
      <c r="AB29" s="31">
        <v>0</v>
      </c>
      <c r="AC29" s="31">
        <v>74.133586956521782</v>
      </c>
      <c r="AD29" s="31">
        <v>0</v>
      </c>
      <c r="AE29" s="31">
        <v>0</v>
      </c>
      <c r="AF29" t="s">
        <v>169</v>
      </c>
      <c r="AG29" s="32">
        <v>4</v>
      </c>
      <c r="AH29"/>
    </row>
    <row r="30" spans="1:34" x14ac:dyDescent="0.25">
      <c r="A30" t="s">
        <v>1052</v>
      </c>
      <c r="B30" t="s">
        <v>410</v>
      </c>
      <c r="C30" t="s">
        <v>763</v>
      </c>
      <c r="D30" t="s">
        <v>916</v>
      </c>
      <c r="E30" s="31">
        <v>89.217391304347828</v>
      </c>
      <c r="F30" s="31">
        <v>3.7057419590643277</v>
      </c>
      <c r="G30" s="31">
        <v>3.2969639376218325</v>
      </c>
      <c r="H30" s="31">
        <v>0.60763888888888895</v>
      </c>
      <c r="I30" s="31">
        <v>0.36397417153996103</v>
      </c>
      <c r="J30" s="31">
        <v>330.61663043478262</v>
      </c>
      <c r="K30" s="31">
        <v>294.14652173913043</v>
      </c>
      <c r="L30" s="31">
        <v>54.211956521739133</v>
      </c>
      <c r="M30" s="31">
        <v>32.472826086956523</v>
      </c>
      <c r="N30" s="31">
        <v>16.608695652173914</v>
      </c>
      <c r="O30" s="31">
        <v>5.1304347826086953</v>
      </c>
      <c r="P30" s="31">
        <v>100.51010869565216</v>
      </c>
      <c r="Q30" s="31">
        <v>85.779130434782601</v>
      </c>
      <c r="R30" s="31">
        <v>14.730978260869565</v>
      </c>
      <c r="S30" s="31">
        <v>175.89456521739132</v>
      </c>
      <c r="T30" s="31">
        <v>175.89456521739132</v>
      </c>
      <c r="U30" s="31">
        <v>0</v>
      </c>
      <c r="V30" s="31">
        <v>0</v>
      </c>
      <c r="W30" s="31">
        <v>24.657391304347829</v>
      </c>
      <c r="X30" s="31">
        <v>0</v>
      </c>
      <c r="Y30" s="31">
        <v>0</v>
      </c>
      <c r="Z30" s="31">
        <v>0</v>
      </c>
      <c r="AA30" s="31">
        <v>2.1459782608695654</v>
      </c>
      <c r="AB30" s="31">
        <v>0</v>
      </c>
      <c r="AC30" s="31">
        <v>22.511413043478264</v>
      </c>
      <c r="AD30" s="31">
        <v>0</v>
      </c>
      <c r="AE30" s="31">
        <v>0</v>
      </c>
      <c r="AF30" t="s">
        <v>58</v>
      </c>
      <c r="AG30" s="32">
        <v>4</v>
      </c>
      <c r="AH30"/>
    </row>
    <row r="31" spans="1:34" x14ac:dyDescent="0.25">
      <c r="A31" t="s">
        <v>1052</v>
      </c>
      <c r="B31" t="s">
        <v>557</v>
      </c>
      <c r="C31" t="s">
        <v>831</v>
      </c>
      <c r="D31" t="s">
        <v>1004</v>
      </c>
      <c r="E31" s="31">
        <v>106.43478260869566</v>
      </c>
      <c r="F31" s="31">
        <v>3.5545087826797381</v>
      </c>
      <c r="G31" s="31">
        <v>3.3077767565359477</v>
      </c>
      <c r="H31" s="31">
        <v>0.20772058823529413</v>
      </c>
      <c r="I31" s="31">
        <v>0.1109579248366013</v>
      </c>
      <c r="J31" s="31">
        <v>378.32336956521738</v>
      </c>
      <c r="K31" s="31">
        <v>352.0625</v>
      </c>
      <c r="L31" s="31">
        <v>22.108695652173914</v>
      </c>
      <c r="M31" s="31">
        <v>11.809782608695652</v>
      </c>
      <c r="N31" s="31">
        <v>4.7554347826086953</v>
      </c>
      <c r="O31" s="31">
        <v>5.5434782608695654</v>
      </c>
      <c r="P31" s="31">
        <v>132.77173913043478</v>
      </c>
      <c r="Q31" s="31">
        <v>116.80978260869566</v>
      </c>
      <c r="R31" s="31">
        <v>15.961956521739131</v>
      </c>
      <c r="S31" s="31">
        <v>223.44293478260869</v>
      </c>
      <c r="T31" s="31">
        <v>223.44293478260869</v>
      </c>
      <c r="U31" s="31">
        <v>0</v>
      </c>
      <c r="V31" s="31">
        <v>0</v>
      </c>
      <c r="W31" s="31">
        <v>0</v>
      </c>
      <c r="X31" s="31">
        <v>0</v>
      </c>
      <c r="Y31" s="31">
        <v>0</v>
      </c>
      <c r="Z31" s="31">
        <v>0</v>
      </c>
      <c r="AA31" s="31">
        <v>0</v>
      </c>
      <c r="AB31" s="31">
        <v>0</v>
      </c>
      <c r="AC31" s="31">
        <v>0</v>
      </c>
      <c r="AD31" s="31">
        <v>0</v>
      </c>
      <c r="AE31" s="31">
        <v>0</v>
      </c>
      <c r="AF31" t="s">
        <v>205</v>
      </c>
      <c r="AG31" s="32">
        <v>4</v>
      </c>
      <c r="AH31"/>
    </row>
    <row r="32" spans="1:34" x14ac:dyDescent="0.25">
      <c r="A32" t="s">
        <v>1052</v>
      </c>
      <c r="B32" t="s">
        <v>363</v>
      </c>
      <c r="C32" t="s">
        <v>740</v>
      </c>
      <c r="D32" t="s">
        <v>902</v>
      </c>
      <c r="E32" s="31">
        <v>73.565217391304344</v>
      </c>
      <c r="F32" s="31">
        <v>3.3139243498817965</v>
      </c>
      <c r="G32" s="31">
        <v>3.0258067375886522</v>
      </c>
      <c r="H32" s="31">
        <v>0.58844267139479911</v>
      </c>
      <c r="I32" s="31">
        <v>0.30467050827423159</v>
      </c>
      <c r="J32" s="31">
        <v>243.78956521739127</v>
      </c>
      <c r="K32" s="31">
        <v>222.59413043478258</v>
      </c>
      <c r="L32" s="31">
        <v>43.28891304347826</v>
      </c>
      <c r="M32" s="31">
        <v>22.413152173913037</v>
      </c>
      <c r="N32" s="31">
        <v>13.067608695652178</v>
      </c>
      <c r="O32" s="31">
        <v>7.8081521739130437</v>
      </c>
      <c r="P32" s="31">
        <v>54.428913043478303</v>
      </c>
      <c r="Q32" s="31">
        <v>54.109239130434823</v>
      </c>
      <c r="R32" s="31">
        <v>0.3196739130434782</v>
      </c>
      <c r="S32" s="31">
        <v>146.07173913043474</v>
      </c>
      <c r="T32" s="31">
        <v>146.07173913043474</v>
      </c>
      <c r="U32" s="31">
        <v>0</v>
      </c>
      <c r="V32" s="31">
        <v>0</v>
      </c>
      <c r="W32" s="31">
        <v>23.860978260869555</v>
      </c>
      <c r="X32" s="31">
        <v>0</v>
      </c>
      <c r="Y32" s="31">
        <v>0</v>
      </c>
      <c r="Z32" s="31">
        <v>0</v>
      </c>
      <c r="AA32" s="31">
        <v>0</v>
      </c>
      <c r="AB32" s="31">
        <v>0</v>
      </c>
      <c r="AC32" s="31">
        <v>23.860978260869555</v>
      </c>
      <c r="AD32" s="31">
        <v>0</v>
      </c>
      <c r="AE32" s="31">
        <v>0</v>
      </c>
      <c r="AF32" t="s">
        <v>11</v>
      </c>
      <c r="AG32" s="32">
        <v>4</v>
      </c>
      <c r="AH32"/>
    </row>
    <row r="33" spans="1:34" x14ac:dyDescent="0.25">
      <c r="A33" t="s">
        <v>1052</v>
      </c>
      <c r="B33" t="s">
        <v>594</v>
      </c>
      <c r="C33" t="s">
        <v>856</v>
      </c>
      <c r="D33" t="s">
        <v>1015</v>
      </c>
      <c r="E33" s="31">
        <v>57.391304347826086</v>
      </c>
      <c r="F33" s="31">
        <v>2.8804924242424241</v>
      </c>
      <c r="G33" s="31">
        <v>2.5641098484848488</v>
      </c>
      <c r="H33" s="31">
        <v>0.34687499999999999</v>
      </c>
      <c r="I33" s="31">
        <v>0.25445075757575758</v>
      </c>
      <c r="J33" s="31">
        <v>165.31521739130434</v>
      </c>
      <c r="K33" s="31">
        <v>147.15760869565219</v>
      </c>
      <c r="L33" s="31">
        <v>19.907608695652172</v>
      </c>
      <c r="M33" s="31">
        <v>14.603260869565217</v>
      </c>
      <c r="N33" s="31">
        <v>0</v>
      </c>
      <c r="O33" s="31">
        <v>5.3043478260869561</v>
      </c>
      <c r="P33" s="31">
        <v>54.157608695652172</v>
      </c>
      <c r="Q33" s="31">
        <v>41.304347826086953</v>
      </c>
      <c r="R33" s="31">
        <v>12.853260869565217</v>
      </c>
      <c r="S33" s="31">
        <v>91.25</v>
      </c>
      <c r="T33" s="31">
        <v>91.25</v>
      </c>
      <c r="U33" s="31">
        <v>0</v>
      </c>
      <c r="V33" s="31">
        <v>0</v>
      </c>
      <c r="W33" s="31">
        <v>0</v>
      </c>
      <c r="X33" s="31">
        <v>0</v>
      </c>
      <c r="Y33" s="31">
        <v>0</v>
      </c>
      <c r="Z33" s="31">
        <v>0</v>
      </c>
      <c r="AA33" s="31">
        <v>0</v>
      </c>
      <c r="AB33" s="31">
        <v>0</v>
      </c>
      <c r="AC33" s="31">
        <v>0</v>
      </c>
      <c r="AD33" s="31">
        <v>0</v>
      </c>
      <c r="AE33" s="31">
        <v>0</v>
      </c>
      <c r="AF33" t="s">
        <v>242</v>
      </c>
      <c r="AG33" s="32">
        <v>4</v>
      </c>
      <c r="AH33"/>
    </row>
    <row r="34" spans="1:34" x14ac:dyDescent="0.25">
      <c r="A34" t="s">
        <v>1052</v>
      </c>
      <c r="B34" t="s">
        <v>609</v>
      </c>
      <c r="C34" t="s">
        <v>867</v>
      </c>
      <c r="D34" t="s">
        <v>1017</v>
      </c>
      <c r="E34" s="31">
        <v>69.543478260869563</v>
      </c>
      <c r="F34" s="31">
        <v>3.5661534854642079</v>
      </c>
      <c r="G34" s="31">
        <v>3.235698655829947</v>
      </c>
      <c r="H34" s="31">
        <v>0.52942325726789619</v>
      </c>
      <c r="I34" s="31">
        <v>0.19896842763363554</v>
      </c>
      <c r="J34" s="31">
        <v>248.00271739130434</v>
      </c>
      <c r="K34" s="31">
        <v>225.02173913043478</v>
      </c>
      <c r="L34" s="31">
        <v>36.817934782608695</v>
      </c>
      <c r="M34" s="31">
        <v>13.836956521739131</v>
      </c>
      <c r="N34" s="31">
        <v>17.328804347826086</v>
      </c>
      <c r="O34" s="31">
        <v>5.6521739130434785</v>
      </c>
      <c r="P34" s="31">
        <v>72.603260869565219</v>
      </c>
      <c r="Q34" s="31">
        <v>72.603260869565219</v>
      </c>
      <c r="R34" s="31">
        <v>0</v>
      </c>
      <c r="S34" s="31">
        <v>138.58152173913044</v>
      </c>
      <c r="T34" s="31">
        <v>138.58152173913044</v>
      </c>
      <c r="U34" s="31">
        <v>0</v>
      </c>
      <c r="V34" s="31">
        <v>0</v>
      </c>
      <c r="W34" s="31">
        <v>0</v>
      </c>
      <c r="X34" s="31">
        <v>0</v>
      </c>
      <c r="Y34" s="31">
        <v>0</v>
      </c>
      <c r="Z34" s="31">
        <v>0</v>
      </c>
      <c r="AA34" s="31">
        <v>0</v>
      </c>
      <c r="AB34" s="31">
        <v>0</v>
      </c>
      <c r="AC34" s="31">
        <v>0</v>
      </c>
      <c r="AD34" s="31">
        <v>0</v>
      </c>
      <c r="AE34" s="31">
        <v>0</v>
      </c>
      <c r="AF34" t="s">
        <v>257</v>
      </c>
      <c r="AG34" s="32">
        <v>4</v>
      </c>
      <c r="AH34"/>
    </row>
    <row r="35" spans="1:34" x14ac:dyDescent="0.25">
      <c r="A35" t="s">
        <v>1052</v>
      </c>
      <c r="B35" t="s">
        <v>499</v>
      </c>
      <c r="C35" t="s">
        <v>818</v>
      </c>
      <c r="D35" t="s">
        <v>997</v>
      </c>
      <c r="E35" s="31">
        <v>52.25</v>
      </c>
      <c r="F35" s="31">
        <v>2.6555023923444976</v>
      </c>
      <c r="G35" s="31">
        <v>2.6272103182858331</v>
      </c>
      <c r="H35" s="31">
        <v>0.17354899105471186</v>
      </c>
      <c r="I35" s="31">
        <v>0.16189931350114417</v>
      </c>
      <c r="J35" s="31">
        <v>138.75</v>
      </c>
      <c r="K35" s="31">
        <v>137.27173913043478</v>
      </c>
      <c r="L35" s="31">
        <v>9.0679347826086953</v>
      </c>
      <c r="M35" s="31">
        <v>8.4592391304347831</v>
      </c>
      <c r="N35" s="31">
        <v>0</v>
      </c>
      <c r="O35" s="31">
        <v>0.60869565217391308</v>
      </c>
      <c r="P35" s="31">
        <v>51.961956521739133</v>
      </c>
      <c r="Q35" s="31">
        <v>51.092391304347828</v>
      </c>
      <c r="R35" s="31">
        <v>0.86956521739130432</v>
      </c>
      <c r="S35" s="31">
        <v>77.720108695652172</v>
      </c>
      <c r="T35" s="31">
        <v>77.720108695652172</v>
      </c>
      <c r="U35" s="31">
        <v>0</v>
      </c>
      <c r="V35" s="31">
        <v>0</v>
      </c>
      <c r="W35" s="31">
        <v>36.883152173913047</v>
      </c>
      <c r="X35" s="31">
        <v>5.4048913043478262</v>
      </c>
      <c r="Y35" s="31">
        <v>0</v>
      </c>
      <c r="Z35" s="31">
        <v>0</v>
      </c>
      <c r="AA35" s="31">
        <v>14.024456521739131</v>
      </c>
      <c r="AB35" s="31">
        <v>0</v>
      </c>
      <c r="AC35" s="31">
        <v>17.453804347826086</v>
      </c>
      <c r="AD35" s="31">
        <v>0</v>
      </c>
      <c r="AE35" s="31">
        <v>0</v>
      </c>
      <c r="AF35" t="s">
        <v>147</v>
      </c>
      <c r="AG35" s="32">
        <v>4</v>
      </c>
      <c r="AH35"/>
    </row>
    <row r="36" spans="1:34" x14ac:dyDescent="0.25">
      <c r="A36" t="s">
        <v>1052</v>
      </c>
      <c r="B36" t="s">
        <v>582</v>
      </c>
      <c r="C36" t="s">
        <v>853</v>
      </c>
      <c r="D36" t="s">
        <v>989</v>
      </c>
      <c r="E36" s="31">
        <v>48.086956521739133</v>
      </c>
      <c r="F36" s="31">
        <v>2.8710013562386973</v>
      </c>
      <c r="G36" s="31">
        <v>2.6684697106690769</v>
      </c>
      <c r="H36" s="31">
        <v>0.37736211573236894</v>
      </c>
      <c r="I36" s="31">
        <v>0.2055718806509946</v>
      </c>
      <c r="J36" s="31">
        <v>138.05771739130432</v>
      </c>
      <c r="K36" s="31">
        <v>128.3185869565217</v>
      </c>
      <c r="L36" s="31">
        <v>18.146195652173915</v>
      </c>
      <c r="M36" s="31">
        <v>9.8853260869565229</v>
      </c>
      <c r="N36" s="31">
        <v>1.4782608695652173</v>
      </c>
      <c r="O36" s="31">
        <v>6.7826086956521738</v>
      </c>
      <c r="P36" s="31">
        <v>48.643260869565189</v>
      </c>
      <c r="Q36" s="31">
        <v>47.164999999999971</v>
      </c>
      <c r="R36" s="31">
        <v>1.4782608695652173</v>
      </c>
      <c r="S36" s="31">
        <v>71.268260869565196</v>
      </c>
      <c r="T36" s="31">
        <v>71.268260869565196</v>
      </c>
      <c r="U36" s="31">
        <v>0</v>
      </c>
      <c r="V36" s="31">
        <v>0</v>
      </c>
      <c r="W36" s="31">
        <v>0</v>
      </c>
      <c r="X36" s="31">
        <v>0</v>
      </c>
      <c r="Y36" s="31">
        <v>0</v>
      </c>
      <c r="Z36" s="31">
        <v>0</v>
      </c>
      <c r="AA36" s="31">
        <v>0</v>
      </c>
      <c r="AB36" s="31">
        <v>0</v>
      </c>
      <c r="AC36" s="31">
        <v>0</v>
      </c>
      <c r="AD36" s="31">
        <v>0</v>
      </c>
      <c r="AE36" s="31">
        <v>0</v>
      </c>
      <c r="AF36" t="s">
        <v>230</v>
      </c>
      <c r="AG36" s="32">
        <v>4</v>
      </c>
      <c r="AH36"/>
    </row>
    <row r="37" spans="1:34" x14ac:dyDescent="0.25">
      <c r="A37" t="s">
        <v>1052</v>
      </c>
      <c r="B37" t="s">
        <v>654</v>
      </c>
      <c r="C37" t="s">
        <v>733</v>
      </c>
      <c r="D37" t="s">
        <v>916</v>
      </c>
      <c r="E37" s="31">
        <v>124.72826086956522</v>
      </c>
      <c r="F37" s="31">
        <v>4.4730283224400873</v>
      </c>
      <c r="G37" s="31">
        <v>3.8957734204793026</v>
      </c>
      <c r="H37" s="31">
        <v>0.85047930283224404</v>
      </c>
      <c r="I37" s="31">
        <v>0.40775599128540307</v>
      </c>
      <c r="J37" s="31">
        <v>557.91304347826087</v>
      </c>
      <c r="K37" s="31">
        <v>485.91304347826087</v>
      </c>
      <c r="L37" s="31">
        <v>106.07880434782609</v>
      </c>
      <c r="M37" s="31">
        <v>50.858695652173914</v>
      </c>
      <c r="N37" s="31">
        <v>50.002717391304351</v>
      </c>
      <c r="O37" s="31">
        <v>5.2173913043478262</v>
      </c>
      <c r="P37" s="31">
        <v>192.41576086956522</v>
      </c>
      <c r="Q37" s="31">
        <v>175.6358695652174</v>
      </c>
      <c r="R37" s="31">
        <v>16.779891304347824</v>
      </c>
      <c r="S37" s="31">
        <v>259.41847826086956</v>
      </c>
      <c r="T37" s="31">
        <v>254.35869565217391</v>
      </c>
      <c r="U37" s="31">
        <v>5.0597826086956523</v>
      </c>
      <c r="V37" s="31">
        <v>0</v>
      </c>
      <c r="W37" s="31">
        <v>0</v>
      </c>
      <c r="X37" s="31">
        <v>0</v>
      </c>
      <c r="Y37" s="31">
        <v>0</v>
      </c>
      <c r="Z37" s="31">
        <v>0</v>
      </c>
      <c r="AA37" s="31">
        <v>0</v>
      </c>
      <c r="AB37" s="31">
        <v>0</v>
      </c>
      <c r="AC37" s="31">
        <v>0</v>
      </c>
      <c r="AD37" s="31">
        <v>0</v>
      </c>
      <c r="AE37" s="31">
        <v>0</v>
      </c>
      <c r="AF37" t="s">
        <v>302</v>
      </c>
      <c r="AG37" s="32">
        <v>4</v>
      </c>
      <c r="AH37"/>
    </row>
    <row r="38" spans="1:34" x14ac:dyDescent="0.25">
      <c r="A38" t="s">
        <v>1052</v>
      </c>
      <c r="B38" t="s">
        <v>421</v>
      </c>
      <c r="C38" t="s">
        <v>770</v>
      </c>
      <c r="D38" t="s">
        <v>969</v>
      </c>
      <c r="E38" s="31">
        <v>75</v>
      </c>
      <c r="F38" s="31">
        <v>3.0893260869565218</v>
      </c>
      <c r="G38" s="31">
        <v>2.9443999999999999</v>
      </c>
      <c r="H38" s="31">
        <v>0.26980144927536232</v>
      </c>
      <c r="I38" s="31">
        <v>0.1595130434782609</v>
      </c>
      <c r="J38" s="31">
        <v>231.69945652173914</v>
      </c>
      <c r="K38" s="31">
        <v>220.82999999999998</v>
      </c>
      <c r="L38" s="31">
        <v>20.235108695652173</v>
      </c>
      <c r="M38" s="31">
        <v>11.963478260869566</v>
      </c>
      <c r="N38" s="31">
        <v>3.3939130434782605</v>
      </c>
      <c r="O38" s="31">
        <v>4.8777173913043477</v>
      </c>
      <c r="P38" s="31">
        <v>89.978478260869551</v>
      </c>
      <c r="Q38" s="31">
        <v>87.380652173913035</v>
      </c>
      <c r="R38" s="31">
        <v>2.597826086956522</v>
      </c>
      <c r="S38" s="31">
        <v>121.4858695652174</v>
      </c>
      <c r="T38" s="31">
        <v>121.4858695652174</v>
      </c>
      <c r="U38" s="31">
        <v>0</v>
      </c>
      <c r="V38" s="31">
        <v>0</v>
      </c>
      <c r="W38" s="31">
        <v>0</v>
      </c>
      <c r="X38" s="31">
        <v>0</v>
      </c>
      <c r="Y38" s="31">
        <v>0</v>
      </c>
      <c r="Z38" s="31">
        <v>0</v>
      </c>
      <c r="AA38" s="31">
        <v>0</v>
      </c>
      <c r="AB38" s="31">
        <v>0</v>
      </c>
      <c r="AC38" s="31">
        <v>0</v>
      </c>
      <c r="AD38" s="31">
        <v>0</v>
      </c>
      <c r="AE38" s="31">
        <v>0</v>
      </c>
      <c r="AF38" t="s">
        <v>69</v>
      </c>
      <c r="AG38" s="32">
        <v>4</v>
      </c>
      <c r="AH38"/>
    </row>
    <row r="39" spans="1:34" x14ac:dyDescent="0.25">
      <c r="A39" t="s">
        <v>1052</v>
      </c>
      <c r="B39" t="s">
        <v>381</v>
      </c>
      <c r="C39" t="s">
        <v>749</v>
      </c>
      <c r="D39" t="s">
        <v>908</v>
      </c>
      <c r="E39" s="31">
        <v>52.608695652173914</v>
      </c>
      <c r="F39" s="31">
        <v>4.5159504132231394</v>
      </c>
      <c r="G39" s="31">
        <v>4.2830185950413222</v>
      </c>
      <c r="H39" s="31">
        <v>0.68157438016528915</v>
      </c>
      <c r="I39" s="31">
        <v>0.44864256198347091</v>
      </c>
      <c r="J39" s="31">
        <v>237.57826086956518</v>
      </c>
      <c r="K39" s="31">
        <v>225.32402173913042</v>
      </c>
      <c r="L39" s="31">
        <v>35.856739130434775</v>
      </c>
      <c r="M39" s="31">
        <v>23.602499999999992</v>
      </c>
      <c r="N39" s="31">
        <v>6.721195652173912</v>
      </c>
      <c r="O39" s="31">
        <v>5.5330434782608693</v>
      </c>
      <c r="P39" s="31">
        <v>62.560108695652161</v>
      </c>
      <c r="Q39" s="31">
        <v>62.560108695652161</v>
      </c>
      <c r="R39" s="31">
        <v>0</v>
      </c>
      <c r="S39" s="31">
        <v>139.16141304347826</v>
      </c>
      <c r="T39" s="31">
        <v>121.86608695652173</v>
      </c>
      <c r="U39" s="31">
        <v>17.295326086956521</v>
      </c>
      <c r="V39" s="31">
        <v>0</v>
      </c>
      <c r="W39" s="31">
        <v>3.2970652173913049</v>
      </c>
      <c r="X39" s="31">
        <v>0</v>
      </c>
      <c r="Y39" s="31">
        <v>0</v>
      </c>
      <c r="Z39" s="31">
        <v>0</v>
      </c>
      <c r="AA39" s="31">
        <v>3.2970652173913049</v>
      </c>
      <c r="AB39" s="31">
        <v>0</v>
      </c>
      <c r="AC39" s="31">
        <v>0</v>
      </c>
      <c r="AD39" s="31">
        <v>0</v>
      </c>
      <c r="AE39" s="31">
        <v>0</v>
      </c>
      <c r="AF39" t="s">
        <v>29</v>
      </c>
      <c r="AG39" s="32">
        <v>4</v>
      </c>
      <c r="AH39"/>
    </row>
    <row r="40" spans="1:34" x14ac:dyDescent="0.25">
      <c r="A40" t="s">
        <v>1052</v>
      </c>
      <c r="B40" t="s">
        <v>701</v>
      </c>
      <c r="C40" t="s">
        <v>876</v>
      </c>
      <c r="D40" t="s">
        <v>973</v>
      </c>
      <c r="E40" s="31">
        <v>111.65217391304348</v>
      </c>
      <c r="F40" s="31">
        <v>2.5946427180685361</v>
      </c>
      <c r="G40" s="31">
        <v>2.4364729361370716</v>
      </c>
      <c r="H40" s="31">
        <v>0.4332447429906543</v>
      </c>
      <c r="I40" s="31">
        <v>0.38262169003115276</v>
      </c>
      <c r="J40" s="31">
        <v>289.69750000000005</v>
      </c>
      <c r="K40" s="31">
        <v>272.03750000000002</v>
      </c>
      <c r="L40" s="31">
        <v>48.372717391304363</v>
      </c>
      <c r="M40" s="31">
        <v>42.720543478260886</v>
      </c>
      <c r="N40" s="31">
        <v>0</v>
      </c>
      <c r="O40" s="31">
        <v>5.6521739130434785</v>
      </c>
      <c r="P40" s="31">
        <v>106.13956521739128</v>
      </c>
      <c r="Q40" s="31">
        <v>94.131739130434752</v>
      </c>
      <c r="R40" s="31">
        <v>12.007826086956522</v>
      </c>
      <c r="S40" s="31">
        <v>135.18521739130441</v>
      </c>
      <c r="T40" s="31">
        <v>131.19543478260874</v>
      </c>
      <c r="U40" s="31">
        <v>3.989782608695652</v>
      </c>
      <c r="V40" s="31">
        <v>0</v>
      </c>
      <c r="W40" s="31">
        <v>0.13043478260869565</v>
      </c>
      <c r="X40" s="31">
        <v>0.13043478260869565</v>
      </c>
      <c r="Y40" s="31">
        <v>0</v>
      </c>
      <c r="Z40" s="31">
        <v>0</v>
      </c>
      <c r="AA40" s="31">
        <v>0</v>
      </c>
      <c r="AB40" s="31">
        <v>0</v>
      </c>
      <c r="AC40" s="31">
        <v>0</v>
      </c>
      <c r="AD40" s="31">
        <v>0</v>
      </c>
      <c r="AE40" s="31">
        <v>0</v>
      </c>
      <c r="AF40" t="s">
        <v>349</v>
      </c>
      <c r="AG40" s="32">
        <v>4</v>
      </c>
      <c r="AH40"/>
    </row>
    <row r="41" spans="1:34" x14ac:dyDescent="0.25">
      <c r="A41" t="s">
        <v>1052</v>
      </c>
      <c r="B41" t="s">
        <v>569</v>
      </c>
      <c r="C41" t="s">
        <v>712</v>
      </c>
      <c r="D41" t="s">
        <v>986</v>
      </c>
      <c r="E41" s="31">
        <v>71.043478260869563</v>
      </c>
      <c r="F41" s="31">
        <v>3.2316003671970623</v>
      </c>
      <c r="G41" s="31">
        <v>2.9761842105263154</v>
      </c>
      <c r="H41" s="31">
        <v>0.46074663402692767</v>
      </c>
      <c r="I41" s="31">
        <v>0.20533047735618107</v>
      </c>
      <c r="J41" s="31">
        <v>229.58413043478259</v>
      </c>
      <c r="K41" s="31">
        <v>211.43847826086954</v>
      </c>
      <c r="L41" s="31">
        <v>32.733043478260861</v>
      </c>
      <c r="M41" s="31">
        <v>14.58739130434782</v>
      </c>
      <c r="N41" s="31">
        <v>13.10217391304348</v>
      </c>
      <c r="O41" s="31">
        <v>5.0434782608695654</v>
      </c>
      <c r="P41" s="31">
        <v>68.114673913043461</v>
      </c>
      <c r="Q41" s="31">
        <v>68.114673913043461</v>
      </c>
      <c r="R41" s="31">
        <v>0</v>
      </c>
      <c r="S41" s="31">
        <v>128.73641304347828</v>
      </c>
      <c r="T41" s="31">
        <v>128.73641304347828</v>
      </c>
      <c r="U41" s="31">
        <v>0</v>
      </c>
      <c r="V41" s="31">
        <v>0</v>
      </c>
      <c r="W41" s="31">
        <v>0</v>
      </c>
      <c r="X41" s="31">
        <v>0</v>
      </c>
      <c r="Y41" s="31">
        <v>0</v>
      </c>
      <c r="Z41" s="31">
        <v>0</v>
      </c>
      <c r="AA41" s="31">
        <v>0</v>
      </c>
      <c r="AB41" s="31">
        <v>0</v>
      </c>
      <c r="AC41" s="31">
        <v>0</v>
      </c>
      <c r="AD41" s="31">
        <v>0</v>
      </c>
      <c r="AE41" s="31">
        <v>0</v>
      </c>
      <c r="AF41" t="s">
        <v>217</v>
      </c>
      <c r="AG41" s="32">
        <v>4</v>
      </c>
      <c r="AH41"/>
    </row>
    <row r="42" spans="1:34" x14ac:dyDescent="0.25">
      <c r="A42" t="s">
        <v>1052</v>
      </c>
      <c r="B42" t="s">
        <v>589</v>
      </c>
      <c r="C42" t="s">
        <v>857</v>
      </c>
      <c r="D42" t="s">
        <v>1016</v>
      </c>
      <c r="E42" s="31">
        <v>41.434782608695649</v>
      </c>
      <c r="F42" s="31">
        <v>3.6824711437565583</v>
      </c>
      <c r="G42" s="31">
        <v>3.4019543546694644</v>
      </c>
      <c r="H42" s="31">
        <v>0.60522822665267584</v>
      </c>
      <c r="I42" s="31">
        <v>0.46671825813221413</v>
      </c>
      <c r="J42" s="31">
        <v>152.58239130434782</v>
      </c>
      <c r="K42" s="31">
        <v>140.95923913043475</v>
      </c>
      <c r="L42" s="31">
        <v>25.077500000000001</v>
      </c>
      <c r="M42" s="31">
        <v>19.338369565217391</v>
      </c>
      <c r="N42" s="31">
        <v>0</v>
      </c>
      <c r="O42" s="31">
        <v>5.7391304347826084</v>
      </c>
      <c r="P42" s="31">
        <v>56.305869565217399</v>
      </c>
      <c r="Q42" s="31">
        <v>50.42184782608696</v>
      </c>
      <c r="R42" s="31">
        <v>5.8840217391304366</v>
      </c>
      <c r="S42" s="31">
        <v>71.199021739130416</v>
      </c>
      <c r="T42" s="31">
        <v>71.199021739130416</v>
      </c>
      <c r="U42" s="31">
        <v>0</v>
      </c>
      <c r="V42" s="31">
        <v>0</v>
      </c>
      <c r="W42" s="31">
        <v>17.283043478260868</v>
      </c>
      <c r="X42" s="31">
        <v>1.1594565217391304</v>
      </c>
      <c r="Y42" s="31">
        <v>0</v>
      </c>
      <c r="Z42" s="31">
        <v>0</v>
      </c>
      <c r="AA42" s="31">
        <v>5.3167391304347822</v>
      </c>
      <c r="AB42" s="31">
        <v>0</v>
      </c>
      <c r="AC42" s="31">
        <v>10.806847826086955</v>
      </c>
      <c r="AD42" s="31">
        <v>0</v>
      </c>
      <c r="AE42" s="31">
        <v>0</v>
      </c>
      <c r="AF42" t="s">
        <v>237</v>
      </c>
      <c r="AG42" s="32">
        <v>4</v>
      </c>
      <c r="AH42"/>
    </row>
    <row r="43" spans="1:34" x14ac:dyDescent="0.25">
      <c r="A43" t="s">
        <v>1052</v>
      </c>
      <c r="B43" t="s">
        <v>599</v>
      </c>
      <c r="C43" t="s">
        <v>743</v>
      </c>
      <c r="D43" t="s">
        <v>952</v>
      </c>
      <c r="E43" s="31">
        <v>21.989130434782609</v>
      </c>
      <c r="F43" s="31">
        <v>6.2796589223924864</v>
      </c>
      <c r="G43" s="31">
        <v>6.0669797330696973</v>
      </c>
      <c r="H43" s="31">
        <v>1.6077607513593672</v>
      </c>
      <c r="I43" s="31">
        <v>1.3950815620365793</v>
      </c>
      <c r="J43" s="31">
        <v>138.08423913043478</v>
      </c>
      <c r="K43" s="31">
        <v>133.40760869565216</v>
      </c>
      <c r="L43" s="31">
        <v>35.353260869565219</v>
      </c>
      <c r="M43" s="31">
        <v>30.676630434782609</v>
      </c>
      <c r="N43" s="31">
        <v>0</v>
      </c>
      <c r="O43" s="31">
        <v>4.6766304347826084</v>
      </c>
      <c r="P43" s="31">
        <v>56.828804347826086</v>
      </c>
      <c r="Q43" s="31">
        <v>56.828804347826086</v>
      </c>
      <c r="R43" s="31">
        <v>0</v>
      </c>
      <c r="S43" s="31">
        <v>45.902173913043477</v>
      </c>
      <c r="T43" s="31">
        <v>45.902173913043477</v>
      </c>
      <c r="U43" s="31">
        <v>0</v>
      </c>
      <c r="V43" s="31">
        <v>0</v>
      </c>
      <c r="W43" s="31">
        <v>0</v>
      </c>
      <c r="X43" s="31">
        <v>0</v>
      </c>
      <c r="Y43" s="31">
        <v>0</v>
      </c>
      <c r="Z43" s="31">
        <v>0</v>
      </c>
      <c r="AA43" s="31">
        <v>0</v>
      </c>
      <c r="AB43" s="31">
        <v>0</v>
      </c>
      <c r="AC43" s="31">
        <v>0</v>
      </c>
      <c r="AD43" s="31">
        <v>0</v>
      </c>
      <c r="AE43" s="31">
        <v>0</v>
      </c>
      <c r="AF43" t="s">
        <v>247</v>
      </c>
      <c r="AG43" s="32">
        <v>4</v>
      </c>
      <c r="AH43"/>
    </row>
    <row r="44" spans="1:34" x14ac:dyDescent="0.25">
      <c r="A44" t="s">
        <v>1052</v>
      </c>
      <c r="B44" t="s">
        <v>596</v>
      </c>
      <c r="C44" t="s">
        <v>825</v>
      </c>
      <c r="D44" t="s">
        <v>920</v>
      </c>
      <c r="E44" s="31">
        <v>77.75</v>
      </c>
      <c r="F44" s="31">
        <v>2.5713337061372852</v>
      </c>
      <c r="G44" s="31">
        <v>2.4737089333146933</v>
      </c>
      <c r="H44" s="31">
        <v>9.762477282259191E-2</v>
      </c>
      <c r="I44" s="31">
        <v>0</v>
      </c>
      <c r="J44" s="31">
        <v>199.92119565217394</v>
      </c>
      <c r="K44" s="31">
        <v>192.3308695652174</v>
      </c>
      <c r="L44" s="31">
        <v>7.5903260869565212</v>
      </c>
      <c r="M44" s="31">
        <v>0</v>
      </c>
      <c r="N44" s="31">
        <v>7.5903260869565212</v>
      </c>
      <c r="O44" s="31">
        <v>0</v>
      </c>
      <c r="P44" s="31">
        <v>75.044891304347857</v>
      </c>
      <c r="Q44" s="31">
        <v>75.044891304347857</v>
      </c>
      <c r="R44" s="31">
        <v>0</v>
      </c>
      <c r="S44" s="31">
        <v>117.28597826086954</v>
      </c>
      <c r="T44" s="31">
        <v>117.28597826086954</v>
      </c>
      <c r="U44" s="31">
        <v>0</v>
      </c>
      <c r="V44" s="31">
        <v>0</v>
      </c>
      <c r="W44" s="31">
        <v>0</v>
      </c>
      <c r="X44" s="31">
        <v>0</v>
      </c>
      <c r="Y44" s="31">
        <v>0</v>
      </c>
      <c r="Z44" s="31">
        <v>0</v>
      </c>
      <c r="AA44" s="31">
        <v>0</v>
      </c>
      <c r="AB44" s="31">
        <v>0</v>
      </c>
      <c r="AC44" s="31">
        <v>0</v>
      </c>
      <c r="AD44" s="31">
        <v>0</v>
      </c>
      <c r="AE44" s="31">
        <v>0</v>
      </c>
      <c r="AF44" t="s">
        <v>244</v>
      </c>
      <c r="AG44" s="32">
        <v>4</v>
      </c>
      <c r="AH44"/>
    </row>
    <row r="45" spans="1:34" x14ac:dyDescent="0.25">
      <c r="A45" t="s">
        <v>1052</v>
      </c>
      <c r="B45" t="s">
        <v>652</v>
      </c>
      <c r="C45" t="s">
        <v>758</v>
      </c>
      <c r="D45" t="s">
        <v>921</v>
      </c>
      <c r="E45" s="31">
        <v>24.391304347826086</v>
      </c>
      <c r="F45" s="31">
        <v>7.3020053475935836</v>
      </c>
      <c r="G45" s="31">
        <v>5.8328654188948308</v>
      </c>
      <c r="H45" s="31">
        <v>1.7069964349376114</v>
      </c>
      <c r="I45" s="31">
        <v>0.49899732620320852</v>
      </c>
      <c r="J45" s="31">
        <v>178.10543478260871</v>
      </c>
      <c r="K45" s="31">
        <v>142.2711956521739</v>
      </c>
      <c r="L45" s="31">
        <v>41.635869565217391</v>
      </c>
      <c r="M45" s="31">
        <v>12.171195652173912</v>
      </c>
      <c r="N45" s="31">
        <v>23.725543478260871</v>
      </c>
      <c r="O45" s="31">
        <v>5.7391304347826084</v>
      </c>
      <c r="P45" s="31">
        <v>49.755434782608695</v>
      </c>
      <c r="Q45" s="31">
        <v>43.385869565217391</v>
      </c>
      <c r="R45" s="31">
        <v>6.3695652173913047</v>
      </c>
      <c r="S45" s="31">
        <v>86.714130434782604</v>
      </c>
      <c r="T45" s="31">
        <v>86.714130434782604</v>
      </c>
      <c r="U45" s="31">
        <v>0</v>
      </c>
      <c r="V45" s="31">
        <v>0</v>
      </c>
      <c r="W45" s="31">
        <v>34.151630434782611</v>
      </c>
      <c r="X45" s="31">
        <v>0</v>
      </c>
      <c r="Y45" s="31">
        <v>0</v>
      </c>
      <c r="Z45" s="31">
        <v>0</v>
      </c>
      <c r="AA45" s="31">
        <v>12.641304347826088</v>
      </c>
      <c r="AB45" s="31">
        <v>0</v>
      </c>
      <c r="AC45" s="31">
        <v>21.510326086956521</v>
      </c>
      <c r="AD45" s="31">
        <v>0</v>
      </c>
      <c r="AE45" s="31">
        <v>0</v>
      </c>
      <c r="AF45" t="s">
        <v>300</v>
      </c>
      <c r="AG45" s="32">
        <v>4</v>
      </c>
      <c r="AH45"/>
    </row>
    <row r="46" spans="1:34" x14ac:dyDescent="0.25">
      <c r="A46" t="s">
        <v>1052</v>
      </c>
      <c r="B46" t="s">
        <v>622</v>
      </c>
      <c r="C46" t="s">
        <v>780</v>
      </c>
      <c r="D46" t="s">
        <v>935</v>
      </c>
      <c r="E46" s="31">
        <v>79.826086956521735</v>
      </c>
      <c r="F46" s="31">
        <v>3.2188671023965143</v>
      </c>
      <c r="G46" s="31">
        <v>3.0822372004357304</v>
      </c>
      <c r="H46" s="31">
        <v>0.31716367102396514</v>
      </c>
      <c r="I46" s="31">
        <v>0.24445125272331156</v>
      </c>
      <c r="J46" s="31">
        <v>256.9495652173913</v>
      </c>
      <c r="K46" s="31">
        <v>246.04293478260871</v>
      </c>
      <c r="L46" s="31">
        <v>25.317934782608695</v>
      </c>
      <c r="M46" s="31">
        <v>19.513586956521738</v>
      </c>
      <c r="N46" s="31">
        <v>0</v>
      </c>
      <c r="O46" s="31">
        <v>5.8043478260869561</v>
      </c>
      <c r="P46" s="31">
        <v>77.796413043478253</v>
      </c>
      <c r="Q46" s="31">
        <v>72.694130434782608</v>
      </c>
      <c r="R46" s="31">
        <v>5.102282608695651</v>
      </c>
      <c r="S46" s="31">
        <v>153.83521739130438</v>
      </c>
      <c r="T46" s="31">
        <v>153.83521739130438</v>
      </c>
      <c r="U46" s="31">
        <v>0</v>
      </c>
      <c r="V46" s="31">
        <v>0</v>
      </c>
      <c r="W46" s="31">
        <v>12.462500000000002</v>
      </c>
      <c r="X46" s="31">
        <v>3.1690217391304349</v>
      </c>
      <c r="Y46" s="31">
        <v>0</v>
      </c>
      <c r="Z46" s="31">
        <v>0</v>
      </c>
      <c r="AA46" s="31">
        <v>7.5597826086956523</v>
      </c>
      <c r="AB46" s="31">
        <v>0</v>
      </c>
      <c r="AC46" s="31">
        <v>1.7336956521739131</v>
      </c>
      <c r="AD46" s="31">
        <v>0</v>
      </c>
      <c r="AE46" s="31">
        <v>0</v>
      </c>
      <c r="AF46" t="s">
        <v>270</v>
      </c>
      <c r="AG46" s="32">
        <v>4</v>
      </c>
      <c r="AH46"/>
    </row>
    <row r="47" spans="1:34" x14ac:dyDescent="0.25">
      <c r="A47" t="s">
        <v>1052</v>
      </c>
      <c r="B47" t="s">
        <v>440</v>
      </c>
      <c r="C47" t="s">
        <v>780</v>
      </c>
      <c r="D47" t="s">
        <v>935</v>
      </c>
      <c r="E47" s="31">
        <v>85.141304347826093</v>
      </c>
      <c r="F47" s="31">
        <v>2.9912549470190215</v>
      </c>
      <c r="G47" s="31">
        <v>2.8118217796501974</v>
      </c>
      <c r="H47" s="31">
        <v>0.21441337929273585</v>
      </c>
      <c r="I47" s="31">
        <v>0.10723860589812331</v>
      </c>
      <c r="J47" s="31">
        <v>254.67934782608694</v>
      </c>
      <c r="K47" s="31">
        <v>239.40217391304347</v>
      </c>
      <c r="L47" s="31">
        <v>18.255434782608695</v>
      </c>
      <c r="M47" s="31">
        <v>9.1304347826086953</v>
      </c>
      <c r="N47" s="31">
        <v>4.3423913043478262</v>
      </c>
      <c r="O47" s="31">
        <v>4.7826086956521738</v>
      </c>
      <c r="P47" s="31">
        <v>81.8125</v>
      </c>
      <c r="Q47" s="31">
        <v>75.660326086956516</v>
      </c>
      <c r="R47" s="31">
        <v>6.1521739130434785</v>
      </c>
      <c r="S47" s="31">
        <v>154.61141304347825</v>
      </c>
      <c r="T47" s="31">
        <v>154.61141304347825</v>
      </c>
      <c r="U47" s="31">
        <v>0</v>
      </c>
      <c r="V47" s="31">
        <v>0</v>
      </c>
      <c r="W47" s="31">
        <v>3.8559782608695654</v>
      </c>
      <c r="X47" s="31">
        <v>0</v>
      </c>
      <c r="Y47" s="31">
        <v>0</v>
      </c>
      <c r="Z47" s="31">
        <v>0</v>
      </c>
      <c r="AA47" s="31">
        <v>3.8559782608695654</v>
      </c>
      <c r="AB47" s="31">
        <v>0</v>
      </c>
      <c r="AC47" s="31">
        <v>0</v>
      </c>
      <c r="AD47" s="31">
        <v>0</v>
      </c>
      <c r="AE47" s="31">
        <v>0</v>
      </c>
      <c r="AF47" t="s">
        <v>88</v>
      </c>
      <c r="AG47" s="32">
        <v>4</v>
      </c>
      <c r="AH47"/>
    </row>
    <row r="48" spans="1:34" x14ac:dyDescent="0.25">
      <c r="A48" t="s">
        <v>1052</v>
      </c>
      <c r="B48" t="s">
        <v>570</v>
      </c>
      <c r="C48" t="s">
        <v>810</v>
      </c>
      <c r="D48" t="s">
        <v>992</v>
      </c>
      <c r="E48" s="31">
        <v>110.41304347826087</v>
      </c>
      <c r="F48" s="31">
        <v>2.4865268753691678</v>
      </c>
      <c r="G48" s="31">
        <v>2.295544398503643</v>
      </c>
      <c r="H48" s="31">
        <v>0.41863063595195921</v>
      </c>
      <c r="I48" s="31">
        <v>0.28341701122268181</v>
      </c>
      <c r="J48" s="31">
        <v>274.54500000000007</v>
      </c>
      <c r="K48" s="31">
        <v>253.45804347826092</v>
      </c>
      <c r="L48" s="31">
        <v>46.222282608695672</v>
      </c>
      <c r="M48" s="31">
        <v>31.292934782608715</v>
      </c>
      <c r="N48" s="31">
        <v>9.7119565217391308</v>
      </c>
      <c r="O48" s="31">
        <v>5.2173913043478262</v>
      </c>
      <c r="P48" s="31">
        <v>78.313260869565241</v>
      </c>
      <c r="Q48" s="31">
        <v>72.155652173913069</v>
      </c>
      <c r="R48" s="31">
        <v>6.1576086956521738</v>
      </c>
      <c r="S48" s="31">
        <v>150.00945652173914</v>
      </c>
      <c r="T48" s="31">
        <v>150.00945652173914</v>
      </c>
      <c r="U48" s="31">
        <v>0</v>
      </c>
      <c r="V48" s="31">
        <v>0</v>
      </c>
      <c r="W48" s="31">
        <v>49.382934782608714</v>
      </c>
      <c r="X48" s="31">
        <v>4.4456521739130439</v>
      </c>
      <c r="Y48" s="31">
        <v>0.82608695652173914</v>
      </c>
      <c r="Z48" s="31">
        <v>0</v>
      </c>
      <c r="AA48" s="31">
        <v>2.118804347826087</v>
      </c>
      <c r="AB48" s="31">
        <v>0</v>
      </c>
      <c r="AC48" s="31">
        <v>41.992391304347841</v>
      </c>
      <c r="AD48" s="31">
        <v>0</v>
      </c>
      <c r="AE48" s="31">
        <v>0</v>
      </c>
      <c r="AF48" t="s">
        <v>218</v>
      </c>
      <c r="AG48" s="32">
        <v>4</v>
      </c>
      <c r="AH48"/>
    </row>
    <row r="49" spans="1:34" x14ac:dyDescent="0.25">
      <c r="A49" t="s">
        <v>1052</v>
      </c>
      <c r="B49" t="s">
        <v>480</v>
      </c>
      <c r="C49" t="s">
        <v>805</v>
      </c>
      <c r="D49" t="s">
        <v>937</v>
      </c>
      <c r="E49" s="31">
        <v>82.152173913043484</v>
      </c>
      <c r="F49" s="31">
        <v>3.1448795977771891</v>
      </c>
      <c r="G49" s="31">
        <v>3.0602011114051333</v>
      </c>
      <c r="H49" s="31">
        <v>0.20382376290023815</v>
      </c>
      <c r="I49" s="31">
        <v>0.11914527652818205</v>
      </c>
      <c r="J49" s="31">
        <v>258.35869565217388</v>
      </c>
      <c r="K49" s="31">
        <v>251.40217391304347</v>
      </c>
      <c r="L49" s="31">
        <v>16.744565217391305</v>
      </c>
      <c r="M49" s="31">
        <v>9.7880434782608692</v>
      </c>
      <c r="N49" s="31">
        <v>2.5108695652173911</v>
      </c>
      <c r="O49" s="31">
        <v>4.4456521739130439</v>
      </c>
      <c r="P49" s="31">
        <v>82.858695652173907</v>
      </c>
      <c r="Q49" s="31">
        <v>82.858695652173907</v>
      </c>
      <c r="R49" s="31">
        <v>0</v>
      </c>
      <c r="S49" s="31">
        <v>158.75543478260869</v>
      </c>
      <c r="T49" s="31">
        <v>158.75543478260869</v>
      </c>
      <c r="U49" s="31">
        <v>0</v>
      </c>
      <c r="V49" s="31">
        <v>0</v>
      </c>
      <c r="W49" s="31">
        <v>0</v>
      </c>
      <c r="X49" s="31">
        <v>0</v>
      </c>
      <c r="Y49" s="31">
        <v>0</v>
      </c>
      <c r="Z49" s="31">
        <v>0</v>
      </c>
      <c r="AA49" s="31">
        <v>0</v>
      </c>
      <c r="AB49" s="31">
        <v>0</v>
      </c>
      <c r="AC49" s="31">
        <v>0</v>
      </c>
      <c r="AD49" s="31">
        <v>0</v>
      </c>
      <c r="AE49" s="31">
        <v>0</v>
      </c>
      <c r="AF49" t="s">
        <v>128</v>
      </c>
      <c r="AG49" s="32">
        <v>4</v>
      </c>
      <c r="AH49"/>
    </row>
    <row r="50" spans="1:34" x14ac:dyDescent="0.25">
      <c r="A50" t="s">
        <v>1052</v>
      </c>
      <c r="B50" t="s">
        <v>360</v>
      </c>
      <c r="C50" t="s">
        <v>737</v>
      </c>
      <c r="D50" t="s">
        <v>946</v>
      </c>
      <c r="E50" s="31">
        <v>115.90217391304348</v>
      </c>
      <c r="F50" s="31">
        <v>3.9278767701397355</v>
      </c>
      <c r="G50" s="31">
        <v>3.6576319984994847</v>
      </c>
      <c r="H50" s="31">
        <v>0.56221232298602641</v>
      </c>
      <c r="I50" s="31">
        <v>0.33824908562318295</v>
      </c>
      <c r="J50" s="31">
        <v>455.24945652173915</v>
      </c>
      <c r="K50" s="31">
        <v>423.92750000000007</v>
      </c>
      <c r="L50" s="31">
        <v>65.161630434782609</v>
      </c>
      <c r="M50" s="31">
        <v>39.203804347826086</v>
      </c>
      <c r="N50" s="31">
        <v>20.740434782608695</v>
      </c>
      <c r="O50" s="31">
        <v>5.2173913043478262</v>
      </c>
      <c r="P50" s="31">
        <v>140.1141304347826</v>
      </c>
      <c r="Q50" s="31">
        <v>134.75</v>
      </c>
      <c r="R50" s="31">
        <v>5.3641304347826084</v>
      </c>
      <c r="S50" s="31">
        <v>249.97369565217394</v>
      </c>
      <c r="T50" s="31">
        <v>214.10413043478263</v>
      </c>
      <c r="U50" s="31">
        <v>35.869565217391305</v>
      </c>
      <c r="V50" s="31">
        <v>0</v>
      </c>
      <c r="W50" s="31">
        <v>8.7880434782608692</v>
      </c>
      <c r="X50" s="31">
        <v>0</v>
      </c>
      <c r="Y50" s="31">
        <v>0</v>
      </c>
      <c r="Z50" s="31">
        <v>0</v>
      </c>
      <c r="AA50" s="31">
        <v>2.0951086956521738</v>
      </c>
      <c r="AB50" s="31">
        <v>0</v>
      </c>
      <c r="AC50" s="31">
        <v>5.3451086956521738</v>
      </c>
      <c r="AD50" s="31">
        <v>1.3478260869565217</v>
      </c>
      <c r="AE50" s="31">
        <v>0</v>
      </c>
      <c r="AF50" t="s">
        <v>8</v>
      </c>
      <c r="AG50" s="32">
        <v>4</v>
      </c>
      <c r="AH50"/>
    </row>
    <row r="51" spans="1:34" x14ac:dyDescent="0.25">
      <c r="A51" t="s">
        <v>1052</v>
      </c>
      <c r="B51" t="s">
        <v>497</v>
      </c>
      <c r="C51" t="s">
        <v>817</v>
      </c>
      <c r="D51" t="s">
        <v>900</v>
      </c>
      <c r="E51" s="31">
        <v>73.119565217391298</v>
      </c>
      <c r="F51" s="31">
        <v>3.4042173331351266</v>
      </c>
      <c r="G51" s="31">
        <v>3.2594826817303399</v>
      </c>
      <c r="H51" s="31">
        <v>0.17867400029730934</v>
      </c>
      <c r="I51" s="31">
        <v>0.10018433179723502</v>
      </c>
      <c r="J51" s="31">
        <v>248.91489130434778</v>
      </c>
      <c r="K51" s="31">
        <v>238.33195652173907</v>
      </c>
      <c r="L51" s="31">
        <v>13.064565217391303</v>
      </c>
      <c r="M51" s="31">
        <v>7.3254347826086947</v>
      </c>
      <c r="N51" s="31">
        <v>0</v>
      </c>
      <c r="O51" s="31">
        <v>5.7391304347826084</v>
      </c>
      <c r="P51" s="31">
        <v>76.885108695652178</v>
      </c>
      <c r="Q51" s="31">
        <v>72.041304347826099</v>
      </c>
      <c r="R51" s="31">
        <v>4.8438043478260866</v>
      </c>
      <c r="S51" s="31">
        <v>158.96521739130429</v>
      </c>
      <c r="T51" s="31">
        <v>158.96521739130429</v>
      </c>
      <c r="U51" s="31">
        <v>0</v>
      </c>
      <c r="V51" s="31">
        <v>0</v>
      </c>
      <c r="W51" s="31">
        <v>71.132826086956527</v>
      </c>
      <c r="X51" s="31">
        <v>2.3722826086956523</v>
      </c>
      <c r="Y51" s="31">
        <v>0</v>
      </c>
      <c r="Z51" s="31">
        <v>0</v>
      </c>
      <c r="AA51" s="31">
        <v>34.440326086956517</v>
      </c>
      <c r="AB51" s="31">
        <v>0</v>
      </c>
      <c r="AC51" s="31">
        <v>34.320217391304347</v>
      </c>
      <c r="AD51" s="31">
        <v>0</v>
      </c>
      <c r="AE51" s="31">
        <v>0</v>
      </c>
      <c r="AF51" t="s">
        <v>145</v>
      </c>
      <c r="AG51" s="32">
        <v>4</v>
      </c>
      <c r="AH51"/>
    </row>
    <row r="52" spans="1:34" x14ac:dyDescent="0.25">
      <c r="A52" t="s">
        <v>1052</v>
      </c>
      <c r="B52" t="s">
        <v>392</v>
      </c>
      <c r="C52" t="s">
        <v>723</v>
      </c>
      <c r="D52" t="s">
        <v>962</v>
      </c>
      <c r="E52" s="31">
        <v>100.21739130434783</v>
      </c>
      <c r="F52" s="31">
        <v>3.0403047722342738</v>
      </c>
      <c r="G52" s="31">
        <v>2.8636691973969635</v>
      </c>
      <c r="H52" s="31">
        <v>0.21608785249457704</v>
      </c>
      <c r="I52" s="31">
        <v>0.21361171366594361</v>
      </c>
      <c r="J52" s="31">
        <v>304.69141304347829</v>
      </c>
      <c r="K52" s="31">
        <v>286.98945652173916</v>
      </c>
      <c r="L52" s="31">
        <v>21.655760869565221</v>
      </c>
      <c r="M52" s="31">
        <v>21.407608695652176</v>
      </c>
      <c r="N52" s="31">
        <v>0</v>
      </c>
      <c r="O52" s="31">
        <v>0.24815217391304351</v>
      </c>
      <c r="P52" s="31">
        <v>84.934239130434776</v>
      </c>
      <c r="Q52" s="31">
        <v>67.480434782608697</v>
      </c>
      <c r="R52" s="31">
        <v>17.453804347826086</v>
      </c>
      <c r="S52" s="31">
        <v>198.10141304347832</v>
      </c>
      <c r="T52" s="31">
        <v>198.10141304347832</v>
      </c>
      <c r="U52" s="31">
        <v>0</v>
      </c>
      <c r="V52" s="31">
        <v>0</v>
      </c>
      <c r="W52" s="31">
        <v>0</v>
      </c>
      <c r="X52" s="31">
        <v>0</v>
      </c>
      <c r="Y52" s="31">
        <v>0</v>
      </c>
      <c r="Z52" s="31">
        <v>0</v>
      </c>
      <c r="AA52" s="31">
        <v>0</v>
      </c>
      <c r="AB52" s="31">
        <v>0</v>
      </c>
      <c r="AC52" s="31">
        <v>0</v>
      </c>
      <c r="AD52" s="31">
        <v>0</v>
      </c>
      <c r="AE52" s="31">
        <v>0</v>
      </c>
      <c r="AF52" t="s">
        <v>40</v>
      </c>
      <c r="AG52" s="32">
        <v>4</v>
      </c>
      <c r="AH52"/>
    </row>
    <row r="53" spans="1:34" x14ac:dyDescent="0.25">
      <c r="A53" t="s">
        <v>1052</v>
      </c>
      <c r="B53" t="s">
        <v>669</v>
      </c>
      <c r="C53" t="s">
        <v>892</v>
      </c>
      <c r="D53" t="s">
        <v>1038</v>
      </c>
      <c r="E53" s="31">
        <v>85.380434782608702</v>
      </c>
      <c r="F53" s="31">
        <v>3.4608911521323997</v>
      </c>
      <c r="G53" s="31">
        <v>3.0666836409929985</v>
      </c>
      <c r="H53" s="31">
        <v>0.49536600891152127</v>
      </c>
      <c r="I53" s="31">
        <v>0.21374920432845324</v>
      </c>
      <c r="J53" s="31">
        <v>295.49239130434785</v>
      </c>
      <c r="K53" s="31">
        <v>261.83478260869572</v>
      </c>
      <c r="L53" s="31">
        <v>42.294565217391302</v>
      </c>
      <c r="M53" s="31">
        <v>18.250000000000004</v>
      </c>
      <c r="N53" s="31">
        <v>20.517391304347822</v>
      </c>
      <c r="O53" s="31">
        <v>3.527173913043478</v>
      </c>
      <c r="P53" s="31">
        <v>82.465217391304364</v>
      </c>
      <c r="Q53" s="31">
        <v>72.852173913043501</v>
      </c>
      <c r="R53" s="31">
        <v>9.6130434782608667</v>
      </c>
      <c r="S53" s="31">
        <v>170.7326086956522</v>
      </c>
      <c r="T53" s="31">
        <v>158.14239130434785</v>
      </c>
      <c r="U53" s="31">
        <v>12.590217391304348</v>
      </c>
      <c r="V53" s="31">
        <v>0</v>
      </c>
      <c r="W53" s="31">
        <v>0</v>
      </c>
      <c r="X53" s="31">
        <v>0</v>
      </c>
      <c r="Y53" s="31">
        <v>0</v>
      </c>
      <c r="Z53" s="31">
        <v>0</v>
      </c>
      <c r="AA53" s="31">
        <v>0</v>
      </c>
      <c r="AB53" s="31">
        <v>0</v>
      </c>
      <c r="AC53" s="31">
        <v>0</v>
      </c>
      <c r="AD53" s="31">
        <v>0</v>
      </c>
      <c r="AE53" s="31">
        <v>0</v>
      </c>
      <c r="AF53" t="s">
        <v>317</v>
      </c>
      <c r="AG53" s="32">
        <v>4</v>
      </c>
      <c r="AH53"/>
    </row>
    <row r="54" spans="1:34" x14ac:dyDescent="0.25">
      <c r="A54" t="s">
        <v>1052</v>
      </c>
      <c r="B54" t="s">
        <v>692</v>
      </c>
      <c r="C54" t="s">
        <v>887</v>
      </c>
      <c r="D54" t="s">
        <v>1036</v>
      </c>
      <c r="E54" s="31">
        <v>46.467391304347828</v>
      </c>
      <c r="F54" s="31">
        <v>3.4999859649122809</v>
      </c>
      <c r="G54" s="31">
        <v>3.0908888888888888</v>
      </c>
      <c r="H54" s="31">
        <v>0.72035321637426886</v>
      </c>
      <c r="I54" s="31">
        <v>0.453957894736842</v>
      </c>
      <c r="J54" s="31">
        <v>162.63521739130437</v>
      </c>
      <c r="K54" s="31">
        <v>143.62554347826088</v>
      </c>
      <c r="L54" s="31">
        <v>33.472934782608689</v>
      </c>
      <c r="M54" s="31">
        <v>21.094239130434779</v>
      </c>
      <c r="N54" s="31">
        <v>6.3786956521739135</v>
      </c>
      <c r="O54" s="31">
        <v>6</v>
      </c>
      <c r="P54" s="31">
        <v>46.014130434782615</v>
      </c>
      <c r="Q54" s="31">
        <v>39.383152173913047</v>
      </c>
      <c r="R54" s="31">
        <v>6.6309782608695658</v>
      </c>
      <c r="S54" s="31">
        <v>83.148152173913061</v>
      </c>
      <c r="T54" s="31">
        <v>83.148152173913061</v>
      </c>
      <c r="U54" s="31">
        <v>0</v>
      </c>
      <c r="V54" s="31">
        <v>0</v>
      </c>
      <c r="W54" s="31">
        <v>19.203695652173913</v>
      </c>
      <c r="X54" s="31">
        <v>1.5727173913043482</v>
      </c>
      <c r="Y54" s="31">
        <v>0</v>
      </c>
      <c r="Z54" s="31">
        <v>0</v>
      </c>
      <c r="AA54" s="31">
        <v>11.655760869565219</v>
      </c>
      <c r="AB54" s="31">
        <v>0</v>
      </c>
      <c r="AC54" s="31">
        <v>5.9752173913043478</v>
      </c>
      <c r="AD54" s="31">
        <v>0</v>
      </c>
      <c r="AE54" s="31">
        <v>0</v>
      </c>
      <c r="AF54" t="s">
        <v>340</v>
      </c>
      <c r="AG54" s="32">
        <v>4</v>
      </c>
      <c r="AH54"/>
    </row>
    <row r="55" spans="1:34" x14ac:dyDescent="0.25">
      <c r="A55" t="s">
        <v>1052</v>
      </c>
      <c r="B55" t="s">
        <v>631</v>
      </c>
      <c r="C55" t="s">
        <v>758</v>
      </c>
      <c r="D55" t="s">
        <v>921</v>
      </c>
      <c r="E55" s="31">
        <v>54.586956521739133</v>
      </c>
      <c r="F55" s="31">
        <v>3.4672600557546782</v>
      </c>
      <c r="G55" s="31">
        <v>3.2325368379131811</v>
      </c>
      <c r="H55" s="31">
        <v>0.67000796495420134</v>
      </c>
      <c r="I55" s="31">
        <v>0.43528474711270387</v>
      </c>
      <c r="J55" s="31">
        <v>189.26717391304342</v>
      </c>
      <c r="K55" s="31">
        <v>176.45434782608692</v>
      </c>
      <c r="L55" s="31">
        <v>36.573695652173903</v>
      </c>
      <c r="M55" s="31">
        <v>23.76086956521738</v>
      </c>
      <c r="N55" s="31">
        <v>6.9977173913043478</v>
      </c>
      <c r="O55" s="31">
        <v>5.8151086956521736</v>
      </c>
      <c r="P55" s="31">
        <v>46.033152173913003</v>
      </c>
      <c r="Q55" s="31">
        <v>46.033152173913003</v>
      </c>
      <c r="R55" s="31">
        <v>0</v>
      </c>
      <c r="S55" s="31">
        <v>106.66032608695652</v>
      </c>
      <c r="T55" s="31">
        <v>106.66032608695652</v>
      </c>
      <c r="U55" s="31">
        <v>0</v>
      </c>
      <c r="V55" s="31">
        <v>0</v>
      </c>
      <c r="W55" s="31">
        <v>44.369347826086951</v>
      </c>
      <c r="X55" s="31">
        <v>0.61260869565217391</v>
      </c>
      <c r="Y55" s="31">
        <v>0</v>
      </c>
      <c r="Z55" s="31">
        <v>2.3368478260869572</v>
      </c>
      <c r="AA55" s="31">
        <v>13.368369565217391</v>
      </c>
      <c r="AB55" s="31">
        <v>0</v>
      </c>
      <c r="AC55" s="31">
        <v>28.051521739130433</v>
      </c>
      <c r="AD55" s="31">
        <v>0</v>
      </c>
      <c r="AE55" s="31">
        <v>0</v>
      </c>
      <c r="AF55" t="s">
        <v>279</v>
      </c>
      <c r="AG55" s="32">
        <v>4</v>
      </c>
      <c r="AH55"/>
    </row>
    <row r="56" spans="1:34" x14ac:dyDescent="0.25">
      <c r="A56" t="s">
        <v>1052</v>
      </c>
      <c r="B56" t="s">
        <v>472</v>
      </c>
      <c r="C56" t="s">
        <v>799</v>
      </c>
      <c r="D56" t="s">
        <v>985</v>
      </c>
      <c r="E56" s="31">
        <v>108.98913043478261</v>
      </c>
      <c r="F56" s="31">
        <v>3.1873441707390047</v>
      </c>
      <c r="G56" s="31">
        <v>2.9771865961902861</v>
      </c>
      <c r="H56" s="31">
        <v>0.40769921212725635</v>
      </c>
      <c r="I56" s="31">
        <v>0.25191981649546225</v>
      </c>
      <c r="J56" s="31">
        <v>347.38586956521738</v>
      </c>
      <c r="K56" s="31">
        <v>324.48097826086956</v>
      </c>
      <c r="L56" s="31">
        <v>44.434782608695649</v>
      </c>
      <c r="M56" s="31">
        <v>27.456521739130434</v>
      </c>
      <c r="N56" s="31">
        <v>11.673913043478262</v>
      </c>
      <c r="O56" s="31">
        <v>5.3043478260869561</v>
      </c>
      <c r="P56" s="31">
        <v>132.79347826086956</v>
      </c>
      <c r="Q56" s="31">
        <v>126.86684782608695</v>
      </c>
      <c r="R56" s="31">
        <v>5.9266304347826084</v>
      </c>
      <c r="S56" s="31">
        <v>170.15760869565219</v>
      </c>
      <c r="T56" s="31">
        <v>170.15760869565219</v>
      </c>
      <c r="U56" s="31">
        <v>0</v>
      </c>
      <c r="V56" s="31">
        <v>0</v>
      </c>
      <c r="W56" s="31">
        <v>8.0135869565217384</v>
      </c>
      <c r="X56" s="31">
        <v>0</v>
      </c>
      <c r="Y56" s="31">
        <v>0</v>
      </c>
      <c r="Z56" s="31">
        <v>0</v>
      </c>
      <c r="AA56" s="31">
        <v>0</v>
      </c>
      <c r="AB56" s="31">
        <v>0</v>
      </c>
      <c r="AC56" s="31">
        <v>8.0135869565217384</v>
      </c>
      <c r="AD56" s="31">
        <v>0</v>
      </c>
      <c r="AE56" s="31">
        <v>0</v>
      </c>
      <c r="AF56" t="s">
        <v>120</v>
      </c>
      <c r="AG56" s="32">
        <v>4</v>
      </c>
      <c r="AH56"/>
    </row>
    <row r="57" spans="1:34" x14ac:dyDescent="0.25">
      <c r="A57" t="s">
        <v>1052</v>
      </c>
      <c r="B57" t="s">
        <v>571</v>
      </c>
      <c r="C57" t="s">
        <v>847</v>
      </c>
      <c r="D57" t="s">
        <v>936</v>
      </c>
      <c r="E57" s="31">
        <v>166.91304347826087</v>
      </c>
      <c r="F57" s="31">
        <v>3.2164300599114353</v>
      </c>
      <c r="G57" s="31">
        <v>3.0305092471997921</v>
      </c>
      <c r="H57" s="31">
        <v>0.57219653555613437</v>
      </c>
      <c r="I57" s="31">
        <v>0.39409025787965613</v>
      </c>
      <c r="J57" s="31">
        <v>536.86413043478262</v>
      </c>
      <c r="K57" s="31">
        <v>505.83152173913049</v>
      </c>
      <c r="L57" s="31">
        <v>95.5070652173913</v>
      </c>
      <c r="M57" s="31">
        <v>65.778804347826082</v>
      </c>
      <c r="N57" s="31">
        <v>24.076086956521738</v>
      </c>
      <c r="O57" s="31">
        <v>5.6521739130434785</v>
      </c>
      <c r="P57" s="31">
        <v>151.98847826086958</v>
      </c>
      <c r="Q57" s="31">
        <v>150.68413043478262</v>
      </c>
      <c r="R57" s="31">
        <v>1.3043478260869565</v>
      </c>
      <c r="S57" s="31">
        <v>289.36858695652177</v>
      </c>
      <c r="T57" s="31">
        <v>289.36858695652177</v>
      </c>
      <c r="U57" s="31">
        <v>0</v>
      </c>
      <c r="V57" s="31">
        <v>0</v>
      </c>
      <c r="W57" s="31">
        <v>0</v>
      </c>
      <c r="X57" s="31">
        <v>0</v>
      </c>
      <c r="Y57" s="31">
        <v>0</v>
      </c>
      <c r="Z57" s="31">
        <v>0</v>
      </c>
      <c r="AA57" s="31">
        <v>0</v>
      </c>
      <c r="AB57" s="31">
        <v>0</v>
      </c>
      <c r="AC57" s="31">
        <v>0</v>
      </c>
      <c r="AD57" s="31">
        <v>0</v>
      </c>
      <c r="AE57" s="31">
        <v>0</v>
      </c>
      <c r="AF57" t="s">
        <v>219</v>
      </c>
      <c r="AG57" s="32">
        <v>4</v>
      </c>
      <c r="AH57"/>
    </row>
    <row r="58" spans="1:34" x14ac:dyDescent="0.25">
      <c r="A58" t="s">
        <v>1052</v>
      </c>
      <c r="B58" t="s">
        <v>394</v>
      </c>
      <c r="C58" t="s">
        <v>757</v>
      </c>
      <c r="D58" t="s">
        <v>963</v>
      </c>
      <c r="E58" s="31">
        <v>52.108695652173914</v>
      </c>
      <c r="F58" s="31">
        <v>5.688673341677096</v>
      </c>
      <c r="G58" s="31">
        <v>5.3534626616604086</v>
      </c>
      <c r="H58" s="31">
        <v>0.79818523153942411</v>
      </c>
      <c r="I58" s="31">
        <v>0.56414267834793486</v>
      </c>
      <c r="J58" s="31">
        <v>296.42934782608694</v>
      </c>
      <c r="K58" s="31">
        <v>278.96195652173913</v>
      </c>
      <c r="L58" s="31">
        <v>41.592391304347821</v>
      </c>
      <c r="M58" s="31">
        <v>29.396739130434781</v>
      </c>
      <c r="N58" s="31">
        <v>8.1521739130434785</v>
      </c>
      <c r="O58" s="31">
        <v>4.0434782608695654</v>
      </c>
      <c r="P58" s="31">
        <v>79.804347826086953</v>
      </c>
      <c r="Q58" s="31">
        <v>74.532608695652172</v>
      </c>
      <c r="R58" s="31">
        <v>5.2717391304347823</v>
      </c>
      <c r="S58" s="31">
        <v>175.03260869565219</v>
      </c>
      <c r="T58" s="31">
        <v>141.16304347826087</v>
      </c>
      <c r="U58" s="31">
        <v>33.869565217391305</v>
      </c>
      <c r="V58" s="31">
        <v>0</v>
      </c>
      <c r="W58" s="31">
        <v>0</v>
      </c>
      <c r="X58" s="31">
        <v>0</v>
      </c>
      <c r="Y58" s="31">
        <v>0</v>
      </c>
      <c r="Z58" s="31">
        <v>0</v>
      </c>
      <c r="AA58" s="31">
        <v>0</v>
      </c>
      <c r="AB58" s="31">
        <v>0</v>
      </c>
      <c r="AC58" s="31">
        <v>0</v>
      </c>
      <c r="AD58" s="31">
        <v>0</v>
      </c>
      <c r="AE58" s="31">
        <v>0</v>
      </c>
      <c r="AF58" t="s">
        <v>42</v>
      </c>
      <c r="AG58" s="32">
        <v>4</v>
      </c>
      <c r="AH58"/>
    </row>
    <row r="59" spans="1:34" x14ac:dyDescent="0.25">
      <c r="A59" t="s">
        <v>1052</v>
      </c>
      <c r="B59" t="s">
        <v>676</v>
      </c>
      <c r="C59" t="s">
        <v>878</v>
      </c>
      <c r="D59" t="s">
        <v>914</v>
      </c>
      <c r="E59" s="31">
        <v>58.163043478260867</v>
      </c>
      <c r="F59" s="31">
        <v>4.0152307979816859</v>
      </c>
      <c r="G59" s="31">
        <v>3.7361708091945434</v>
      </c>
      <c r="H59" s="31">
        <v>0.26219398243319009</v>
      </c>
      <c r="I59" s="31">
        <v>0.16688469444963561</v>
      </c>
      <c r="J59" s="31">
        <v>233.53804347826087</v>
      </c>
      <c r="K59" s="31">
        <v>217.30706521739131</v>
      </c>
      <c r="L59" s="31">
        <v>15.25</v>
      </c>
      <c r="M59" s="31">
        <v>9.7065217391304355</v>
      </c>
      <c r="N59" s="31">
        <v>0</v>
      </c>
      <c r="O59" s="31">
        <v>5.5434782608695654</v>
      </c>
      <c r="P59" s="31">
        <v>76.271739130434781</v>
      </c>
      <c r="Q59" s="31">
        <v>65.584239130434781</v>
      </c>
      <c r="R59" s="31">
        <v>10.6875</v>
      </c>
      <c r="S59" s="31">
        <v>142.01630434782609</v>
      </c>
      <c r="T59" s="31">
        <v>142.01630434782609</v>
      </c>
      <c r="U59" s="31">
        <v>0</v>
      </c>
      <c r="V59" s="31">
        <v>0</v>
      </c>
      <c r="W59" s="31">
        <v>0</v>
      </c>
      <c r="X59" s="31">
        <v>0</v>
      </c>
      <c r="Y59" s="31">
        <v>0</v>
      </c>
      <c r="Z59" s="31">
        <v>0</v>
      </c>
      <c r="AA59" s="31">
        <v>0</v>
      </c>
      <c r="AB59" s="31">
        <v>0</v>
      </c>
      <c r="AC59" s="31">
        <v>0</v>
      </c>
      <c r="AD59" s="31">
        <v>0</v>
      </c>
      <c r="AE59" s="31">
        <v>0</v>
      </c>
      <c r="AF59" t="s">
        <v>324</v>
      </c>
      <c r="AG59" s="32">
        <v>4</v>
      </c>
      <c r="AH59"/>
    </row>
    <row r="60" spans="1:34" x14ac:dyDescent="0.25">
      <c r="A60" t="s">
        <v>1052</v>
      </c>
      <c r="B60" t="s">
        <v>640</v>
      </c>
      <c r="C60" t="s">
        <v>880</v>
      </c>
      <c r="D60" t="s">
        <v>1031</v>
      </c>
      <c r="E60" s="31">
        <v>78.717391304347828</v>
      </c>
      <c r="F60" s="31">
        <v>4.1132560066280028</v>
      </c>
      <c r="G60" s="31">
        <v>3.8192074012703667</v>
      </c>
      <c r="H60" s="31">
        <v>0.56379453189726592</v>
      </c>
      <c r="I60" s="31">
        <v>0.26974592653962992</v>
      </c>
      <c r="J60" s="31">
        <v>323.78478260869559</v>
      </c>
      <c r="K60" s="31">
        <v>300.63804347826084</v>
      </c>
      <c r="L60" s="31">
        <v>44.380434782608695</v>
      </c>
      <c r="M60" s="31">
        <v>21.233695652173914</v>
      </c>
      <c r="N60" s="31">
        <v>17.755434782608695</v>
      </c>
      <c r="O60" s="31">
        <v>5.3913043478260869</v>
      </c>
      <c r="P60" s="31">
        <v>107.93478260869566</v>
      </c>
      <c r="Q60" s="31">
        <v>107.93478260869566</v>
      </c>
      <c r="R60" s="31">
        <v>0</v>
      </c>
      <c r="S60" s="31">
        <v>171.46956521739128</v>
      </c>
      <c r="T60" s="31">
        <v>169.02663043478259</v>
      </c>
      <c r="U60" s="31">
        <v>2.4429347826086958</v>
      </c>
      <c r="V60" s="31">
        <v>0</v>
      </c>
      <c r="W60" s="31">
        <v>49.072826086956525</v>
      </c>
      <c r="X60" s="31">
        <v>0</v>
      </c>
      <c r="Y60" s="31">
        <v>4.8505434782608692</v>
      </c>
      <c r="Z60" s="31">
        <v>0</v>
      </c>
      <c r="AA60" s="31">
        <v>15.875</v>
      </c>
      <c r="AB60" s="31">
        <v>0</v>
      </c>
      <c r="AC60" s="31">
        <v>28.347282608695654</v>
      </c>
      <c r="AD60" s="31">
        <v>0</v>
      </c>
      <c r="AE60" s="31">
        <v>0</v>
      </c>
      <c r="AF60" t="s">
        <v>288</v>
      </c>
      <c r="AG60" s="32">
        <v>4</v>
      </c>
      <c r="AH60"/>
    </row>
    <row r="61" spans="1:34" x14ac:dyDescent="0.25">
      <c r="A61" t="s">
        <v>1052</v>
      </c>
      <c r="B61" t="s">
        <v>641</v>
      </c>
      <c r="C61" t="s">
        <v>765</v>
      </c>
      <c r="D61" t="s">
        <v>967</v>
      </c>
      <c r="E61" s="31">
        <v>49.434782608695649</v>
      </c>
      <c r="F61" s="31">
        <v>3.7083245382585752</v>
      </c>
      <c r="G61" s="31">
        <v>3.3396152154793319</v>
      </c>
      <c r="H61" s="31">
        <v>0.76789797713280561</v>
      </c>
      <c r="I61" s="31">
        <v>0.47392260334212843</v>
      </c>
      <c r="J61" s="31">
        <v>183.32021739130434</v>
      </c>
      <c r="K61" s="31">
        <v>165.09315217391304</v>
      </c>
      <c r="L61" s="31">
        <v>37.960869565217386</v>
      </c>
      <c r="M61" s="31">
        <v>23.428260869565218</v>
      </c>
      <c r="N61" s="31">
        <v>8.8695652173913047</v>
      </c>
      <c r="O61" s="31">
        <v>5.6630434782608692</v>
      </c>
      <c r="P61" s="31">
        <v>40.133804347826086</v>
      </c>
      <c r="Q61" s="31">
        <v>36.439347826086951</v>
      </c>
      <c r="R61" s="31">
        <v>3.6944565217391307</v>
      </c>
      <c r="S61" s="31">
        <v>105.22554347826087</v>
      </c>
      <c r="T61" s="31">
        <v>105.22554347826087</v>
      </c>
      <c r="U61" s="31">
        <v>0</v>
      </c>
      <c r="V61" s="31">
        <v>0</v>
      </c>
      <c r="W61" s="31">
        <v>5.336086956521739</v>
      </c>
      <c r="X61" s="31">
        <v>0</v>
      </c>
      <c r="Y61" s="31">
        <v>0</v>
      </c>
      <c r="Z61" s="31">
        <v>0</v>
      </c>
      <c r="AA61" s="31">
        <v>5.336086956521739</v>
      </c>
      <c r="AB61" s="31">
        <v>0</v>
      </c>
      <c r="AC61" s="31">
        <v>0</v>
      </c>
      <c r="AD61" s="31">
        <v>0</v>
      </c>
      <c r="AE61" s="31">
        <v>0</v>
      </c>
      <c r="AF61" t="s">
        <v>289</v>
      </c>
      <c r="AG61" s="32">
        <v>4</v>
      </c>
      <c r="AH61"/>
    </row>
    <row r="62" spans="1:34" x14ac:dyDescent="0.25">
      <c r="A62" t="s">
        <v>1052</v>
      </c>
      <c r="B62" t="s">
        <v>396</v>
      </c>
      <c r="C62" t="s">
        <v>759</v>
      </c>
      <c r="D62" t="s">
        <v>905</v>
      </c>
      <c r="E62" s="31">
        <v>74.815217391304344</v>
      </c>
      <c r="F62" s="31">
        <v>3.0837977626035165</v>
      </c>
      <c r="G62" s="31">
        <v>2.791586517506901</v>
      </c>
      <c r="H62" s="31">
        <v>0.41467238122911532</v>
      </c>
      <c r="I62" s="31">
        <v>0.19124945517942765</v>
      </c>
      <c r="J62" s="31">
        <v>230.71500000000003</v>
      </c>
      <c r="K62" s="31">
        <v>208.85315217391303</v>
      </c>
      <c r="L62" s="31">
        <v>31.023804347826093</v>
      </c>
      <c r="M62" s="31">
        <v>14.308369565217395</v>
      </c>
      <c r="N62" s="31">
        <v>10.976304347826087</v>
      </c>
      <c r="O62" s="31">
        <v>5.7391304347826084</v>
      </c>
      <c r="P62" s="31">
        <v>77.363695652173931</v>
      </c>
      <c r="Q62" s="31">
        <v>72.217282608695669</v>
      </c>
      <c r="R62" s="31">
        <v>5.1464130434782591</v>
      </c>
      <c r="S62" s="31">
        <v>122.32749999999999</v>
      </c>
      <c r="T62" s="31">
        <v>122.32749999999999</v>
      </c>
      <c r="U62" s="31">
        <v>0</v>
      </c>
      <c r="V62" s="31">
        <v>0</v>
      </c>
      <c r="W62" s="31">
        <v>0.17184782608695653</v>
      </c>
      <c r="X62" s="31">
        <v>0</v>
      </c>
      <c r="Y62" s="31">
        <v>0</v>
      </c>
      <c r="Z62" s="31">
        <v>0</v>
      </c>
      <c r="AA62" s="31">
        <v>8.673913043478261E-2</v>
      </c>
      <c r="AB62" s="31">
        <v>0</v>
      </c>
      <c r="AC62" s="31">
        <v>8.510869565217391E-2</v>
      </c>
      <c r="AD62" s="31">
        <v>0</v>
      </c>
      <c r="AE62" s="31">
        <v>0</v>
      </c>
      <c r="AF62" t="s">
        <v>44</v>
      </c>
      <c r="AG62" s="32">
        <v>4</v>
      </c>
      <c r="AH62"/>
    </row>
    <row r="63" spans="1:34" x14ac:dyDescent="0.25">
      <c r="A63" t="s">
        <v>1052</v>
      </c>
      <c r="B63" t="s">
        <v>651</v>
      </c>
      <c r="C63" t="s">
        <v>883</v>
      </c>
      <c r="D63" t="s">
        <v>899</v>
      </c>
      <c r="E63" s="31">
        <v>81.641304347826093</v>
      </c>
      <c r="F63" s="31">
        <v>2.7695380109173215</v>
      </c>
      <c r="G63" s="31">
        <v>2.5336839302356542</v>
      </c>
      <c r="H63" s="31">
        <v>0.15204366928504859</v>
      </c>
      <c r="I63" s="31">
        <v>0.1296764745040607</v>
      </c>
      <c r="J63" s="31">
        <v>226.10869565217394</v>
      </c>
      <c r="K63" s="31">
        <v>206.85326086956522</v>
      </c>
      <c r="L63" s="31">
        <v>12.413043478260869</v>
      </c>
      <c r="M63" s="31">
        <v>10.586956521739131</v>
      </c>
      <c r="N63" s="31">
        <v>0</v>
      </c>
      <c r="O63" s="31">
        <v>1.826086956521739</v>
      </c>
      <c r="P63" s="31">
        <v>89.375</v>
      </c>
      <c r="Q63" s="31">
        <v>71.945652173913047</v>
      </c>
      <c r="R63" s="31">
        <v>17.429347826086957</v>
      </c>
      <c r="S63" s="31">
        <v>124.32065217391305</v>
      </c>
      <c r="T63" s="31">
        <v>124.32065217391305</v>
      </c>
      <c r="U63" s="31">
        <v>0</v>
      </c>
      <c r="V63" s="31">
        <v>0</v>
      </c>
      <c r="W63" s="31">
        <v>3.1684782608695654</v>
      </c>
      <c r="X63" s="31">
        <v>3.1684782608695654</v>
      </c>
      <c r="Y63" s="31">
        <v>0</v>
      </c>
      <c r="Z63" s="31">
        <v>0</v>
      </c>
      <c r="AA63" s="31">
        <v>0</v>
      </c>
      <c r="AB63" s="31">
        <v>0</v>
      </c>
      <c r="AC63" s="31">
        <v>0</v>
      </c>
      <c r="AD63" s="31">
        <v>0</v>
      </c>
      <c r="AE63" s="31">
        <v>0</v>
      </c>
      <c r="AF63" t="s">
        <v>299</v>
      </c>
      <c r="AG63" s="32">
        <v>4</v>
      </c>
      <c r="AH63"/>
    </row>
    <row r="64" spans="1:34" x14ac:dyDescent="0.25">
      <c r="A64" t="s">
        <v>1052</v>
      </c>
      <c r="B64" t="s">
        <v>476</v>
      </c>
      <c r="C64" t="s">
        <v>802</v>
      </c>
      <c r="D64" t="s">
        <v>988</v>
      </c>
      <c r="E64" s="31">
        <v>52.423913043478258</v>
      </c>
      <c r="F64" s="31">
        <v>4.6806448268712417</v>
      </c>
      <c r="G64" s="31">
        <v>4.2386502177068213</v>
      </c>
      <c r="H64" s="31">
        <v>0.52366784159236979</v>
      </c>
      <c r="I64" s="31">
        <v>0.22420277835372174</v>
      </c>
      <c r="J64" s="31">
        <v>245.37771739130434</v>
      </c>
      <c r="K64" s="31">
        <v>222.2066304347826</v>
      </c>
      <c r="L64" s="31">
        <v>27.452717391304343</v>
      </c>
      <c r="M64" s="31">
        <v>11.753586956521739</v>
      </c>
      <c r="N64" s="31">
        <v>9.9926086956521729</v>
      </c>
      <c r="O64" s="31">
        <v>5.7065217391304346</v>
      </c>
      <c r="P64" s="31">
        <v>79.981630434782588</v>
      </c>
      <c r="Q64" s="31">
        <v>72.509673913043457</v>
      </c>
      <c r="R64" s="31">
        <v>7.4719565217391315</v>
      </c>
      <c r="S64" s="31">
        <v>137.94336956521741</v>
      </c>
      <c r="T64" s="31">
        <v>137.94336956521741</v>
      </c>
      <c r="U64" s="31">
        <v>0</v>
      </c>
      <c r="V64" s="31">
        <v>0</v>
      </c>
      <c r="W64" s="31">
        <v>93.062391304347841</v>
      </c>
      <c r="X64" s="31">
        <v>2.9153260869565214</v>
      </c>
      <c r="Y64" s="31">
        <v>0.33152173913043476</v>
      </c>
      <c r="Z64" s="31">
        <v>0</v>
      </c>
      <c r="AA64" s="31">
        <v>20.939021739130435</v>
      </c>
      <c r="AB64" s="31">
        <v>0</v>
      </c>
      <c r="AC64" s="31">
        <v>68.876521739130453</v>
      </c>
      <c r="AD64" s="31">
        <v>0</v>
      </c>
      <c r="AE64" s="31">
        <v>0</v>
      </c>
      <c r="AF64" t="s">
        <v>124</v>
      </c>
      <c r="AG64" s="32">
        <v>4</v>
      </c>
      <c r="AH64"/>
    </row>
    <row r="65" spans="1:34" x14ac:dyDescent="0.25">
      <c r="A65" t="s">
        <v>1052</v>
      </c>
      <c r="B65" t="s">
        <v>448</v>
      </c>
      <c r="C65" t="s">
        <v>785</v>
      </c>
      <c r="D65" t="s">
        <v>937</v>
      </c>
      <c r="E65" s="31">
        <v>44.369565217391305</v>
      </c>
      <c r="F65" s="31">
        <v>6.0283855952964247</v>
      </c>
      <c r="G65" s="31">
        <v>5.5535570798628129</v>
      </c>
      <c r="H65" s="31">
        <v>0.60289073983341501</v>
      </c>
      <c r="I65" s="31">
        <v>0.20810877021068103</v>
      </c>
      <c r="J65" s="31">
        <v>267.47684782608701</v>
      </c>
      <c r="K65" s="31">
        <v>246.40891304347829</v>
      </c>
      <c r="L65" s="31">
        <v>26.75</v>
      </c>
      <c r="M65" s="31">
        <v>9.2336956521739122</v>
      </c>
      <c r="N65" s="31">
        <v>12.228260869565217</v>
      </c>
      <c r="O65" s="31">
        <v>5.2880434782608692</v>
      </c>
      <c r="P65" s="31">
        <v>57.836956521739133</v>
      </c>
      <c r="Q65" s="31">
        <v>54.285326086956523</v>
      </c>
      <c r="R65" s="31">
        <v>3.5516304347826089</v>
      </c>
      <c r="S65" s="31">
        <v>182.88989130434786</v>
      </c>
      <c r="T65" s="31">
        <v>182.88989130434786</v>
      </c>
      <c r="U65" s="31">
        <v>0</v>
      </c>
      <c r="V65" s="31">
        <v>0</v>
      </c>
      <c r="W65" s="31">
        <v>0</v>
      </c>
      <c r="X65" s="31">
        <v>0</v>
      </c>
      <c r="Y65" s="31">
        <v>0</v>
      </c>
      <c r="Z65" s="31">
        <v>0</v>
      </c>
      <c r="AA65" s="31">
        <v>0</v>
      </c>
      <c r="AB65" s="31">
        <v>0</v>
      </c>
      <c r="AC65" s="31">
        <v>0</v>
      </c>
      <c r="AD65" s="31">
        <v>0</v>
      </c>
      <c r="AE65" s="31">
        <v>0</v>
      </c>
      <c r="AF65" t="s">
        <v>96</v>
      </c>
      <c r="AG65" s="32">
        <v>4</v>
      </c>
      <c r="AH65"/>
    </row>
    <row r="66" spans="1:34" x14ac:dyDescent="0.25">
      <c r="A66" t="s">
        <v>1052</v>
      </c>
      <c r="B66" t="s">
        <v>584</v>
      </c>
      <c r="C66" t="s">
        <v>853</v>
      </c>
      <c r="D66" t="s">
        <v>989</v>
      </c>
      <c r="E66" s="31">
        <v>53.804347826086953</v>
      </c>
      <c r="F66" s="31">
        <v>2.6551515151515153</v>
      </c>
      <c r="G66" s="31">
        <v>2.402070707070707</v>
      </c>
      <c r="H66" s="31">
        <v>0.2972727272727273</v>
      </c>
      <c r="I66" s="31">
        <v>0.18252525252525253</v>
      </c>
      <c r="J66" s="31">
        <v>142.85869565217391</v>
      </c>
      <c r="K66" s="31">
        <v>129.24184782608694</v>
      </c>
      <c r="L66" s="31">
        <v>15.994565217391305</v>
      </c>
      <c r="M66" s="31">
        <v>9.820652173913043</v>
      </c>
      <c r="N66" s="31">
        <v>0</v>
      </c>
      <c r="O66" s="31">
        <v>6.1739130434782608</v>
      </c>
      <c r="P66" s="31">
        <v>53.404891304347828</v>
      </c>
      <c r="Q66" s="31">
        <v>45.961956521739133</v>
      </c>
      <c r="R66" s="31">
        <v>7.4429347826086953</v>
      </c>
      <c r="S66" s="31">
        <v>73.459239130434781</v>
      </c>
      <c r="T66" s="31">
        <v>73.459239130434781</v>
      </c>
      <c r="U66" s="31">
        <v>0</v>
      </c>
      <c r="V66" s="31">
        <v>0</v>
      </c>
      <c r="W66" s="31">
        <v>6.4782608695652177</v>
      </c>
      <c r="X66" s="31">
        <v>5.7826086956521738</v>
      </c>
      <c r="Y66" s="31">
        <v>0</v>
      </c>
      <c r="Z66" s="31">
        <v>0</v>
      </c>
      <c r="AA66" s="31">
        <v>0.60869565217391308</v>
      </c>
      <c r="AB66" s="31">
        <v>0</v>
      </c>
      <c r="AC66" s="31">
        <v>8.6956521739130432E-2</v>
      </c>
      <c r="AD66" s="31">
        <v>0</v>
      </c>
      <c r="AE66" s="31">
        <v>0</v>
      </c>
      <c r="AF66" t="s">
        <v>232</v>
      </c>
      <c r="AG66" s="32">
        <v>4</v>
      </c>
      <c r="AH66"/>
    </row>
    <row r="67" spans="1:34" x14ac:dyDescent="0.25">
      <c r="A67" t="s">
        <v>1052</v>
      </c>
      <c r="B67" t="s">
        <v>532</v>
      </c>
      <c r="C67" t="s">
        <v>733</v>
      </c>
      <c r="D67" t="s">
        <v>936</v>
      </c>
      <c r="E67" s="31">
        <v>269.5</v>
      </c>
      <c r="F67" s="31">
        <v>2.4360692102928128</v>
      </c>
      <c r="G67" s="31">
        <v>2.26099499879003</v>
      </c>
      <c r="H67" s="31">
        <v>0.16991812535290793</v>
      </c>
      <c r="I67" s="31">
        <v>2.0250867145277091E-2</v>
      </c>
      <c r="J67" s="31">
        <v>656.52065217391305</v>
      </c>
      <c r="K67" s="31">
        <v>609.33815217391304</v>
      </c>
      <c r="L67" s="31">
        <v>45.79293478260869</v>
      </c>
      <c r="M67" s="31">
        <v>5.4576086956521763</v>
      </c>
      <c r="N67" s="31">
        <v>36.335326086956513</v>
      </c>
      <c r="O67" s="31">
        <v>4</v>
      </c>
      <c r="P67" s="31">
        <v>186.5317391304348</v>
      </c>
      <c r="Q67" s="31">
        <v>179.68456521739131</v>
      </c>
      <c r="R67" s="31">
        <v>6.8471739130434788</v>
      </c>
      <c r="S67" s="31">
        <v>424.19597826086954</v>
      </c>
      <c r="T67" s="31">
        <v>424.19597826086954</v>
      </c>
      <c r="U67" s="31">
        <v>0</v>
      </c>
      <c r="V67" s="31">
        <v>0</v>
      </c>
      <c r="W67" s="31">
        <v>0</v>
      </c>
      <c r="X67" s="31">
        <v>0</v>
      </c>
      <c r="Y67" s="31">
        <v>0</v>
      </c>
      <c r="Z67" s="31">
        <v>0</v>
      </c>
      <c r="AA67" s="31">
        <v>0</v>
      </c>
      <c r="AB67" s="31">
        <v>0</v>
      </c>
      <c r="AC67" s="31">
        <v>0</v>
      </c>
      <c r="AD67" s="31">
        <v>0</v>
      </c>
      <c r="AE67" s="31">
        <v>0</v>
      </c>
      <c r="AF67" t="s">
        <v>180</v>
      </c>
      <c r="AG67" s="32">
        <v>4</v>
      </c>
      <c r="AH67"/>
    </row>
    <row r="68" spans="1:34" x14ac:dyDescent="0.25">
      <c r="A68" t="s">
        <v>1052</v>
      </c>
      <c r="B68" t="s">
        <v>567</v>
      </c>
      <c r="C68" t="s">
        <v>802</v>
      </c>
      <c r="D68" t="s">
        <v>988</v>
      </c>
      <c r="E68" s="31">
        <v>49.423913043478258</v>
      </c>
      <c r="F68" s="31">
        <v>3.4918891576863862</v>
      </c>
      <c r="G68" s="31">
        <v>3.1695293600175933</v>
      </c>
      <c r="H68" s="31">
        <v>0.54364196173301083</v>
      </c>
      <c r="I68" s="31">
        <v>0.22844952716076539</v>
      </c>
      <c r="J68" s="31">
        <v>172.58282608695649</v>
      </c>
      <c r="K68" s="31">
        <v>156.65054347826083</v>
      </c>
      <c r="L68" s="31">
        <v>26.868913043478262</v>
      </c>
      <c r="M68" s="31">
        <v>11.290869565217394</v>
      </c>
      <c r="N68" s="31">
        <v>10.246521739130435</v>
      </c>
      <c r="O68" s="31">
        <v>5.3315217391304346</v>
      </c>
      <c r="P68" s="31">
        <v>56.854021739130431</v>
      </c>
      <c r="Q68" s="31">
        <v>56.499782608695647</v>
      </c>
      <c r="R68" s="31">
        <v>0.35423913043478267</v>
      </c>
      <c r="S68" s="31">
        <v>88.859891304347798</v>
      </c>
      <c r="T68" s="31">
        <v>88.859891304347798</v>
      </c>
      <c r="U68" s="31">
        <v>0</v>
      </c>
      <c r="V68" s="31">
        <v>0</v>
      </c>
      <c r="W68" s="31">
        <v>40.415760869565219</v>
      </c>
      <c r="X68" s="31">
        <v>6.1059782608695654</v>
      </c>
      <c r="Y68" s="31">
        <v>8.6956521739130432E-2</v>
      </c>
      <c r="Z68" s="31">
        <v>0.20108695652173914</v>
      </c>
      <c r="AA68" s="31">
        <v>28.470108695652176</v>
      </c>
      <c r="AB68" s="31">
        <v>0</v>
      </c>
      <c r="AC68" s="31">
        <v>5.5516304347826084</v>
      </c>
      <c r="AD68" s="31">
        <v>0</v>
      </c>
      <c r="AE68" s="31">
        <v>0</v>
      </c>
      <c r="AF68" t="s">
        <v>215</v>
      </c>
      <c r="AG68" s="32">
        <v>4</v>
      </c>
      <c r="AH68"/>
    </row>
    <row r="69" spans="1:34" x14ac:dyDescent="0.25">
      <c r="A69" t="s">
        <v>1052</v>
      </c>
      <c r="B69" t="s">
        <v>545</v>
      </c>
      <c r="C69" t="s">
        <v>837</v>
      </c>
      <c r="D69" t="s">
        <v>925</v>
      </c>
      <c r="E69" s="31">
        <v>64.315217391304344</v>
      </c>
      <c r="F69" s="31">
        <v>3.4841980733479807</v>
      </c>
      <c r="G69" s="31">
        <v>3.206523576136556</v>
      </c>
      <c r="H69" s="31">
        <v>0.4933665708974142</v>
      </c>
      <c r="I69" s="31">
        <v>0.3028561771167822</v>
      </c>
      <c r="J69" s="31">
        <v>224.08695652173913</v>
      </c>
      <c r="K69" s="31">
        <v>206.22826086956522</v>
      </c>
      <c r="L69" s="31">
        <v>31.730978260869563</v>
      </c>
      <c r="M69" s="31">
        <v>19.478260869565219</v>
      </c>
      <c r="N69" s="31">
        <v>6.6005434782608692</v>
      </c>
      <c r="O69" s="31">
        <v>5.6521739130434785</v>
      </c>
      <c r="P69" s="31">
        <v>70.127717391304344</v>
      </c>
      <c r="Q69" s="31">
        <v>64.521739130434781</v>
      </c>
      <c r="R69" s="31">
        <v>5.6059782608695654</v>
      </c>
      <c r="S69" s="31">
        <v>122.22826086956522</v>
      </c>
      <c r="T69" s="31">
        <v>122.22826086956522</v>
      </c>
      <c r="U69" s="31">
        <v>0</v>
      </c>
      <c r="V69" s="31">
        <v>0</v>
      </c>
      <c r="W69" s="31">
        <v>54.065217391304344</v>
      </c>
      <c r="X69" s="31">
        <v>0.2608695652173913</v>
      </c>
      <c r="Y69" s="31">
        <v>0</v>
      </c>
      <c r="Z69" s="31">
        <v>0</v>
      </c>
      <c r="AA69" s="31">
        <v>19.263586956521738</v>
      </c>
      <c r="AB69" s="31">
        <v>0</v>
      </c>
      <c r="AC69" s="31">
        <v>34.540760869565219</v>
      </c>
      <c r="AD69" s="31">
        <v>0</v>
      </c>
      <c r="AE69" s="31">
        <v>0</v>
      </c>
      <c r="AF69" t="s">
        <v>193</v>
      </c>
      <c r="AG69" s="32">
        <v>4</v>
      </c>
      <c r="AH69"/>
    </row>
    <row r="70" spans="1:34" x14ac:dyDescent="0.25">
      <c r="A70" t="s">
        <v>1052</v>
      </c>
      <c r="B70" t="s">
        <v>552</v>
      </c>
      <c r="C70" t="s">
        <v>799</v>
      </c>
      <c r="D70" t="s">
        <v>985</v>
      </c>
      <c r="E70" s="31">
        <v>55.217391304347828</v>
      </c>
      <c r="F70" s="31">
        <v>4.307748031496061</v>
      </c>
      <c r="G70" s="31">
        <v>3.9717736220472419</v>
      </c>
      <c r="H70" s="31">
        <v>0.52312992125984248</v>
      </c>
      <c r="I70" s="31">
        <v>0.27180118110236218</v>
      </c>
      <c r="J70" s="31">
        <v>237.86260869565209</v>
      </c>
      <c r="K70" s="31">
        <v>219.31097826086946</v>
      </c>
      <c r="L70" s="31">
        <v>28.885869565217391</v>
      </c>
      <c r="M70" s="31">
        <v>15.008152173913043</v>
      </c>
      <c r="N70" s="31">
        <v>8.2255434782608692</v>
      </c>
      <c r="O70" s="31">
        <v>5.6521739130434785</v>
      </c>
      <c r="P70" s="31">
        <v>66.286847826086955</v>
      </c>
      <c r="Q70" s="31">
        <v>61.61293478260869</v>
      </c>
      <c r="R70" s="31">
        <v>4.6739130434782608</v>
      </c>
      <c r="S70" s="31">
        <v>142.68989130434773</v>
      </c>
      <c r="T70" s="31">
        <v>130.12467391304338</v>
      </c>
      <c r="U70" s="31">
        <v>12.565217391304348</v>
      </c>
      <c r="V70" s="31">
        <v>0</v>
      </c>
      <c r="W70" s="31">
        <v>0</v>
      </c>
      <c r="X70" s="31">
        <v>0</v>
      </c>
      <c r="Y70" s="31">
        <v>0</v>
      </c>
      <c r="Z70" s="31">
        <v>0</v>
      </c>
      <c r="AA70" s="31">
        <v>0</v>
      </c>
      <c r="AB70" s="31">
        <v>0</v>
      </c>
      <c r="AC70" s="31">
        <v>0</v>
      </c>
      <c r="AD70" s="31">
        <v>0</v>
      </c>
      <c r="AE70" s="31">
        <v>0</v>
      </c>
      <c r="AF70" t="s">
        <v>200</v>
      </c>
      <c r="AG70" s="32">
        <v>4</v>
      </c>
      <c r="AH70"/>
    </row>
    <row r="71" spans="1:34" x14ac:dyDescent="0.25">
      <c r="A71" t="s">
        <v>1052</v>
      </c>
      <c r="B71" t="s">
        <v>662</v>
      </c>
      <c r="C71" t="s">
        <v>888</v>
      </c>
      <c r="D71" t="s">
        <v>973</v>
      </c>
      <c r="E71" s="31">
        <v>31.369565217391305</v>
      </c>
      <c r="F71" s="31">
        <v>6.6683853083853082</v>
      </c>
      <c r="G71" s="31">
        <v>6.4133610533610534</v>
      </c>
      <c r="H71" s="31">
        <v>0.44717602217602215</v>
      </c>
      <c r="I71" s="31">
        <v>0.19215176715176713</v>
      </c>
      <c r="J71" s="31">
        <v>209.18434782608696</v>
      </c>
      <c r="K71" s="31">
        <v>201.18434782608696</v>
      </c>
      <c r="L71" s="31">
        <v>14.027717391304346</v>
      </c>
      <c r="M71" s="31">
        <v>6.0277173913043471</v>
      </c>
      <c r="N71" s="31">
        <v>0</v>
      </c>
      <c r="O71" s="31">
        <v>8</v>
      </c>
      <c r="P71" s="31">
        <v>82.874891304347827</v>
      </c>
      <c r="Q71" s="31">
        <v>82.874891304347827</v>
      </c>
      <c r="R71" s="31">
        <v>0</v>
      </c>
      <c r="S71" s="31">
        <v>112.28173913043479</v>
      </c>
      <c r="T71" s="31">
        <v>112.28173913043479</v>
      </c>
      <c r="U71" s="31">
        <v>0</v>
      </c>
      <c r="V71" s="31">
        <v>0</v>
      </c>
      <c r="W71" s="31">
        <v>16.439239130434782</v>
      </c>
      <c r="X71" s="31">
        <v>0.2608695652173913</v>
      </c>
      <c r="Y71" s="31">
        <v>0</v>
      </c>
      <c r="Z71" s="31">
        <v>0</v>
      </c>
      <c r="AA71" s="31">
        <v>2.4265217391304343</v>
      </c>
      <c r="AB71" s="31">
        <v>0</v>
      </c>
      <c r="AC71" s="31">
        <v>13.751847826086957</v>
      </c>
      <c r="AD71" s="31">
        <v>0</v>
      </c>
      <c r="AE71" s="31">
        <v>0</v>
      </c>
      <c r="AF71" t="s">
        <v>310</v>
      </c>
      <c r="AG71" s="32">
        <v>4</v>
      </c>
      <c r="AH71"/>
    </row>
    <row r="72" spans="1:34" x14ac:dyDescent="0.25">
      <c r="A72" t="s">
        <v>1052</v>
      </c>
      <c r="B72" t="s">
        <v>558</v>
      </c>
      <c r="C72" t="s">
        <v>731</v>
      </c>
      <c r="D72" t="s">
        <v>1009</v>
      </c>
      <c r="E72" s="31">
        <v>46.663043478260867</v>
      </c>
      <c r="F72" s="31">
        <v>2.8165036105287684</v>
      </c>
      <c r="G72" s="31">
        <v>2.4916142557651995</v>
      </c>
      <c r="H72" s="31">
        <v>0.75564873049149783</v>
      </c>
      <c r="I72" s="31">
        <v>0.43075937572792922</v>
      </c>
      <c r="J72" s="31">
        <v>131.42663043478262</v>
      </c>
      <c r="K72" s="31">
        <v>116.26630434782609</v>
      </c>
      <c r="L72" s="31">
        <v>35.260869565217391</v>
      </c>
      <c r="M72" s="31">
        <v>20.100543478260871</v>
      </c>
      <c r="N72" s="31">
        <v>10.638586956521738</v>
      </c>
      <c r="O72" s="31">
        <v>4.5217391304347823</v>
      </c>
      <c r="P72" s="31">
        <v>33.317934782608695</v>
      </c>
      <c r="Q72" s="31">
        <v>33.317934782608695</v>
      </c>
      <c r="R72" s="31">
        <v>0</v>
      </c>
      <c r="S72" s="31">
        <v>62.847826086956523</v>
      </c>
      <c r="T72" s="31">
        <v>62.847826086956523</v>
      </c>
      <c r="U72" s="31">
        <v>0</v>
      </c>
      <c r="V72" s="31">
        <v>0</v>
      </c>
      <c r="W72" s="31">
        <v>0</v>
      </c>
      <c r="X72" s="31">
        <v>0</v>
      </c>
      <c r="Y72" s="31">
        <v>0</v>
      </c>
      <c r="Z72" s="31">
        <v>0</v>
      </c>
      <c r="AA72" s="31">
        <v>0</v>
      </c>
      <c r="AB72" s="31">
        <v>0</v>
      </c>
      <c r="AC72" s="31">
        <v>0</v>
      </c>
      <c r="AD72" s="31">
        <v>0</v>
      </c>
      <c r="AE72" s="31">
        <v>0</v>
      </c>
      <c r="AF72" t="s">
        <v>206</v>
      </c>
      <c r="AG72" s="32">
        <v>4</v>
      </c>
      <c r="AH72"/>
    </row>
    <row r="73" spans="1:34" x14ac:dyDescent="0.25">
      <c r="A73" t="s">
        <v>1052</v>
      </c>
      <c r="B73" t="s">
        <v>503</v>
      </c>
      <c r="C73" t="s">
        <v>820</v>
      </c>
      <c r="D73" t="s">
        <v>999</v>
      </c>
      <c r="E73" s="31">
        <v>49.858695652173914</v>
      </c>
      <c r="F73" s="31">
        <v>3.5122018748637456</v>
      </c>
      <c r="G73" s="31">
        <v>3.0650621321124918</v>
      </c>
      <c r="H73" s="31">
        <v>0.63821451929365602</v>
      </c>
      <c r="I73" s="31">
        <v>0.39437322868977548</v>
      </c>
      <c r="J73" s="31">
        <v>175.11380434782609</v>
      </c>
      <c r="K73" s="31">
        <v>152.82</v>
      </c>
      <c r="L73" s="31">
        <v>31.820543478260873</v>
      </c>
      <c r="M73" s="31">
        <v>19.662934782608698</v>
      </c>
      <c r="N73" s="31">
        <v>6.4184782608695654</v>
      </c>
      <c r="O73" s="31">
        <v>5.7391304347826084</v>
      </c>
      <c r="P73" s="31">
        <v>53.895652173913042</v>
      </c>
      <c r="Q73" s="31">
        <v>43.759456521739132</v>
      </c>
      <c r="R73" s="31">
        <v>10.13619565217391</v>
      </c>
      <c r="S73" s="31">
        <v>89.397608695652167</v>
      </c>
      <c r="T73" s="31">
        <v>89.397608695652167</v>
      </c>
      <c r="U73" s="31">
        <v>0</v>
      </c>
      <c r="V73" s="31">
        <v>0</v>
      </c>
      <c r="W73" s="31">
        <v>3.2568478260869562</v>
      </c>
      <c r="X73" s="31">
        <v>0</v>
      </c>
      <c r="Y73" s="31">
        <v>0</v>
      </c>
      <c r="Z73" s="31">
        <v>0</v>
      </c>
      <c r="AA73" s="31">
        <v>0.39500000000000002</v>
      </c>
      <c r="AB73" s="31">
        <v>0</v>
      </c>
      <c r="AC73" s="31">
        <v>2.8618478260869562</v>
      </c>
      <c r="AD73" s="31">
        <v>0</v>
      </c>
      <c r="AE73" s="31">
        <v>0</v>
      </c>
      <c r="AF73" t="s">
        <v>151</v>
      </c>
      <c r="AG73" s="32">
        <v>4</v>
      </c>
      <c r="AH73"/>
    </row>
    <row r="74" spans="1:34" x14ac:dyDescent="0.25">
      <c r="A74" t="s">
        <v>1052</v>
      </c>
      <c r="B74" t="s">
        <v>428</v>
      </c>
      <c r="C74" t="s">
        <v>773</v>
      </c>
      <c r="D74" t="s">
        <v>973</v>
      </c>
      <c r="E74" s="31">
        <v>56.130434782608695</v>
      </c>
      <c r="F74" s="31">
        <v>2.9930770720371807</v>
      </c>
      <c r="G74" s="31">
        <v>2.764475213013168</v>
      </c>
      <c r="H74" s="31">
        <v>0.55765879163439203</v>
      </c>
      <c r="I74" s="31">
        <v>0.3290569326103796</v>
      </c>
      <c r="J74" s="31">
        <v>168.00271739130434</v>
      </c>
      <c r="K74" s="31">
        <v>155.17119565217391</v>
      </c>
      <c r="L74" s="31">
        <v>31.301630434782613</v>
      </c>
      <c r="M74" s="31">
        <v>18.470108695652176</v>
      </c>
      <c r="N74" s="31">
        <v>6.7282608695652177</v>
      </c>
      <c r="O74" s="31">
        <v>6.1032608695652177</v>
      </c>
      <c r="P74" s="31">
        <v>35.926630434782609</v>
      </c>
      <c r="Q74" s="31">
        <v>35.926630434782609</v>
      </c>
      <c r="R74" s="31">
        <v>0</v>
      </c>
      <c r="S74" s="31">
        <v>100.77445652173913</v>
      </c>
      <c r="T74" s="31">
        <v>100.77445652173913</v>
      </c>
      <c r="U74" s="31">
        <v>0</v>
      </c>
      <c r="V74" s="31">
        <v>0</v>
      </c>
      <c r="W74" s="31">
        <v>1.3315217391304348</v>
      </c>
      <c r="X74" s="31">
        <v>1.0815217391304348</v>
      </c>
      <c r="Y74" s="31">
        <v>0</v>
      </c>
      <c r="Z74" s="31">
        <v>0</v>
      </c>
      <c r="AA74" s="31">
        <v>8.6956521739130432E-2</v>
      </c>
      <c r="AB74" s="31">
        <v>0</v>
      </c>
      <c r="AC74" s="31">
        <v>0.16304347826086957</v>
      </c>
      <c r="AD74" s="31">
        <v>0</v>
      </c>
      <c r="AE74" s="31">
        <v>0</v>
      </c>
      <c r="AF74" t="s">
        <v>76</v>
      </c>
      <c r="AG74" s="32">
        <v>4</v>
      </c>
      <c r="AH74"/>
    </row>
    <row r="75" spans="1:34" x14ac:dyDescent="0.25">
      <c r="A75" t="s">
        <v>1052</v>
      </c>
      <c r="B75" t="s">
        <v>416</v>
      </c>
      <c r="C75" t="s">
        <v>726</v>
      </c>
      <c r="D75" t="s">
        <v>951</v>
      </c>
      <c r="E75" s="31">
        <v>93.923913043478265</v>
      </c>
      <c r="F75" s="31">
        <v>3.3214847818539521</v>
      </c>
      <c r="G75" s="31">
        <v>3.1318365929869221</v>
      </c>
      <c r="H75" s="31">
        <v>0.70358754773753041</v>
      </c>
      <c r="I75" s="31">
        <v>0.51393935887050102</v>
      </c>
      <c r="J75" s="31">
        <v>311.96684782608696</v>
      </c>
      <c r="K75" s="31">
        <v>294.15434782608691</v>
      </c>
      <c r="L75" s="31">
        <v>66.083695652173915</v>
      </c>
      <c r="M75" s="31">
        <v>48.271195652173908</v>
      </c>
      <c r="N75" s="31">
        <v>13.315217391304348</v>
      </c>
      <c r="O75" s="31">
        <v>4.4972826086956523</v>
      </c>
      <c r="P75" s="31">
        <v>47.581521739130437</v>
      </c>
      <c r="Q75" s="31">
        <v>47.581521739130437</v>
      </c>
      <c r="R75" s="31">
        <v>0</v>
      </c>
      <c r="S75" s="31">
        <v>198.3016304347826</v>
      </c>
      <c r="T75" s="31">
        <v>198.3016304347826</v>
      </c>
      <c r="U75" s="31">
        <v>0</v>
      </c>
      <c r="V75" s="31">
        <v>0</v>
      </c>
      <c r="W75" s="31">
        <v>0</v>
      </c>
      <c r="X75" s="31">
        <v>0</v>
      </c>
      <c r="Y75" s="31">
        <v>0</v>
      </c>
      <c r="Z75" s="31">
        <v>0</v>
      </c>
      <c r="AA75" s="31">
        <v>0</v>
      </c>
      <c r="AB75" s="31">
        <v>0</v>
      </c>
      <c r="AC75" s="31">
        <v>0</v>
      </c>
      <c r="AD75" s="31">
        <v>0</v>
      </c>
      <c r="AE75" s="31">
        <v>0</v>
      </c>
      <c r="AF75" t="s">
        <v>64</v>
      </c>
      <c r="AG75" s="32">
        <v>4</v>
      </c>
      <c r="AH75"/>
    </row>
    <row r="76" spans="1:34" x14ac:dyDescent="0.25">
      <c r="A76" t="s">
        <v>1052</v>
      </c>
      <c r="B76" t="s">
        <v>387</v>
      </c>
      <c r="C76" t="s">
        <v>754</v>
      </c>
      <c r="D76" t="s">
        <v>939</v>
      </c>
      <c r="E76" s="31">
        <v>211.79347826086956</v>
      </c>
      <c r="F76" s="31">
        <v>3.4771470361816785</v>
      </c>
      <c r="G76" s="31">
        <v>3.311025917372338</v>
      </c>
      <c r="H76" s="31">
        <v>0.18509571465229668</v>
      </c>
      <c r="I76" s="31">
        <v>0.10364588144726718</v>
      </c>
      <c r="J76" s="31">
        <v>736.43706521739136</v>
      </c>
      <c r="K76" s="31">
        <v>701.25369565217397</v>
      </c>
      <c r="L76" s="31">
        <v>39.202065217391315</v>
      </c>
      <c r="M76" s="31">
        <v>21.951521739130445</v>
      </c>
      <c r="N76" s="31">
        <v>11.859239130434782</v>
      </c>
      <c r="O76" s="31">
        <v>5.3913043478260869</v>
      </c>
      <c r="P76" s="31">
        <v>277.57010869565215</v>
      </c>
      <c r="Q76" s="31">
        <v>259.63728260869561</v>
      </c>
      <c r="R76" s="31">
        <v>17.932826086956524</v>
      </c>
      <c r="S76" s="31">
        <v>419.66489130434786</v>
      </c>
      <c r="T76" s="31">
        <v>419.66489130434786</v>
      </c>
      <c r="U76" s="31">
        <v>0</v>
      </c>
      <c r="V76" s="31">
        <v>0</v>
      </c>
      <c r="W76" s="31">
        <v>228.2563043478261</v>
      </c>
      <c r="X76" s="31">
        <v>0.37228260869565216</v>
      </c>
      <c r="Y76" s="31">
        <v>0</v>
      </c>
      <c r="Z76" s="31">
        <v>0</v>
      </c>
      <c r="AA76" s="31">
        <v>106.48271739130436</v>
      </c>
      <c r="AB76" s="31">
        <v>0</v>
      </c>
      <c r="AC76" s="31">
        <v>121.40130434782608</v>
      </c>
      <c r="AD76" s="31">
        <v>0</v>
      </c>
      <c r="AE76" s="31">
        <v>0</v>
      </c>
      <c r="AF76" t="s">
        <v>35</v>
      </c>
      <c r="AG76" s="32">
        <v>4</v>
      </c>
      <c r="AH76"/>
    </row>
    <row r="77" spans="1:34" x14ac:dyDescent="0.25">
      <c r="A77" t="s">
        <v>1052</v>
      </c>
      <c r="B77" t="s">
        <v>432</v>
      </c>
      <c r="C77" t="s">
        <v>774</v>
      </c>
      <c r="D77" t="s">
        <v>974</v>
      </c>
      <c r="E77" s="31">
        <v>85.760869565217391</v>
      </c>
      <c r="F77" s="31">
        <v>3.6143307984790876</v>
      </c>
      <c r="G77" s="31">
        <v>3.0024283903675539</v>
      </c>
      <c r="H77" s="31">
        <v>0.21909885931558934</v>
      </c>
      <c r="I77" s="31">
        <v>2.0945500633713563E-2</v>
      </c>
      <c r="J77" s="31">
        <v>309.96815217391304</v>
      </c>
      <c r="K77" s="31">
        <v>257.49086956521739</v>
      </c>
      <c r="L77" s="31">
        <v>18.790108695652172</v>
      </c>
      <c r="M77" s="31">
        <v>1.7963043478260869</v>
      </c>
      <c r="N77" s="31">
        <v>12.139239130434783</v>
      </c>
      <c r="O77" s="31">
        <v>4.8545652173913041</v>
      </c>
      <c r="P77" s="31">
        <v>106.23891304347823</v>
      </c>
      <c r="Q77" s="31">
        <v>70.755434782608674</v>
      </c>
      <c r="R77" s="31">
        <v>35.48347826086956</v>
      </c>
      <c r="S77" s="31">
        <v>184.93913043478267</v>
      </c>
      <c r="T77" s="31">
        <v>172.54434782608701</v>
      </c>
      <c r="U77" s="31">
        <v>12.39478260869565</v>
      </c>
      <c r="V77" s="31">
        <v>0</v>
      </c>
      <c r="W77" s="31">
        <v>8.1521739130434784E-2</v>
      </c>
      <c r="X77" s="31">
        <v>0</v>
      </c>
      <c r="Y77" s="31">
        <v>0</v>
      </c>
      <c r="Z77" s="31">
        <v>0</v>
      </c>
      <c r="AA77" s="31">
        <v>8.1521739130434784E-2</v>
      </c>
      <c r="AB77" s="31">
        <v>0</v>
      </c>
      <c r="AC77" s="31">
        <v>0</v>
      </c>
      <c r="AD77" s="31">
        <v>0</v>
      </c>
      <c r="AE77" s="31">
        <v>0</v>
      </c>
      <c r="AF77" t="s">
        <v>80</v>
      </c>
      <c r="AG77" s="32">
        <v>4</v>
      </c>
      <c r="AH77"/>
    </row>
    <row r="78" spans="1:34" x14ac:dyDescent="0.25">
      <c r="A78" t="s">
        <v>1052</v>
      </c>
      <c r="B78" t="s">
        <v>384</v>
      </c>
      <c r="C78" t="s">
        <v>733</v>
      </c>
      <c r="D78" t="s">
        <v>936</v>
      </c>
      <c r="E78" s="31">
        <v>139.25</v>
      </c>
      <c r="F78" s="31">
        <v>3.9637904925454688</v>
      </c>
      <c r="G78" s="31">
        <v>3.5808773710092887</v>
      </c>
      <c r="H78" s="31">
        <v>0.4235812973226134</v>
      </c>
      <c r="I78" s="31">
        <v>0.18310436343767075</v>
      </c>
      <c r="J78" s="31">
        <v>551.95782608695652</v>
      </c>
      <c r="K78" s="31">
        <v>498.63717391304345</v>
      </c>
      <c r="L78" s="31">
        <v>58.983695652173914</v>
      </c>
      <c r="M78" s="31">
        <v>25.497282608695652</v>
      </c>
      <c r="N78" s="31">
        <v>28.008152173913043</v>
      </c>
      <c r="O78" s="31">
        <v>5.4782608695652177</v>
      </c>
      <c r="P78" s="31">
        <v>194.09630434782611</v>
      </c>
      <c r="Q78" s="31">
        <v>174.26206521739132</v>
      </c>
      <c r="R78" s="31">
        <v>19.834239130434781</v>
      </c>
      <c r="S78" s="31">
        <v>298.87782608695647</v>
      </c>
      <c r="T78" s="31">
        <v>296.64141304347822</v>
      </c>
      <c r="U78" s="31">
        <v>2.2364130434782608</v>
      </c>
      <c r="V78" s="31">
        <v>0</v>
      </c>
      <c r="W78" s="31">
        <v>161.47413043478261</v>
      </c>
      <c r="X78" s="31">
        <v>8.6956521739130432E-2</v>
      </c>
      <c r="Y78" s="31">
        <v>0</v>
      </c>
      <c r="Z78" s="31">
        <v>0</v>
      </c>
      <c r="AA78" s="31">
        <v>72.965869565217375</v>
      </c>
      <c r="AB78" s="31">
        <v>0</v>
      </c>
      <c r="AC78" s="31">
        <v>88.421304347826108</v>
      </c>
      <c r="AD78" s="31">
        <v>0</v>
      </c>
      <c r="AE78" s="31">
        <v>0</v>
      </c>
      <c r="AF78" t="s">
        <v>32</v>
      </c>
      <c r="AG78" s="32">
        <v>4</v>
      </c>
      <c r="AH78"/>
    </row>
    <row r="79" spans="1:34" x14ac:dyDescent="0.25">
      <c r="A79" t="s">
        <v>1052</v>
      </c>
      <c r="B79" t="s">
        <v>607</v>
      </c>
      <c r="C79" t="s">
        <v>856</v>
      </c>
      <c r="D79" t="s">
        <v>1015</v>
      </c>
      <c r="E79" s="31">
        <v>39.043478260869563</v>
      </c>
      <c r="F79" s="31">
        <v>3.3064142538975503</v>
      </c>
      <c r="G79" s="31">
        <v>3.0282767260579067</v>
      </c>
      <c r="H79" s="31">
        <v>0.6609855233853007</v>
      </c>
      <c r="I79" s="31">
        <v>0.38284799554565702</v>
      </c>
      <c r="J79" s="31">
        <v>129.09391304347827</v>
      </c>
      <c r="K79" s="31">
        <v>118.23445652173913</v>
      </c>
      <c r="L79" s="31">
        <v>25.807173913043478</v>
      </c>
      <c r="M79" s="31">
        <v>14.947717391304348</v>
      </c>
      <c r="N79" s="31">
        <v>7.8159782608695636</v>
      </c>
      <c r="O79" s="31">
        <v>3.0434782608695654</v>
      </c>
      <c r="P79" s="31">
        <v>36.252934782608705</v>
      </c>
      <c r="Q79" s="31">
        <v>36.252934782608705</v>
      </c>
      <c r="R79" s="31">
        <v>0</v>
      </c>
      <c r="S79" s="31">
        <v>67.033804347826077</v>
      </c>
      <c r="T79" s="31">
        <v>67.033804347826077</v>
      </c>
      <c r="U79" s="31">
        <v>0</v>
      </c>
      <c r="V79" s="31">
        <v>0</v>
      </c>
      <c r="W79" s="31">
        <v>14.905543478260865</v>
      </c>
      <c r="X79" s="31">
        <v>0.83032608695652177</v>
      </c>
      <c r="Y79" s="31">
        <v>1.6491304347826083</v>
      </c>
      <c r="Z79" s="31">
        <v>0</v>
      </c>
      <c r="AA79" s="31">
        <v>6.6342391304347812</v>
      </c>
      <c r="AB79" s="31">
        <v>0</v>
      </c>
      <c r="AC79" s="31">
        <v>5.7918478260869541</v>
      </c>
      <c r="AD79" s="31">
        <v>0</v>
      </c>
      <c r="AE79" s="31">
        <v>0</v>
      </c>
      <c r="AF79" t="s">
        <v>255</v>
      </c>
      <c r="AG79" s="32">
        <v>4</v>
      </c>
      <c r="AH79"/>
    </row>
    <row r="80" spans="1:34" x14ac:dyDescent="0.25">
      <c r="A80" t="s">
        <v>1052</v>
      </c>
      <c r="B80" t="s">
        <v>385</v>
      </c>
      <c r="C80" t="s">
        <v>752</v>
      </c>
      <c r="D80" t="s">
        <v>959</v>
      </c>
      <c r="E80" s="31">
        <v>78.804347826086953</v>
      </c>
      <c r="F80" s="31">
        <v>2.9773986206896552</v>
      </c>
      <c r="G80" s="31">
        <v>2.8512482758620692</v>
      </c>
      <c r="H80" s="31">
        <v>0.39224275862068964</v>
      </c>
      <c r="I80" s="31">
        <v>0.32518896551724136</v>
      </c>
      <c r="J80" s="31">
        <v>234.63195652173914</v>
      </c>
      <c r="K80" s="31">
        <v>224.69076086956522</v>
      </c>
      <c r="L80" s="31">
        <v>30.910434782608693</v>
      </c>
      <c r="M80" s="31">
        <v>25.626304347826085</v>
      </c>
      <c r="N80" s="31">
        <v>5.2841304347826066</v>
      </c>
      <c r="O80" s="31">
        <v>0</v>
      </c>
      <c r="P80" s="31">
        <v>86.233695652173921</v>
      </c>
      <c r="Q80" s="31">
        <v>81.576630434782615</v>
      </c>
      <c r="R80" s="31">
        <v>4.6570652173913043</v>
      </c>
      <c r="S80" s="31">
        <v>117.48782608695652</v>
      </c>
      <c r="T80" s="31">
        <v>117.48782608695652</v>
      </c>
      <c r="U80" s="31">
        <v>0</v>
      </c>
      <c r="V80" s="31">
        <v>0</v>
      </c>
      <c r="W80" s="31">
        <v>0</v>
      </c>
      <c r="X80" s="31">
        <v>0</v>
      </c>
      <c r="Y80" s="31">
        <v>0</v>
      </c>
      <c r="Z80" s="31">
        <v>0</v>
      </c>
      <c r="AA80" s="31">
        <v>0</v>
      </c>
      <c r="AB80" s="31">
        <v>0</v>
      </c>
      <c r="AC80" s="31">
        <v>0</v>
      </c>
      <c r="AD80" s="31">
        <v>0</v>
      </c>
      <c r="AE80" s="31">
        <v>0</v>
      </c>
      <c r="AF80" t="s">
        <v>33</v>
      </c>
      <c r="AG80" s="32">
        <v>4</v>
      </c>
      <c r="AH80"/>
    </row>
    <row r="81" spans="1:34" x14ac:dyDescent="0.25">
      <c r="A81" t="s">
        <v>1052</v>
      </c>
      <c r="B81" t="s">
        <v>502</v>
      </c>
      <c r="C81" t="s">
        <v>705</v>
      </c>
      <c r="D81" t="s">
        <v>916</v>
      </c>
      <c r="E81" s="31">
        <v>76.782608695652172</v>
      </c>
      <c r="F81" s="31">
        <v>3.2261112684031708</v>
      </c>
      <c r="G81" s="31">
        <v>3.0248796715741784</v>
      </c>
      <c r="H81" s="31">
        <v>0.24189411098527752</v>
      </c>
      <c r="I81" s="31">
        <v>0.24189411098527752</v>
      </c>
      <c r="J81" s="31">
        <v>247.70923913043475</v>
      </c>
      <c r="K81" s="31">
        <v>232.258152173913</v>
      </c>
      <c r="L81" s="31">
        <v>18.573260869565221</v>
      </c>
      <c r="M81" s="31">
        <v>18.573260869565221</v>
      </c>
      <c r="N81" s="31">
        <v>0</v>
      </c>
      <c r="O81" s="31">
        <v>0</v>
      </c>
      <c r="P81" s="31">
        <v>98.358913043478239</v>
      </c>
      <c r="Q81" s="31">
        <v>82.907826086956504</v>
      </c>
      <c r="R81" s="31">
        <v>15.451086956521738</v>
      </c>
      <c r="S81" s="31">
        <v>130.77706521739128</v>
      </c>
      <c r="T81" s="31">
        <v>130.77706521739128</v>
      </c>
      <c r="U81" s="31">
        <v>0</v>
      </c>
      <c r="V81" s="31">
        <v>0</v>
      </c>
      <c r="W81" s="31">
        <v>16.279891304347828</v>
      </c>
      <c r="X81" s="31">
        <v>0</v>
      </c>
      <c r="Y81" s="31">
        <v>0</v>
      </c>
      <c r="Z81" s="31">
        <v>0</v>
      </c>
      <c r="AA81" s="31">
        <v>13.904891304347826</v>
      </c>
      <c r="AB81" s="31">
        <v>0</v>
      </c>
      <c r="AC81" s="31">
        <v>2.375</v>
      </c>
      <c r="AD81" s="31">
        <v>0</v>
      </c>
      <c r="AE81" s="31">
        <v>0</v>
      </c>
      <c r="AF81" t="s">
        <v>150</v>
      </c>
      <c r="AG81" s="32">
        <v>4</v>
      </c>
      <c r="AH81"/>
    </row>
    <row r="82" spans="1:34" x14ac:dyDescent="0.25">
      <c r="A82" t="s">
        <v>1052</v>
      </c>
      <c r="B82" t="s">
        <v>610</v>
      </c>
      <c r="C82" t="s">
        <v>815</v>
      </c>
      <c r="D82" t="s">
        <v>996</v>
      </c>
      <c r="E82" s="31">
        <v>88.271739130434781</v>
      </c>
      <c r="F82" s="31">
        <v>2.7479436030045554</v>
      </c>
      <c r="G82" s="31">
        <v>2.6110146533678109</v>
      </c>
      <c r="H82" s="31">
        <v>0.29615195173008252</v>
      </c>
      <c r="I82" s="31">
        <v>0.15922300209333826</v>
      </c>
      <c r="J82" s="31">
        <v>242.56576086956517</v>
      </c>
      <c r="K82" s="31">
        <v>230.47880434782601</v>
      </c>
      <c r="L82" s="31">
        <v>26.141847826086956</v>
      </c>
      <c r="M82" s="31">
        <v>14.054891304347825</v>
      </c>
      <c r="N82" s="31">
        <v>7.1304347826086953</v>
      </c>
      <c r="O82" s="31">
        <v>4.9565217391304346</v>
      </c>
      <c r="P82" s="31">
        <v>74.988043478260863</v>
      </c>
      <c r="Q82" s="31">
        <v>74.988043478260863</v>
      </c>
      <c r="R82" s="31">
        <v>0</v>
      </c>
      <c r="S82" s="31">
        <v>141.43586956521733</v>
      </c>
      <c r="T82" s="31">
        <v>141.43586956521733</v>
      </c>
      <c r="U82" s="31">
        <v>0</v>
      </c>
      <c r="V82" s="31">
        <v>0</v>
      </c>
      <c r="W82" s="31">
        <v>0</v>
      </c>
      <c r="X82" s="31">
        <v>0</v>
      </c>
      <c r="Y82" s="31">
        <v>0</v>
      </c>
      <c r="Z82" s="31">
        <v>0</v>
      </c>
      <c r="AA82" s="31">
        <v>0</v>
      </c>
      <c r="AB82" s="31">
        <v>0</v>
      </c>
      <c r="AC82" s="31">
        <v>0</v>
      </c>
      <c r="AD82" s="31">
        <v>0</v>
      </c>
      <c r="AE82" s="31">
        <v>0</v>
      </c>
      <c r="AF82" t="s">
        <v>258</v>
      </c>
      <c r="AG82" s="32">
        <v>4</v>
      </c>
      <c r="AH82"/>
    </row>
    <row r="83" spans="1:34" x14ac:dyDescent="0.25">
      <c r="A83" t="s">
        <v>1052</v>
      </c>
      <c r="B83" t="s">
        <v>634</v>
      </c>
      <c r="C83" t="s">
        <v>758</v>
      </c>
      <c r="D83" t="s">
        <v>921</v>
      </c>
      <c r="E83" s="31">
        <v>45.206521739130437</v>
      </c>
      <c r="F83" s="31">
        <v>3.4857417648473188</v>
      </c>
      <c r="G83" s="31">
        <v>3.1625967780716517</v>
      </c>
      <c r="H83" s="31">
        <v>0.35785765809088727</v>
      </c>
      <c r="I83" s="31">
        <v>0.21717720605914886</v>
      </c>
      <c r="J83" s="31">
        <v>157.57826086956521</v>
      </c>
      <c r="K83" s="31">
        <v>142.97</v>
      </c>
      <c r="L83" s="31">
        <v>16.177500000000002</v>
      </c>
      <c r="M83" s="31">
        <v>9.8178260869565239</v>
      </c>
      <c r="N83" s="31">
        <v>2.8270652173913033</v>
      </c>
      <c r="O83" s="31">
        <v>3.5326086956521738</v>
      </c>
      <c r="P83" s="31">
        <v>58.553804347826102</v>
      </c>
      <c r="Q83" s="31">
        <v>50.30521739130436</v>
      </c>
      <c r="R83" s="31">
        <v>8.2485869565217396</v>
      </c>
      <c r="S83" s="31">
        <v>82.846956521739116</v>
      </c>
      <c r="T83" s="31">
        <v>82.846956521739116</v>
      </c>
      <c r="U83" s="31">
        <v>0</v>
      </c>
      <c r="V83" s="31">
        <v>0</v>
      </c>
      <c r="W83" s="31">
        <v>49.541847826086958</v>
      </c>
      <c r="X83" s="31">
        <v>8.6956521739130432E-2</v>
      </c>
      <c r="Y83" s="31">
        <v>0.78260869565217395</v>
      </c>
      <c r="Z83" s="31">
        <v>0</v>
      </c>
      <c r="AA83" s="31">
        <v>12.92771739130435</v>
      </c>
      <c r="AB83" s="31">
        <v>8.6956521739130432E-2</v>
      </c>
      <c r="AC83" s="31">
        <v>35.657608695652172</v>
      </c>
      <c r="AD83" s="31">
        <v>0</v>
      </c>
      <c r="AE83" s="31">
        <v>0</v>
      </c>
      <c r="AF83" t="s">
        <v>282</v>
      </c>
      <c r="AG83" s="32">
        <v>4</v>
      </c>
      <c r="AH83"/>
    </row>
    <row r="84" spans="1:34" x14ac:dyDescent="0.25">
      <c r="A84" t="s">
        <v>1052</v>
      </c>
      <c r="B84" t="s">
        <v>586</v>
      </c>
      <c r="C84" t="s">
        <v>855</v>
      </c>
      <c r="D84" t="s">
        <v>944</v>
      </c>
      <c r="E84" s="31">
        <v>60.663043478260867</v>
      </c>
      <c r="F84" s="31">
        <v>3.0804533237771006</v>
      </c>
      <c r="G84" s="31">
        <v>2.8140888729618343</v>
      </c>
      <c r="H84" s="31">
        <v>0.30759541300842147</v>
      </c>
      <c r="I84" s="31">
        <v>4.1230962193155342E-2</v>
      </c>
      <c r="J84" s="31">
        <v>186.86967391304344</v>
      </c>
      <c r="K84" s="31">
        <v>170.71119565217387</v>
      </c>
      <c r="L84" s="31">
        <v>18.659673913043481</v>
      </c>
      <c r="M84" s="31">
        <v>2.5011956521739127</v>
      </c>
      <c r="N84" s="31">
        <v>10.419347826086959</v>
      </c>
      <c r="O84" s="31">
        <v>5.7391304347826084</v>
      </c>
      <c r="P84" s="31">
        <v>51.856304347826075</v>
      </c>
      <c r="Q84" s="31">
        <v>51.856304347826075</v>
      </c>
      <c r="R84" s="31">
        <v>0</v>
      </c>
      <c r="S84" s="31">
        <v>116.35369565217388</v>
      </c>
      <c r="T84" s="31">
        <v>116.35369565217388</v>
      </c>
      <c r="U84" s="31">
        <v>0</v>
      </c>
      <c r="V84" s="31">
        <v>0</v>
      </c>
      <c r="W84" s="31">
        <v>20.409891304347823</v>
      </c>
      <c r="X84" s="31">
        <v>0</v>
      </c>
      <c r="Y84" s="31">
        <v>0</v>
      </c>
      <c r="Z84" s="31">
        <v>0</v>
      </c>
      <c r="AA84" s="31">
        <v>1.4103260869565217</v>
      </c>
      <c r="AB84" s="31">
        <v>0</v>
      </c>
      <c r="AC84" s="31">
        <v>18.9995652173913</v>
      </c>
      <c r="AD84" s="31">
        <v>0</v>
      </c>
      <c r="AE84" s="31">
        <v>0</v>
      </c>
      <c r="AF84" t="s">
        <v>234</v>
      </c>
      <c r="AG84" s="32">
        <v>4</v>
      </c>
      <c r="AH84"/>
    </row>
    <row r="85" spans="1:34" x14ac:dyDescent="0.25">
      <c r="A85" t="s">
        <v>1052</v>
      </c>
      <c r="B85" t="s">
        <v>366</v>
      </c>
      <c r="C85" t="s">
        <v>725</v>
      </c>
      <c r="D85" t="s">
        <v>950</v>
      </c>
      <c r="E85" s="31">
        <v>89.706521739130437</v>
      </c>
      <c r="F85" s="31">
        <v>4.2625893614443235</v>
      </c>
      <c r="G85" s="31">
        <v>4.1413001332848669</v>
      </c>
      <c r="H85" s="31">
        <v>0.42847812916515221</v>
      </c>
      <c r="I85" s="31">
        <v>0.366440082394281</v>
      </c>
      <c r="J85" s="31">
        <v>382.38206521739136</v>
      </c>
      <c r="K85" s="31">
        <v>371.50163043478267</v>
      </c>
      <c r="L85" s="31">
        <v>38.437282608695668</v>
      </c>
      <c r="M85" s="31">
        <v>32.872065217391317</v>
      </c>
      <c r="N85" s="31">
        <v>0</v>
      </c>
      <c r="O85" s="31">
        <v>5.5652173913043477</v>
      </c>
      <c r="P85" s="31">
        <v>87.711956521739125</v>
      </c>
      <c r="Q85" s="31">
        <v>82.396739130434781</v>
      </c>
      <c r="R85" s="31">
        <v>5.3152173913043477</v>
      </c>
      <c r="S85" s="31">
        <v>256.23282608695655</v>
      </c>
      <c r="T85" s="31">
        <v>256.23282608695655</v>
      </c>
      <c r="U85" s="31">
        <v>0</v>
      </c>
      <c r="V85" s="31">
        <v>0</v>
      </c>
      <c r="W85" s="31">
        <v>16.290217391304349</v>
      </c>
      <c r="X85" s="31">
        <v>0</v>
      </c>
      <c r="Y85" s="31">
        <v>0</v>
      </c>
      <c r="Z85" s="31">
        <v>0</v>
      </c>
      <c r="AA85" s="31">
        <v>0.14130434782608695</v>
      </c>
      <c r="AB85" s="31">
        <v>0</v>
      </c>
      <c r="AC85" s="31">
        <v>16.148913043478263</v>
      </c>
      <c r="AD85" s="31">
        <v>0</v>
      </c>
      <c r="AE85" s="31">
        <v>0</v>
      </c>
      <c r="AF85" t="s">
        <v>14</v>
      </c>
      <c r="AG85" s="32">
        <v>4</v>
      </c>
      <c r="AH85"/>
    </row>
    <row r="86" spans="1:34" x14ac:dyDescent="0.25">
      <c r="A86" t="s">
        <v>1052</v>
      </c>
      <c r="B86" t="s">
        <v>672</v>
      </c>
      <c r="C86" t="s">
        <v>833</v>
      </c>
      <c r="D86" t="s">
        <v>1005</v>
      </c>
      <c r="E86" s="31">
        <v>39.510869565217391</v>
      </c>
      <c r="F86" s="31">
        <v>4.3719394773039895</v>
      </c>
      <c r="G86" s="31">
        <v>3.5872077028885831</v>
      </c>
      <c r="H86" s="31">
        <v>0.52551581843191197</v>
      </c>
      <c r="I86" s="31">
        <v>3.0949105914718019E-3</v>
      </c>
      <c r="J86" s="31">
        <v>172.73913043478262</v>
      </c>
      <c r="K86" s="31">
        <v>141.73369565217391</v>
      </c>
      <c r="L86" s="31">
        <v>20.763586956521738</v>
      </c>
      <c r="M86" s="31">
        <v>0.12228260869565218</v>
      </c>
      <c r="N86" s="31">
        <v>15.25</v>
      </c>
      <c r="O86" s="31">
        <v>5.3913043478260869</v>
      </c>
      <c r="P86" s="31">
        <v>68.146739130434781</v>
      </c>
      <c r="Q86" s="31">
        <v>57.782608695652172</v>
      </c>
      <c r="R86" s="31">
        <v>10.364130434782609</v>
      </c>
      <c r="S86" s="31">
        <v>83.828804347826093</v>
      </c>
      <c r="T86" s="31">
        <v>83.828804347826093</v>
      </c>
      <c r="U86" s="31">
        <v>0</v>
      </c>
      <c r="V86" s="31">
        <v>0</v>
      </c>
      <c r="W86" s="31">
        <v>0.12228260869565218</v>
      </c>
      <c r="X86" s="31">
        <v>0.12228260869565218</v>
      </c>
      <c r="Y86" s="31">
        <v>0</v>
      </c>
      <c r="Z86" s="31">
        <v>0</v>
      </c>
      <c r="AA86" s="31">
        <v>0</v>
      </c>
      <c r="AB86" s="31">
        <v>0</v>
      </c>
      <c r="AC86" s="31">
        <v>0</v>
      </c>
      <c r="AD86" s="31">
        <v>0</v>
      </c>
      <c r="AE86" s="31">
        <v>0</v>
      </c>
      <c r="AF86" t="s">
        <v>320</v>
      </c>
      <c r="AG86" s="32">
        <v>4</v>
      </c>
      <c r="AH86"/>
    </row>
    <row r="87" spans="1:34" x14ac:dyDescent="0.25">
      <c r="A87" t="s">
        <v>1052</v>
      </c>
      <c r="B87" t="s">
        <v>427</v>
      </c>
      <c r="C87" t="s">
        <v>757</v>
      </c>
      <c r="D87" t="s">
        <v>963</v>
      </c>
      <c r="E87" s="31">
        <v>90.239130434782609</v>
      </c>
      <c r="F87" s="31">
        <v>2.8534124307395805</v>
      </c>
      <c r="G87" s="31">
        <v>2.5733594314622983</v>
      </c>
      <c r="H87" s="31">
        <v>0.28170199951818842</v>
      </c>
      <c r="I87" s="31">
        <v>0.12143941218983381</v>
      </c>
      <c r="J87" s="31">
        <v>257.4894565217391</v>
      </c>
      <c r="K87" s="31">
        <v>232.21771739130435</v>
      </c>
      <c r="L87" s="31">
        <v>25.420543478260871</v>
      </c>
      <c r="M87" s="31">
        <v>10.958586956521742</v>
      </c>
      <c r="N87" s="31">
        <v>8.8967391304347831</v>
      </c>
      <c r="O87" s="31">
        <v>5.5652173913043477</v>
      </c>
      <c r="P87" s="31">
        <v>78.08</v>
      </c>
      <c r="Q87" s="31">
        <v>67.270217391304342</v>
      </c>
      <c r="R87" s="31">
        <v>10.809782608695654</v>
      </c>
      <c r="S87" s="31">
        <v>153.98891304347825</v>
      </c>
      <c r="T87" s="31">
        <v>153.98891304347825</v>
      </c>
      <c r="U87" s="31">
        <v>0</v>
      </c>
      <c r="V87" s="31">
        <v>0</v>
      </c>
      <c r="W87" s="31">
        <v>23.549021739130438</v>
      </c>
      <c r="X87" s="31">
        <v>0</v>
      </c>
      <c r="Y87" s="31">
        <v>0</v>
      </c>
      <c r="Z87" s="31">
        <v>0</v>
      </c>
      <c r="AA87" s="31">
        <v>2.3472826086956524</v>
      </c>
      <c r="AB87" s="31">
        <v>0</v>
      </c>
      <c r="AC87" s="31">
        <v>21.201739130434785</v>
      </c>
      <c r="AD87" s="31">
        <v>0</v>
      </c>
      <c r="AE87" s="31">
        <v>0</v>
      </c>
      <c r="AF87" t="s">
        <v>75</v>
      </c>
      <c r="AG87" s="32">
        <v>4</v>
      </c>
      <c r="AH87"/>
    </row>
    <row r="88" spans="1:34" x14ac:dyDescent="0.25">
      <c r="A88" t="s">
        <v>1052</v>
      </c>
      <c r="B88" t="s">
        <v>688</v>
      </c>
      <c r="C88" t="s">
        <v>757</v>
      </c>
      <c r="D88" t="s">
        <v>963</v>
      </c>
      <c r="E88" s="31">
        <v>88.858695652173907</v>
      </c>
      <c r="F88" s="31">
        <v>3.5238837920489301</v>
      </c>
      <c r="G88" s="31">
        <v>3.2835779816513764</v>
      </c>
      <c r="H88" s="31">
        <v>0.30262996941896025</v>
      </c>
      <c r="I88" s="31">
        <v>0.19611620795107035</v>
      </c>
      <c r="J88" s="31">
        <v>313.12771739130437</v>
      </c>
      <c r="K88" s="31">
        <v>291.77445652173913</v>
      </c>
      <c r="L88" s="31">
        <v>26.891304347826086</v>
      </c>
      <c r="M88" s="31">
        <v>17.426630434782609</v>
      </c>
      <c r="N88" s="31">
        <v>4.0842391304347823</v>
      </c>
      <c r="O88" s="31">
        <v>5.3804347826086953</v>
      </c>
      <c r="P88" s="31">
        <v>86.578804347826079</v>
      </c>
      <c r="Q88" s="31">
        <v>74.690217391304344</v>
      </c>
      <c r="R88" s="31">
        <v>11.888586956521738</v>
      </c>
      <c r="S88" s="31">
        <v>199.65760869565219</v>
      </c>
      <c r="T88" s="31">
        <v>199.65760869565219</v>
      </c>
      <c r="U88" s="31">
        <v>0</v>
      </c>
      <c r="V88" s="31">
        <v>0</v>
      </c>
      <c r="W88" s="31">
        <v>2.1168478260869565</v>
      </c>
      <c r="X88" s="31">
        <v>0</v>
      </c>
      <c r="Y88" s="31">
        <v>0</v>
      </c>
      <c r="Z88" s="31">
        <v>0</v>
      </c>
      <c r="AA88" s="31">
        <v>0</v>
      </c>
      <c r="AB88" s="31">
        <v>0</v>
      </c>
      <c r="AC88" s="31">
        <v>2.1168478260869565</v>
      </c>
      <c r="AD88" s="31">
        <v>0</v>
      </c>
      <c r="AE88" s="31">
        <v>0</v>
      </c>
      <c r="AF88" t="s">
        <v>336</v>
      </c>
      <c r="AG88" s="32">
        <v>4</v>
      </c>
      <c r="AH88"/>
    </row>
    <row r="89" spans="1:34" x14ac:dyDescent="0.25">
      <c r="A89" t="s">
        <v>1052</v>
      </c>
      <c r="B89" t="s">
        <v>403</v>
      </c>
      <c r="C89" t="s">
        <v>761</v>
      </c>
      <c r="D89" t="s">
        <v>936</v>
      </c>
      <c r="E89" s="31">
        <v>85.173913043478265</v>
      </c>
      <c r="F89" s="31">
        <v>2.7633065339458902</v>
      </c>
      <c r="G89" s="31">
        <v>2.6710400714650322</v>
      </c>
      <c r="H89" s="31">
        <v>0.16104645227156708</v>
      </c>
      <c r="I89" s="31">
        <v>8.2658244002041845E-2</v>
      </c>
      <c r="J89" s="31">
        <v>235.36163043478257</v>
      </c>
      <c r="K89" s="31">
        <v>227.50293478260863</v>
      </c>
      <c r="L89" s="31">
        <v>13.716956521739128</v>
      </c>
      <c r="M89" s="31">
        <v>7.0403260869565205</v>
      </c>
      <c r="N89" s="31">
        <v>0.81793478260869568</v>
      </c>
      <c r="O89" s="31">
        <v>5.8586956521739131</v>
      </c>
      <c r="P89" s="31">
        <v>71.465978260869548</v>
      </c>
      <c r="Q89" s="31">
        <v>70.28391304347825</v>
      </c>
      <c r="R89" s="31">
        <v>1.1820652173913044</v>
      </c>
      <c r="S89" s="31">
        <v>150.17869565217387</v>
      </c>
      <c r="T89" s="31">
        <v>150.17869565217387</v>
      </c>
      <c r="U89" s="31">
        <v>0</v>
      </c>
      <c r="V89" s="31">
        <v>0</v>
      </c>
      <c r="W89" s="31">
        <v>7.7477173913043478</v>
      </c>
      <c r="X89" s="31">
        <v>0</v>
      </c>
      <c r="Y89" s="31">
        <v>0</v>
      </c>
      <c r="Z89" s="31">
        <v>0</v>
      </c>
      <c r="AA89" s="31">
        <v>2.3152173913043477</v>
      </c>
      <c r="AB89" s="31">
        <v>0</v>
      </c>
      <c r="AC89" s="31">
        <v>5.4325000000000001</v>
      </c>
      <c r="AD89" s="31">
        <v>0</v>
      </c>
      <c r="AE89" s="31">
        <v>0</v>
      </c>
      <c r="AF89" t="s">
        <v>51</v>
      </c>
      <c r="AG89" s="32">
        <v>4</v>
      </c>
      <c r="AH89"/>
    </row>
    <row r="90" spans="1:34" x14ac:dyDescent="0.25">
      <c r="A90" t="s">
        <v>1052</v>
      </c>
      <c r="B90" t="s">
        <v>435</v>
      </c>
      <c r="C90" t="s">
        <v>716</v>
      </c>
      <c r="D90" t="s">
        <v>915</v>
      </c>
      <c r="E90" s="31">
        <v>133.71739130434781</v>
      </c>
      <c r="F90" s="31">
        <v>3.0822955616972854</v>
      </c>
      <c r="G90" s="31">
        <v>2.7849699235896606</v>
      </c>
      <c r="H90" s="31">
        <v>0.30182897089904076</v>
      </c>
      <c r="I90" s="31">
        <v>0.13049097707689811</v>
      </c>
      <c r="J90" s="31">
        <v>412.15652173913043</v>
      </c>
      <c r="K90" s="31">
        <v>372.39891304347827</v>
      </c>
      <c r="L90" s="31">
        <v>40.359782608695646</v>
      </c>
      <c r="M90" s="31">
        <v>17.448913043478264</v>
      </c>
      <c r="N90" s="31">
        <v>16.017391304347822</v>
      </c>
      <c r="O90" s="31">
        <v>6.8934782608695659</v>
      </c>
      <c r="P90" s="31">
        <v>153.14239130434777</v>
      </c>
      <c r="Q90" s="31">
        <v>136.295652173913</v>
      </c>
      <c r="R90" s="31">
        <v>16.846739130434784</v>
      </c>
      <c r="S90" s="31">
        <v>218.65434782608699</v>
      </c>
      <c r="T90" s="31">
        <v>218.65434782608699</v>
      </c>
      <c r="U90" s="31">
        <v>0</v>
      </c>
      <c r="V90" s="31">
        <v>0</v>
      </c>
      <c r="W90" s="31">
        <v>23.67608695652174</v>
      </c>
      <c r="X90" s="31">
        <v>0</v>
      </c>
      <c r="Y90" s="31">
        <v>0</v>
      </c>
      <c r="Z90" s="31">
        <v>0</v>
      </c>
      <c r="AA90" s="31">
        <v>7.7032608695652183</v>
      </c>
      <c r="AB90" s="31">
        <v>0</v>
      </c>
      <c r="AC90" s="31">
        <v>15.972826086956522</v>
      </c>
      <c r="AD90" s="31">
        <v>0</v>
      </c>
      <c r="AE90" s="31">
        <v>0</v>
      </c>
      <c r="AF90" t="s">
        <v>83</v>
      </c>
      <c r="AG90" s="32">
        <v>4</v>
      </c>
      <c r="AH90"/>
    </row>
    <row r="91" spans="1:34" x14ac:dyDescent="0.25">
      <c r="A91" t="s">
        <v>1052</v>
      </c>
      <c r="B91" t="s">
        <v>408</v>
      </c>
      <c r="C91" t="s">
        <v>757</v>
      </c>
      <c r="D91" t="s">
        <v>963</v>
      </c>
      <c r="E91" s="31">
        <v>63.315217391304351</v>
      </c>
      <c r="F91" s="31">
        <v>3.6309012875536482</v>
      </c>
      <c r="G91" s="31">
        <v>3.2737768240343348</v>
      </c>
      <c r="H91" s="31">
        <v>0.39283261802575098</v>
      </c>
      <c r="I91" s="31">
        <v>3.5708154506437766E-2</v>
      </c>
      <c r="J91" s="31">
        <v>229.89130434782609</v>
      </c>
      <c r="K91" s="31">
        <v>207.27989130434784</v>
      </c>
      <c r="L91" s="31">
        <v>24.872282608695649</v>
      </c>
      <c r="M91" s="31">
        <v>2.2608695652173911</v>
      </c>
      <c r="N91" s="31">
        <v>16.828804347826086</v>
      </c>
      <c r="O91" s="31">
        <v>5.7826086956521738</v>
      </c>
      <c r="P91" s="31">
        <v>70.942934782608702</v>
      </c>
      <c r="Q91" s="31">
        <v>70.942934782608702</v>
      </c>
      <c r="R91" s="31">
        <v>0</v>
      </c>
      <c r="S91" s="31">
        <v>134.07608695652175</v>
      </c>
      <c r="T91" s="31">
        <v>134.07608695652175</v>
      </c>
      <c r="U91" s="31">
        <v>0</v>
      </c>
      <c r="V91" s="31">
        <v>0</v>
      </c>
      <c r="W91" s="31">
        <v>0</v>
      </c>
      <c r="X91" s="31">
        <v>0</v>
      </c>
      <c r="Y91" s="31">
        <v>0</v>
      </c>
      <c r="Z91" s="31">
        <v>0</v>
      </c>
      <c r="AA91" s="31">
        <v>0</v>
      </c>
      <c r="AB91" s="31">
        <v>0</v>
      </c>
      <c r="AC91" s="31">
        <v>0</v>
      </c>
      <c r="AD91" s="31">
        <v>0</v>
      </c>
      <c r="AE91" s="31">
        <v>0</v>
      </c>
      <c r="AF91" t="s">
        <v>56</v>
      </c>
      <c r="AG91" s="32">
        <v>4</v>
      </c>
      <c r="AH91"/>
    </row>
    <row r="92" spans="1:34" x14ac:dyDescent="0.25">
      <c r="A92" t="s">
        <v>1052</v>
      </c>
      <c r="B92" t="s">
        <v>390</v>
      </c>
      <c r="C92" t="s">
        <v>755</v>
      </c>
      <c r="D92" t="s">
        <v>960</v>
      </c>
      <c r="E92" s="31">
        <v>102.47826086956522</v>
      </c>
      <c r="F92" s="31">
        <v>3.9051760712770478</v>
      </c>
      <c r="G92" s="31">
        <v>3.6912812897751386</v>
      </c>
      <c r="H92" s="31">
        <v>0.68521955876113716</v>
      </c>
      <c r="I92" s="31">
        <v>0.58635447602885027</v>
      </c>
      <c r="J92" s="31">
        <v>400.19565217391312</v>
      </c>
      <c r="K92" s="31">
        <v>378.27608695652179</v>
      </c>
      <c r="L92" s="31">
        <v>70.220108695652186</v>
      </c>
      <c r="M92" s="31">
        <v>60.088586956521745</v>
      </c>
      <c r="N92" s="31">
        <v>4.392391304347826</v>
      </c>
      <c r="O92" s="31">
        <v>5.7391304347826084</v>
      </c>
      <c r="P92" s="31">
        <v>132.62065217391302</v>
      </c>
      <c r="Q92" s="31">
        <v>120.83260869565214</v>
      </c>
      <c r="R92" s="31">
        <v>11.788043478260869</v>
      </c>
      <c r="S92" s="31">
        <v>197.35489130434789</v>
      </c>
      <c r="T92" s="31">
        <v>197.35489130434789</v>
      </c>
      <c r="U92" s="31">
        <v>0</v>
      </c>
      <c r="V92" s="31">
        <v>0</v>
      </c>
      <c r="W92" s="31">
        <v>0.16304347826086957</v>
      </c>
      <c r="X92" s="31">
        <v>0</v>
      </c>
      <c r="Y92" s="31">
        <v>0.16304347826086957</v>
      </c>
      <c r="Z92" s="31">
        <v>0</v>
      </c>
      <c r="AA92" s="31">
        <v>0</v>
      </c>
      <c r="AB92" s="31">
        <v>0</v>
      </c>
      <c r="AC92" s="31">
        <v>0</v>
      </c>
      <c r="AD92" s="31">
        <v>0</v>
      </c>
      <c r="AE92" s="31">
        <v>0</v>
      </c>
      <c r="AF92" t="s">
        <v>38</v>
      </c>
      <c r="AG92" s="32">
        <v>4</v>
      </c>
      <c r="AH92"/>
    </row>
    <row r="93" spans="1:34" x14ac:dyDescent="0.25">
      <c r="A93" t="s">
        <v>1052</v>
      </c>
      <c r="B93" t="s">
        <v>617</v>
      </c>
      <c r="C93" t="s">
        <v>873</v>
      </c>
      <c r="D93" t="s">
        <v>1027</v>
      </c>
      <c r="E93" s="31">
        <v>76.260869565217391</v>
      </c>
      <c r="F93" s="31">
        <v>2.9444484036488032</v>
      </c>
      <c r="G93" s="31">
        <v>2.7168258266818701</v>
      </c>
      <c r="H93" s="31">
        <v>0.28417189281641964</v>
      </c>
      <c r="I93" s="31">
        <v>0.13137827822120868</v>
      </c>
      <c r="J93" s="31">
        <v>224.54619565217394</v>
      </c>
      <c r="K93" s="31">
        <v>207.1875</v>
      </c>
      <c r="L93" s="31">
        <v>21.671195652173914</v>
      </c>
      <c r="M93" s="31">
        <v>10.019021739130435</v>
      </c>
      <c r="N93" s="31">
        <v>7.8260869565217392</v>
      </c>
      <c r="O93" s="31">
        <v>3.8260869565217392</v>
      </c>
      <c r="P93" s="31">
        <v>54.361413043478265</v>
      </c>
      <c r="Q93" s="31">
        <v>48.654891304347828</v>
      </c>
      <c r="R93" s="31">
        <v>5.7065217391304346</v>
      </c>
      <c r="S93" s="31">
        <v>148.51358695652175</v>
      </c>
      <c r="T93" s="31">
        <v>148.51358695652175</v>
      </c>
      <c r="U93" s="31">
        <v>0</v>
      </c>
      <c r="V93" s="31">
        <v>0</v>
      </c>
      <c r="W93" s="31">
        <v>5.3179347826086953</v>
      </c>
      <c r="X93" s="31">
        <v>2.6956521739130435</v>
      </c>
      <c r="Y93" s="31">
        <v>0</v>
      </c>
      <c r="Z93" s="31">
        <v>0</v>
      </c>
      <c r="AA93" s="31">
        <v>2.6222826086956523</v>
      </c>
      <c r="AB93" s="31">
        <v>0</v>
      </c>
      <c r="AC93" s="31">
        <v>0</v>
      </c>
      <c r="AD93" s="31">
        <v>0</v>
      </c>
      <c r="AE93" s="31">
        <v>0</v>
      </c>
      <c r="AF93" t="s">
        <v>265</v>
      </c>
      <c r="AG93" s="32">
        <v>4</v>
      </c>
      <c r="AH93"/>
    </row>
    <row r="94" spans="1:34" x14ac:dyDescent="0.25">
      <c r="A94" t="s">
        <v>1052</v>
      </c>
      <c r="B94" t="s">
        <v>666</v>
      </c>
      <c r="C94" t="s">
        <v>890</v>
      </c>
      <c r="D94" t="s">
        <v>910</v>
      </c>
      <c r="E94" s="31">
        <v>49.826086956521742</v>
      </c>
      <c r="F94" s="31">
        <v>3.5260798429319364</v>
      </c>
      <c r="G94" s="31">
        <v>3.0968368237347286</v>
      </c>
      <c r="H94" s="31">
        <v>0.41053446771378699</v>
      </c>
      <c r="I94" s="31">
        <v>0.10329842931937172</v>
      </c>
      <c r="J94" s="31">
        <v>175.6907608695652</v>
      </c>
      <c r="K94" s="31">
        <v>154.30326086956518</v>
      </c>
      <c r="L94" s="31">
        <v>20.455326086956518</v>
      </c>
      <c r="M94" s="31">
        <v>5.1469565217391304</v>
      </c>
      <c r="N94" s="31">
        <v>9.7431521739130407</v>
      </c>
      <c r="O94" s="31">
        <v>5.5652173913043477</v>
      </c>
      <c r="P94" s="31">
        <v>52.624130434782607</v>
      </c>
      <c r="Q94" s="31">
        <v>46.545000000000002</v>
      </c>
      <c r="R94" s="31">
        <v>6.0791304347826083</v>
      </c>
      <c r="S94" s="31">
        <v>102.61130434782606</v>
      </c>
      <c r="T94" s="31">
        <v>102.61130434782606</v>
      </c>
      <c r="U94" s="31">
        <v>0</v>
      </c>
      <c r="V94" s="31">
        <v>0</v>
      </c>
      <c r="W94" s="31">
        <v>19.877499999999998</v>
      </c>
      <c r="X94" s="31">
        <v>0</v>
      </c>
      <c r="Y94" s="31">
        <v>0.23369565217391305</v>
      </c>
      <c r="Z94" s="31">
        <v>0</v>
      </c>
      <c r="AA94" s="31">
        <v>8.6748913043478257</v>
      </c>
      <c r="AB94" s="31">
        <v>0</v>
      </c>
      <c r="AC94" s="31">
        <v>10.968913043478262</v>
      </c>
      <c r="AD94" s="31">
        <v>0</v>
      </c>
      <c r="AE94" s="31">
        <v>0</v>
      </c>
      <c r="AF94" t="s">
        <v>314</v>
      </c>
      <c r="AG94" s="32">
        <v>4</v>
      </c>
      <c r="AH94"/>
    </row>
    <row r="95" spans="1:34" x14ac:dyDescent="0.25">
      <c r="A95" t="s">
        <v>1052</v>
      </c>
      <c r="B95" t="s">
        <v>630</v>
      </c>
      <c r="C95" t="s">
        <v>878</v>
      </c>
      <c r="D95" t="s">
        <v>1029</v>
      </c>
      <c r="E95" s="31">
        <v>40.478260869565219</v>
      </c>
      <c r="F95" s="31">
        <v>3.1352980665950594</v>
      </c>
      <c r="G95" s="31">
        <v>2.8780639097744367</v>
      </c>
      <c r="H95" s="31">
        <v>0.37569817400644462</v>
      </c>
      <c r="I95" s="31">
        <v>0.24348818474758321</v>
      </c>
      <c r="J95" s="31">
        <v>126.91141304347828</v>
      </c>
      <c r="K95" s="31">
        <v>116.49902173913046</v>
      </c>
      <c r="L95" s="31">
        <v>15.207608695652173</v>
      </c>
      <c r="M95" s="31">
        <v>9.8559782608695645</v>
      </c>
      <c r="N95" s="31">
        <v>0.3081521739130435</v>
      </c>
      <c r="O95" s="31">
        <v>5.0434782608695654</v>
      </c>
      <c r="P95" s="31">
        <v>49.572717391304352</v>
      </c>
      <c r="Q95" s="31">
        <v>44.51195652173913</v>
      </c>
      <c r="R95" s="31">
        <v>5.0607608695652182</v>
      </c>
      <c r="S95" s="31">
        <v>62.131086956521756</v>
      </c>
      <c r="T95" s="31">
        <v>62.131086956521756</v>
      </c>
      <c r="U95" s="31">
        <v>0</v>
      </c>
      <c r="V95" s="31">
        <v>0</v>
      </c>
      <c r="W95" s="31">
        <v>10.326304347826087</v>
      </c>
      <c r="X95" s="31">
        <v>0.17391304347826086</v>
      </c>
      <c r="Y95" s="31">
        <v>0</v>
      </c>
      <c r="Z95" s="31">
        <v>0.60869565217391308</v>
      </c>
      <c r="AA95" s="31">
        <v>2.9518478260869565</v>
      </c>
      <c r="AB95" s="31">
        <v>0</v>
      </c>
      <c r="AC95" s="31">
        <v>6.5918478260869566</v>
      </c>
      <c r="AD95" s="31">
        <v>0</v>
      </c>
      <c r="AE95" s="31">
        <v>0</v>
      </c>
      <c r="AF95" t="s">
        <v>278</v>
      </c>
      <c r="AG95" s="32">
        <v>4</v>
      </c>
      <c r="AH95"/>
    </row>
    <row r="96" spans="1:34" x14ac:dyDescent="0.25">
      <c r="A96" t="s">
        <v>1052</v>
      </c>
      <c r="B96" t="s">
        <v>621</v>
      </c>
      <c r="C96" t="s">
        <v>758</v>
      </c>
      <c r="D96" t="s">
        <v>921</v>
      </c>
      <c r="E96" s="31">
        <v>62.282608695652172</v>
      </c>
      <c r="F96" s="31">
        <v>3.2835078534031412</v>
      </c>
      <c r="G96" s="31">
        <v>2.9999563699825482</v>
      </c>
      <c r="H96" s="31">
        <v>0.50357766143106464</v>
      </c>
      <c r="I96" s="31">
        <v>0.22002617801047122</v>
      </c>
      <c r="J96" s="31">
        <v>204.50543478260869</v>
      </c>
      <c r="K96" s="31">
        <v>186.84510869565219</v>
      </c>
      <c r="L96" s="31">
        <v>31.364130434782609</v>
      </c>
      <c r="M96" s="31">
        <v>13.703804347826088</v>
      </c>
      <c r="N96" s="31">
        <v>12.008152173913043</v>
      </c>
      <c r="O96" s="31">
        <v>5.6521739130434785</v>
      </c>
      <c r="P96" s="31">
        <v>68.483695652173907</v>
      </c>
      <c r="Q96" s="31">
        <v>68.483695652173907</v>
      </c>
      <c r="R96" s="31">
        <v>0</v>
      </c>
      <c r="S96" s="31">
        <v>104.65760869565217</v>
      </c>
      <c r="T96" s="31">
        <v>104.65760869565217</v>
      </c>
      <c r="U96" s="31">
        <v>0</v>
      </c>
      <c r="V96" s="31">
        <v>0</v>
      </c>
      <c r="W96" s="31">
        <v>12.932065217391305</v>
      </c>
      <c r="X96" s="31">
        <v>0</v>
      </c>
      <c r="Y96" s="31">
        <v>0</v>
      </c>
      <c r="Z96" s="31">
        <v>0</v>
      </c>
      <c r="AA96" s="31">
        <v>0.79891304347826086</v>
      </c>
      <c r="AB96" s="31">
        <v>0</v>
      </c>
      <c r="AC96" s="31">
        <v>12.133152173913043</v>
      </c>
      <c r="AD96" s="31">
        <v>0</v>
      </c>
      <c r="AE96" s="31">
        <v>0</v>
      </c>
      <c r="AF96" t="s">
        <v>269</v>
      </c>
      <c r="AG96" s="32">
        <v>4</v>
      </c>
      <c r="AH96"/>
    </row>
    <row r="97" spans="1:34" x14ac:dyDescent="0.25">
      <c r="A97" t="s">
        <v>1052</v>
      </c>
      <c r="B97" t="s">
        <v>667</v>
      </c>
      <c r="C97" t="s">
        <v>733</v>
      </c>
      <c r="D97" t="s">
        <v>916</v>
      </c>
      <c r="E97" s="31">
        <v>94.652173913043484</v>
      </c>
      <c r="F97" s="31">
        <v>3.6839561322921446</v>
      </c>
      <c r="G97" s="31">
        <v>3.6205661460725764</v>
      </c>
      <c r="H97" s="31">
        <v>0.27084864492420757</v>
      </c>
      <c r="I97" s="31">
        <v>0.20745865870463936</v>
      </c>
      <c r="J97" s="31">
        <v>348.69445652173908</v>
      </c>
      <c r="K97" s="31">
        <v>342.69445652173908</v>
      </c>
      <c r="L97" s="31">
        <v>25.636413043478257</v>
      </c>
      <c r="M97" s="31">
        <v>19.636413043478257</v>
      </c>
      <c r="N97" s="31">
        <v>0</v>
      </c>
      <c r="O97" s="31">
        <v>6</v>
      </c>
      <c r="P97" s="31">
        <v>116.5766304347826</v>
      </c>
      <c r="Q97" s="31">
        <v>116.5766304347826</v>
      </c>
      <c r="R97" s="31">
        <v>0</v>
      </c>
      <c r="S97" s="31">
        <v>206.4814130434782</v>
      </c>
      <c r="T97" s="31">
        <v>206.4814130434782</v>
      </c>
      <c r="U97" s="31">
        <v>0</v>
      </c>
      <c r="V97" s="31">
        <v>0</v>
      </c>
      <c r="W97" s="31">
        <v>0.76630434782608692</v>
      </c>
      <c r="X97" s="31">
        <v>0.67391304347826086</v>
      </c>
      <c r="Y97" s="31">
        <v>0</v>
      </c>
      <c r="Z97" s="31">
        <v>9.2391304347826081E-2</v>
      </c>
      <c r="AA97" s="31">
        <v>0</v>
      </c>
      <c r="AB97" s="31">
        <v>0</v>
      </c>
      <c r="AC97" s="31">
        <v>0</v>
      </c>
      <c r="AD97" s="31">
        <v>0</v>
      </c>
      <c r="AE97" s="31">
        <v>0</v>
      </c>
      <c r="AF97" t="s">
        <v>315</v>
      </c>
      <c r="AG97" s="32">
        <v>4</v>
      </c>
      <c r="AH97"/>
    </row>
    <row r="98" spans="1:34" x14ac:dyDescent="0.25">
      <c r="A98" t="s">
        <v>1052</v>
      </c>
      <c r="B98" t="s">
        <v>501</v>
      </c>
      <c r="C98" t="s">
        <v>819</v>
      </c>
      <c r="D98" t="s">
        <v>998</v>
      </c>
      <c r="E98" s="31">
        <v>56.206521739130437</v>
      </c>
      <c r="F98" s="31">
        <v>3.2631579965190487</v>
      </c>
      <c r="G98" s="31">
        <v>2.9004138464513631</v>
      </c>
      <c r="H98" s="31">
        <v>0.44233030361632181</v>
      </c>
      <c r="I98" s="31">
        <v>7.9586153548636601E-2</v>
      </c>
      <c r="J98" s="31">
        <v>183.41076086956522</v>
      </c>
      <c r="K98" s="31">
        <v>163.02217391304347</v>
      </c>
      <c r="L98" s="31">
        <v>24.861847826086958</v>
      </c>
      <c r="M98" s="31">
        <v>4.4732608695652161</v>
      </c>
      <c r="N98" s="31">
        <v>14.649456521739131</v>
      </c>
      <c r="O98" s="31">
        <v>5.7391304347826084</v>
      </c>
      <c r="P98" s="31">
        <v>58.440652173913016</v>
      </c>
      <c r="Q98" s="31">
        <v>58.440652173913016</v>
      </c>
      <c r="R98" s="31">
        <v>0</v>
      </c>
      <c r="S98" s="31">
        <v>100.10826086956524</v>
      </c>
      <c r="T98" s="31">
        <v>100.10826086956524</v>
      </c>
      <c r="U98" s="31">
        <v>0</v>
      </c>
      <c r="V98" s="31">
        <v>0</v>
      </c>
      <c r="W98" s="31">
        <v>4.5260869565217394</v>
      </c>
      <c r="X98" s="31">
        <v>0</v>
      </c>
      <c r="Y98" s="31">
        <v>0</v>
      </c>
      <c r="Z98" s="31">
        <v>0</v>
      </c>
      <c r="AA98" s="31">
        <v>2.9843478260869567</v>
      </c>
      <c r="AB98" s="31">
        <v>0</v>
      </c>
      <c r="AC98" s="31">
        <v>1.5417391304347829</v>
      </c>
      <c r="AD98" s="31">
        <v>0</v>
      </c>
      <c r="AE98" s="31">
        <v>0</v>
      </c>
      <c r="AF98" t="s">
        <v>149</v>
      </c>
      <c r="AG98" s="32">
        <v>4</v>
      </c>
      <c r="AH98"/>
    </row>
    <row r="99" spans="1:34" x14ac:dyDescent="0.25">
      <c r="A99" t="s">
        <v>1052</v>
      </c>
      <c r="B99" t="s">
        <v>559</v>
      </c>
      <c r="C99" t="s">
        <v>844</v>
      </c>
      <c r="D99" t="s">
        <v>929</v>
      </c>
      <c r="E99" s="31">
        <v>35.869565217391305</v>
      </c>
      <c r="F99" s="31">
        <v>3.8416666666666663</v>
      </c>
      <c r="G99" s="31">
        <v>3.6363636363636362</v>
      </c>
      <c r="H99" s="31">
        <v>0.32174242424242422</v>
      </c>
      <c r="I99" s="31">
        <v>0.11643939393939393</v>
      </c>
      <c r="J99" s="31">
        <v>137.79891304347825</v>
      </c>
      <c r="K99" s="31">
        <v>130.43478260869566</v>
      </c>
      <c r="L99" s="31">
        <v>11.540760869565217</v>
      </c>
      <c r="M99" s="31">
        <v>4.1766304347826084</v>
      </c>
      <c r="N99" s="31">
        <v>0</v>
      </c>
      <c r="O99" s="31">
        <v>7.3641304347826084</v>
      </c>
      <c r="P99" s="31">
        <v>53.790760869565219</v>
      </c>
      <c r="Q99" s="31">
        <v>53.790760869565219</v>
      </c>
      <c r="R99" s="31">
        <v>0</v>
      </c>
      <c r="S99" s="31">
        <v>72.467391304347828</v>
      </c>
      <c r="T99" s="31">
        <v>72.467391304347828</v>
      </c>
      <c r="U99" s="31">
        <v>0</v>
      </c>
      <c r="V99" s="31">
        <v>0</v>
      </c>
      <c r="W99" s="31">
        <v>0</v>
      </c>
      <c r="X99" s="31">
        <v>0</v>
      </c>
      <c r="Y99" s="31">
        <v>0</v>
      </c>
      <c r="Z99" s="31">
        <v>0</v>
      </c>
      <c r="AA99" s="31">
        <v>0</v>
      </c>
      <c r="AB99" s="31">
        <v>0</v>
      </c>
      <c r="AC99" s="31">
        <v>0</v>
      </c>
      <c r="AD99" s="31">
        <v>0</v>
      </c>
      <c r="AE99" s="31">
        <v>0</v>
      </c>
      <c r="AF99" t="s">
        <v>207</v>
      </c>
      <c r="AG99" s="32">
        <v>4</v>
      </c>
      <c r="AH99"/>
    </row>
    <row r="100" spans="1:34" x14ac:dyDescent="0.25">
      <c r="A100" t="s">
        <v>1052</v>
      </c>
      <c r="B100" t="s">
        <v>568</v>
      </c>
      <c r="C100" t="s">
        <v>733</v>
      </c>
      <c r="D100" t="s">
        <v>936</v>
      </c>
      <c r="E100" s="31">
        <v>96.902173913043484</v>
      </c>
      <c r="F100" s="31">
        <v>3.0166315199102631</v>
      </c>
      <c r="G100" s="31">
        <v>2.7414896242288274</v>
      </c>
      <c r="H100" s="31">
        <v>0.66545148625911377</v>
      </c>
      <c r="I100" s="31">
        <v>0.39030959057767817</v>
      </c>
      <c r="J100" s="31">
        <v>292.31815217391301</v>
      </c>
      <c r="K100" s="31">
        <v>265.65630434782605</v>
      </c>
      <c r="L100" s="31">
        <v>64.483695652173907</v>
      </c>
      <c r="M100" s="31">
        <v>37.821847826086966</v>
      </c>
      <c r="N100" s="31">
        <v>21.44445652173912</v>
      </c>
      <c r="O100" s="31">
        <v>5.2173913043478262</v>
      </c>
      <c r="P100" s="31">
        <v>54.476521739130419</v>
      </c>
      <c r="Q100" s="31">
        <v>54.476521739130419</v>
      </c>
      <c r="R100" s="31">
        <v>0</v>
      </c>
      <c r="S100" s="31">
        <v>173.35793478260868</v>
      </c>
      <c r="T100" s="31">
        <v>173.35793478260868</v>
      </c>
      <c r="U100" s="31">
        <v>0</v>
      </c>
      <c r="V100" s="31">
        <v>0</v>
      </c>
      <c r="W100" s="31">
        <v>106.73902173913041</v>
      </c>
      <c r="X100" s="31">
        <v>0.35217391304347834</v>
      </c>
      <c r="Y100" s="31">
        <v>0.94021739130434778</v>
      </c>
      <c r="Z100" s="31">
        <v>0</v>
      </c>
      <c r="AA100" s="31">
        <v>6.6360869565217397</v>
      </c>
      <c r="AB100" s="31">
        <v>0</v>
      </c>
      <c r="AC100" s="31">
        <v>98.81054347826084</v>
      </c>
      <c r="AD100" s="31">
        <v>0</v>
      </c>
      <c r="AE100" s="31">
        <v>0</v>
      </c>
      <c r="AF100" t="s">
        <v>216</v>
      </c>
      <c r="AG100" s="32">
        <v>4</v>
      </c>
      <c r="AH100"/>
    </row>
    <row r="101" spans="1:34" x14ac:dyDescent="0.25">
      <c r="A101" t="s">
        <v>1052</v>
      </c>
      <c r="B101" t="s">
        <v>560</v>
      </c>
      <c r="C101" t="s">
        <v>844</v>
      </c>
      <c r="D101" t="s">
        <v>929</v>
      </c>
      <c r="E101" s="31">
        <v>41.260869565217391</v>
      </c>
      <c r="F101" s="31">
        <v>3.4364989462592206</v>
      </c>
      <c r="G101" s="31">
        <v>2.4251053740779769</v>
      </c>
      <c r="H101" s="31">
        <v>0.40187038988408857</v>
      </c>
      <c r="I101" s="31">
        <v>0.127963645943098</v>
      </c>
      <c r="J101" s="31">
        <v>141.79293478260871</v>
      </c>
      <c r="K101" s="31">
        <v>100.06195652173913</v>
      </c>
      <c r="L101" s="31">
        <v>16.581521739130437</v>
      </c>
      <c r="M101" s="31">
        <v>5.2798913043478262</v>
      </c>
      <c r="N101" s="31">
        <v>5.6820652173913047</v>
      </c>
      <c r="O101" s="31">
        <v>5.6195652173913047</v>
      </c>
      <c r="P101" s="31">
        <v>45.796195652173914</v>
      </c>
      <c r="Q101" s="31">
        <v>15.366847826086957</v>
      </c>
      <c r="R101" s="31">
        <v>30.429347826086957</v>
      </c>
      <c r="S101" s="31">
        <v>79.415217391304353</v>
      </c>
      <c r="T101" s="31">
        <v>79.415217391304353</v>
      </c>
      <c r="U101" s="31">
        <v>0</v>
      </c>
      <c r="V101" s="31">
        <v>0</v>
      </c>
      <c r="W101" s="31">
        <v>0</v>
      </c>
      <c r="X101" s="31">
        <v>0</v>
      </c>
      <c r="Y101" s="31">
        <v>0</v>
      </c>
      <c r="Z101" s="31">
        <v>0</v>
      </c>
      <c r="AA101" s="31">
        <v>0</v>
      </c>
      <c r="AB101" s="31">
        <v>0</v>
      </c>
      <c r="AC101" s="31">
        <v>0</v>
      </c>
      <c r="AD101" s="31">
        <v>0</v>
      </c>
      <c r="AE101" s="31">
        <v>0</v>
      </c>
      <c r="AF101" t="s">
        <v>208</v>
      </c>
      <c r="AG101" s="32">
        <v>4</v>
      </c>
      <c r="AH101"/>
    </row>
    <row r="102" spans="1:34" x14ac:dyDescent="0.25">
      <c r="A102" t="s">
        <v>1052</v>
      </c>
      <c r="B102" t="s">
        <v>602</v>
      </c>
      <c r="C102" t="s">
        <v>863</v>
      </c>
      <c r="D102" t="s">
        <v>1021</v>
      </c>
      <c r="E102" s="31">
        <v>53.641304347826086</v>
      </c>
      <c r="F102" s="31">
        <v>3.0727760891590683</v>
      </c>
      <c r="G102" s="31">
        <v>2.7006909827760892</v>
      </c>
      <c r="H102" s="31">
        <v>0.69323404255319154</v>
      </c>
      <c r="I102" s="31">
        <v>0.32114893617021284</v>
      </c>
      <c r="J102" s="31">
        <v>164.82771739130436</v>
      </c>
      <c r="K102" s="31">
        <v>144.86858695652174</v>
      </c>
      <c r="L102" s="31">
        <v>37.185978260869568</v>
      </c>
      <c r="M102" s="31">
        <v>17.22684782608696</v>
      </c>
      <c r="N102" s="31">
        <v>14.219999999999997</v>
      </c>
      <c r="O102" s="31">
        <v>5.7391304347826084</v>
      </c>
      <c r="P102" s="31">
        <v>43.383586956521732</v>
      </c>
      <c r="Q102" s="31">
        <v>43.383586956521732</v>
      </c>
      <c r="R102" s="31">
        <v>0</v>
      </c>
      <c r="S102" s="31">
        <v>84.258152173913047</v>
      </c>
      <c r="T102" s="31">
        <v>84.258152173913047</v>
      </c>
      <c r="U102" s="31">
        <v>0</v>
      </c>
      <c r="V102" s="31">
        <v>0</v>
      </c>
      <c r="W102" s="31">
        <v>5.007282608695653</v>
      </c>
      <c r="X102" s="31">
        <v>0</v>
      </c>
      <c r="Y102" s="31">
        <v>0</v>
      </c>
      <c r="Z102" s="31">
        <v>0</v>
      </c>
      <c r="AA102" s="31">
        <v>1.8059782608695654</v>
      </c>
      <c r="AB102" s="31">
        <v>0</v>
      </c>
      <c r="AC102" s="31">
        <v>3.2013043478260879</v>
      </c>
      <c r="AD102" s="31">
        <v>0</v>
      </c>
      <c r="AE102" s="31">
        <v>0</v>
      </c>
      <c r="AF102" t="s">
        <v>250</v>
      </c>
      <c r="AG102" s="32">
        <v>4</v>
      </c>
      <c r="AH102"/>
    </row>
    <row r="103" spans="1:34" x14ac:dyDescent="0.25">
      <c r="A103" t="s">
        <v>1052</v>
      </c>
      <c r="B103" t="s">
        <v>700</v>
      </c>
      <c r="C103" t="s">
        <v>713</v>
      </c>
      <c r="D103" t="s">
        <v>925</v>
      </c>
      <c r="E103" s="31">
        <v>61.978260869565219</v>
      </c>
      <c r="F103" s="31">
        <v>3.4263784636969481</v>
      </c>
      <c r="G103" s="31">
        <v>2.9465906699403717</v>
      </c>
      <c r="H103" s="31">
        <v>0.26258330410382325</v>
      </c>
      <c r="I103" s="31">
        <v>7.1773062083479486E-2</v>
      </c>
      <c r="J103" s="31">
        <v>212.36097826086956</v>
      </c>
      <c r="K103" s="31">
        <v>182.62456521739131</v>
      </c>
      <c r="L103" s="31">
        <v>16.274456521739133</v>
      </c>
      <c r="M103" s="31">
        <v>4.4483695652173916</v>
      </c>
      <c r="N103" s="31">
        <v>6.1739130434782608</v>
      </c>
      <c r="O103" s="31">
        <v>5.6521739130434785</v>
      </c>
      <c r="P103" s="31">
        <v>85.446739130434764</v>
      </c>
      <c r="Q103" s="31">
        <v>67.536413043478248</v>
      </c>
      <c r="R103" s="31">
        <v>17.910326086956523</v>
      </c>
      <c r="S103" s="31">
        <v>110.63978260869565</v>
      </c>
      <c r="T103" s="31">
        <v>110.63978260869565</v>
      </c>
      <c r="U103" s="31">
        <v>0</v>
      </c>
      <c r="V103" s="31">
        <v>0</v>
      </c>
      <c r="W103" s="31">
        <v>24.447934782608691</v>
      </c>
      <c r="X103" s="31">
        <v>0</v>
      </c>
      <c r="Y103" s="31">
        <v>0</v>
      </c>
      <c r="Z103" s="31">
        <v>0</v>
      </c>
      <c r="AA103" s="31">
        <v>20.42173913043478</v>
      </c>
      <c r="AB103" s="31">
        <v>0</v>
      </c>
      <c r="AC103" s="31">
        <v>4.0261956521739126</v>
      </c>
      <c r="AD103" s="31">
        <v>0</v>
      </c>
      <c r="AE103" s="31">
        <v>0</v>
      </c>
      <c r="AF103" t="s">
        <v>348</v>
      </c>
      <c r="AG103" s="32">
        <v>4</v>
      </c>
      <c r="AH103"/>
    </row>
    <row r="104" spans="1:34" x14ac:dyDescent="0.25">
      <c r="A104" t="s">
        <v>1052</v>
      </c>
      <c r="B104" t="s">
        <v>500</v>
      </c>
      <c r="C104" t="s">
        <v>712</v>
      </c>
      <c r="D104" t="s">
        <v>986</v>
      </c>
      <c r="E104" s="31">
        <v>50.141304347826086</v>
      </c>
      <c r="F104" s="31">
        <v>3.4657576414480813</v>
      </c>
      <c r="G104" s="31">
        <v>3.2662280511597657</v>
      </c>
      <c r="H104" s="31">
        <v>0.83876652937350971</v>
      </c>
      <c r="I104" s="31">
        <v>0.63923693908519408</v>
      </c>
      <c r="J104" s="31">
        <v>173.77760869565216</v>
      </c>
      <c r="K104" s="31">
        <v>163.77293478260867</v>
      </c>
      <c r="L104" s="31">
        <v>42.056847826086958</v>
      </c>
      <c r="M104" s="31">
        <v>32.052173913043482</v>
      </c>
      <c r="N104" s="31">
        <v>4.6758695652173916</v>
      </c>
      <c r="O104" s="31">
        <v>5.3288043478260869</v>
      </c>
      <c r="P104" s="31">
        <v>33.466739130434782</v>
      </c>
      <c r="Q104" s="31">
        <v>33.466739130434782</v>
      </c>
      <c r="R104" s="31">
        <v>0</v>
      </c>
      <c r="S104" s="31">
        <v>98.254021739130422</v>
      </c>
      <c r="T104" s="31">
        <v>98.254021739130422</v>
      </c>
      <c r="U104" s="31">
        <v>0</v>
      </c>
      <c r="V104" s="31">
        <v>0</v>
      </c>
      <c r="W104" s="31">
        <v>0.74456521739130432</v>
      </c>
      <c r="X104" s="31">
        <v>0</v>
      </c>
      <c r="Y104" s="31">
        <v>0</v>
      </c>
      <c r="Z104" s="31">
        <v>0</v>
      </c>
      <c r="AA104" s="31">
        <v>0.74456521739130432</v>
      </c>
      <c r="AB104" s="31">
        <v>0</v>
      </c>
      <c r="AC104" s="31">
        <v>0</v>
      </c>
      <c r="AD104" s="31">
        <v>0</v>
      </c>
      <c r="AE104" s="31">
        <v>0</v>
      </c>
      <c r="AF104" t="s">
        <v>148</v>
      </c>
      <c r="AG104" s="32">
        <v>4</v>
      </c>
      <c r="AH104"/>
    </row>
    <row r="105" spans="1:34" x14ac:dyDescent="0.25">
      <c r="A105" t="s">
        <v>1052</v>
      </c>
      <c r="B105" t="s">
        <v>608</v>
      </c>
      <c r="C105" t="s">
        <v>866</v>
      </c>
      <c r="D105" t="s">
        <v>1012</v>
      </c>
      <c r="E105" s="31">
        <v>96.456521739130437</v>
      </c>
      <c r="F105" s="31">
        <v>3.5110705431597928</v>
      </c>
      <c r="G105" s="31">
        <v>3.4096686950642328</v>
      </c>
      <c r="H105" s="31">
        <v>0.27068289384719407</v>
      </c>
      <c r="I105" s="31">
        <v>0.16928104575163405</v>
      </c>
      <c r="J105" s="31">
        <v>338.66565217391309</v>
      </c>
      <c r="K105" s="31">
        <v>328.88478260869567</v>
      </c>
      <c r="L105" s="31">
        <v>26.109130434782614</v>
      </c>
      <c r="M105" s="31">
        <v>16.328260869565224</v>
      </c>
      <c r="N105" s="31">
        <v>4.1284782608695645</v>
      </c>
      <c r="O105" s="31">
        <v>5.6523913043478275</v>
      </c>
      <c r="P105" s="31">
        <v>113.03184782608697</v>
      </c>
      <c r="Q105" s="31">
        <v>113.03184782608697</v>
      </c>
      <c r="R105" s="31">
        <v>0</v>
      </c>
      <c r="S105" s="31">
        <v>199.5246739130435</v>
      </c>
      <c r="T105" s="31">
        <v>156.23195652173916</v>
      </c>
      <c r="U105" s="31">
        <v>43.29271739130435</v>
      </c>
      <c r="V105" s="31">
        <v>0</v>
      </c>
      <c r="W105" s="31">
        <v>0</v>
      </c>
      <c r="X105" s="31">
        <v>0</v>
      </c>
      <c r="Y105" s="31">
        <v>0</v>
      </c>
      <c r="Z105" s="31">
        <v>0</v>
      </c>
      <c r="AA105" s="31">
        <v>0</v>
      </c>
      <c r="AB105" s="31">
        <v>0</v>
      </c>
      <c r="AC105" s="31">
        <v>0</v>
      </c>
      <c r="AD105" s="31">
        <v>0</v>
      </c>
      <c r="AE105" s="31">
        <v>0</v>
      </c>
      <c r="AF105" t="s">
        <v>256</v>
      </c>
      <c r="AG105" s="32">
        <v>4</v>
      </c>
      <c r="AH105"/>
    </row>
    <row r="106" spans="1:34" x14ac:dyDescent="0.25">
      <c r="A106" t="s">
        <v>1052</v>
      </c>
      <c r="B106" t="s">
        <v>358</v>
      </c>
      <c r="C106" t="s">
        <v>705</v>
      </c>
      <c r="D106" t="s">
        <v>916</v>
      </c>
      <c r="E106" s="31">
        <v>194.94565217391303</v>
      </c>
      <c r="F106" s="31">
        <v>3.2995310844717034</v>
      </c>
      <c r="G106" s="31">
        <v>3.042979648731531</v>
      </c>
      <c r="H106" s="31">
        <v>0.36237691664343469</v>
      </c>
      <c r="I106" s="31">
        <v>0.18251909673822134</v>
      </c>
      <c r="J106" s="31">
        <v>643.22923913043473</v>
      </c>
      <c r="K106" s="31">
        <v>593.2156521739131</v>
      </c>
      <c r="L106" s="31">
        <v>70.643804347826091</v>
      </c>
      <c r="M106" s="31">
        <v>35.581304347826084</v>
      </c>
      <c r="N106" s="31">
        <v>29.584239130434781</v>
      </c>
      <c r="O106" s="31">
        <v>5.4782608695652177</v>
      </c>
      <c r="P106" s="31">
        <v>190.24576086956523</v>
      </c>
      <c r="Q106" s="31">
        <v>175.29467391304348</v>
      </c>
      <c r="R106" s="31">
        <v>14.951086956521738</v>
      </c>
      <c r="S106" s="31">
        <v>382.3396739130435</v>
      </c>
      <c r="T106" s="31">
        <v>382.3396739130435</v>
      </c>
      <c r="U106" s="31">
        <v>0</v>
      </c>
      <c r="V106" s="31">
        <v>0</v>
      </c>
      <c r="W106" s="31">
        <v>20.585217391304347</v>
      </c>
      <c r="X106" s="31">
        <v>9.2173913043478259E-2</v>
      </c>
      <c r="Y106" s="31">
        <v>0</v>
      </c>
      <c r="Z106" s="31">
        <v>0</v>
      </c>
      <c r="AA106" s="31">
        <v>20.291956521739131</v>
      </c>
      <c r="AB106" s="31">
        <v>0</v>
      </c>
      <c r="AC106" s="31">
        <v>0.20108695652173914</v>
      </c>
      <c r="AD106" s="31">
        <v>0</v>
      </c>
      <c r="AE106" s="31">
        <v>0</v>
      </c>
      <c r="AF106" t="s">
        <v>6</v>
      </c>
      <c r="AG106" s="32">
        <v>4</v>
      </c>
      <c r="AH106"/>
    </row>
    <row r="107" spans="1:34" x14ac:dyDescent="0.25">
      <c r="A107" t="s">
        <v>1052</v>
      </c>
      <c r="B107" t="s">
        <v>671</v>
      </c>
      <c r="C107" t="s">
        <v>722</v>
      </c>
      <c r="D107" t="s">
        <v>1039</v>
      </c>
      <c r="E107" s="31">
        <v>40.097826086956523</v>
      </c>
      <c r="F107" s="31">
        <v>2.800081322851721</v>
      </c>
      <c r="G107" s="31">
        <v>2.5927758200054214</v>
      </c>
      <c r="H107" s="31">
        <v>0.27534562211981567</v>
      </c>
      <c r="I107" s="31">
        <v>0.11161561398753048</v>
      </c>
      <c r="J107" s="31">
        <v>112.27717391304347</v>
      </c>
      <c r="K107" s="31">
        <v>103.96467391304347</v>
      </c>
      <c r="L107" s="31">
        <v>11.040760869565217</v>
      </c>
      <c r="M107" s="31">
        <v>4.4755434782608692</v>
      </c>
      <c r="N107" s="31">
        <v>2.1576086956521738</v>
      </c>
      <c r="O107" s="31">
        <v>4.4076086956521738</v>
      </c>
      <c r="P107" s="31">
        <v>39.067934782608695</v>
      </c>
      <c r="Q107" s="31">
        <v>37.320652173913047</v>
      </c>
      <c r="R107" s="31">
        <v>1.7472826086956521</v>
      </c>
      <c r="S107" s="31">
        <v>62.168478260869563</v>
      </c>
      <c r="T107" s="31">
        <v>62.168478260869563</v>
      </c>
      <c r="U107" s="31">
        <v>0</v>
      </c>
      <c r="V107" s="31">
        <v>0</v>
      </c>
      <c r="W107" s="31">
        <v>3.089673913043478</v>
      </c>
      <c r="X107" s="31">
        <v>1.298913043478261</v>
      </c>
      <c r="Y107" s="31">
        <v>0</v>
      </c>
      <c r="Z107" s="31">
        <v>1.0163043478260869</v>
      </c>
      <c r="AA107" s="31">
        <v>0.77445652173913049</v>
      </c>
      <c r="AB107" s="31">
        <v>0</v>
      </c>
      <c r="AC107" s="31">
        <v>0</v>
      </c>
      <c r="AD107" s="31">
        <v>0</v>
      </c>
      <c r="AE107" s="31">
        <v>0</v>
      </c>
      <c r="AF107" t="s">
        <v>319</v>
      </c>
      <c r="AG107" s="32">
        <v>4</v>
      </c>
      <c r="AH107"/>
    </row>
    <row r="108" spans="1:34" x14ac:dyDescent="0.25">
      <c r="A108" t="s">
        <v>1052</v>
      </c>
      <c r="B108" t="s">
        <v>661</v>
      </c>
      <c r="C108" t="s">
        <v>887</v>
      </c>
      <c r="D108" t="s">
        <v>1036</v>
      </c>
      <c r="E108" s="31">
        <v>73.467391304347828</v>
      </c>
      <c r="F108" s="31">
        <v>2.582316910785619</v>
      </c>
      <c r="G108" s="31">
        <v>2.4205918035212308</v>
      </c>
      <c r="H108" s="31">
        <v>0.27847166740642104</v>
      </c>
      <c r="I108" s="31">
        <v>0.15345909158159488</v>
      </c>
      <c r="J108" s="31">
        <v>189.71608695652174</v>
      </c>
      <c r="K108" s="31">
        <v>177.83456521739129</v>
      </c>
      <c r="L108" s="31">
        <v>20.458586956521739</v>
      </c>
      <c r="M108" s="31">
        <v>11.274239130434781</v>
      </c>
      <c r="N108" s="31">
        <v>1.9364130434782612</v>
      </c>
      <c r="O108" s="31">
        <v>7.2479347826086959</v>
      </c>
      <c r="P108" s="31">
        <v>62.823804347826105</v>
      </c>
      <c r="Q108" s="31">
        <v>60.126630434782626</v>
      </c>
      <c r="R108" s="31">
        <v>2.697173913043478</v>
      </c>
      <c r="S108" s="31">
        <v>106.4336956521739</v>
      </c>
      <c r="T108" s="31">
        <v>74.251521739130425</v>
      </c>
      <c r="U108" s="31">
        <v>32.182173913043478</v>
      </c>
      <c r="V108" s="31">
        <v>0</v>
      </c>
      <c r="W108" s="31">
        <v>22.832934782608699</v>
      </c>
      <c r="X108" s="31">
        <v>0</v>
      </c>
      <c r="Y108" s="31">
        <v>0</v>
      </c>
      <c r="Z108" s="31">
        <v>0</v>
      </c>
      <c r="AA108" s="31">
        <v>1.482826086956522</v>
      </c>
      <c r="AB108" s="31">
        <v>0</v>
      </c>
      <c r="AC108" s="31">
        <v>21.350108695652178</v>
      </c>
      <c r="AD108" s="31">
        <v>0</v>
      </c>
      <c r="AE108" s="31">
        <v>0</v>
      </c>
      <c r="AF108" t="s">
        <v>309</v>
      </c>
      <c r="AG108" s="32">
        <v>4</v>
      </c>
      <c r="AH108"/>
    </row>
    <row r="109" spans="1:34" x14ac:dyDescent="0.25">
      <c r="A109" t="s">
        <v>1052</v>
      </c>
      <c r="B109" t="s">
        <v>579</v>
      </c>
      <c r="C109" t="s">
        <v>770</v>
      </c>
      <c r="D109" t="s">
        <v>969</v>
      </c>
      <c r="E109" s="31">
        <v>93.663043478260875</v>
      </c>
      <c r="F109" s="31">
        <v>3.3362678426366474</v>
      </c>
      <c r="G109" s="31">
        <v>3.1031577115005207</v>
      </c>
      <c r="H109" s="31">
        <v>0.39162933735638844</v>
      </c>
      <c r="I109" s="31">
        <v>0.22492282696994303</v>
      </c>
      <c r="J109" s="31">
        <v>312.4849999999999</v>
      </c>
      <c r="K109" s="31">
        <v>290.65119565217378</v>
      </c>
      <c r="L109" s="31">
        <v>36.681195652173905</v>
      </c>
      <c r="M109" s="31">
        <v>21.066956521739122</v>
      </c>
      <c r="N109" s="31">
        <v>9.8751086956521767</v>
      </c>
      <c r="O109" s="31">
        <v>5.7391304347826084</v>
      </c>
      <c r="P109" s="31">
        <v>105.66032608695652</v>
      </c>
      <c r="Q109" s="31">
        <v>99.44076086956521</v>
      </c>
      <c r="R109" s="31">
        <v>6.2195652173913052</v>
      </c>
      <c r="S109" s="31">
        <v>170.14347826086944</v>
      </c>
      <c r="T109" s="31">
        <v>170.14347826086944</v>
      </c>
      <c r="U109" s="31">
        <v>0</v>
      </c>
      <c r="V109" s="31">
        <v>0</v>
      </c>
      <c r="W109" s="31">
        <v>22.993913043478265</v>
      </c>
      <c r="X109" s="31">
        <v>0</v>
      </c>
      <c r="Y109" s="31">
        <v>0</v>
      </c>
      <c r="Z109" s="31">
        <v>0</v>
      </c>
      <c r="AA109" s="31">
        <v>0.9906521739130435</v>
      </c>
      <c r="AB109" s="31">
        <v>0</v>
      </c>
      <c r="AC109" s="31">
        <v>22.003260869565221</v>
      </c>
      <c r="AD109" s="31">
        <v>0</v>
      </c>
      <c r="AE109" s="31">
        <v>0</v>
      </c>
      <c r="AF109" t="s">
        <v>227</v>
      </c>
      <c r="AG109" s="32">
        <v>4</v>
      </c>
      <c r="AH109"/>
    </row>
    <row r="110" spans="1:34" x14ac:dyDescent="0.25">
      <c r="A110" t="s">
        <v>1052</v>
      </c>
      <c r="B110" t="s">
        <v>555</v>
      </c>
      <c r="C110" t="s">
        <v>828</v>
      </c>
      <c r="D110" t="s">
        <v>1003</v>
      </c>
      <c r="E110" s="31">
        <v>37.630434782608695</v>
      </c>
      <c r="F110" s="31">
        <v>3.6805430387059497</v>
      </c>
      <c r="G110" s="31">
        <v>3.0964702484113227</v>
      </c>
      <c r="H110" s="31">
        <v>0.71245233968804145</v>
      </c>
      <c r="I110" s="31">
        <v>0.12837954939341417</v>
      </c>
      <c r="J110" s="31">
        <v>138.50043478260866</v>
      </c>
      <c r="K110" s="31">
        <v>116.52152173913042</v>
      </c>
      <c r="L110" s="31">
        <v>26.809891304347822</v>
      </c>
      <c r="M110" s="31">
        <v>4.8309782608695642</v>
      </c>
      <c r="N110" s="31">
        <v>17.332173913043476</v>
      </c>
      <c r="O110" s="31">
        <v>4.6467391304347823</v>
      </c>
      <c r="P110" s="31">
        <v>41.264239130434788</v>
      </c>
      <c r="Q110" s="31">
        <v>41.264239130434788</v>
      </c>
      <c r="R110" s="31">
        <v>0</v>
      </c>
      <c r="S110" s="31">
        <v>70.426304347826061</v>
      </c>
      <c r="T110" s="31">
        <v>48.733804347826059</v>
      </c>
      <c r="U110" s="31">
        <v>21.692500000000006</v>
      </c>
      <c r="V110" s="31">
        <v>0</v>
      </c>
      <c r="W110" s="31">
        <v>1.942391304347826</v>
      </c>
      <c r="X110" s="31">
        <v>0.61902173913043479</v>
      </c>
      <c r="Y110" s="31">
        <v>0.13043478260869565</v>
      </c>
      <c r="Z110" s="31">
        <v>0</v>
      </c>
      <c r="AA110" s="31">
        <v>1.1929347826086956</v>
      </c>
      <c r="AB110" s="31">
        <v>0</v>
      </c>
      <c r="AC110" s="31">
        <v>0</v>
      </c>
      <c r="AD110" s="31">
        <v>0</v>
      </c>
      <c r="AE110" s="31">
        <v>0</v>
      </c>
      <c r="AF110" t="s">
        <v>203</v>
      </c>
      <c r="AG110" s="32">
        <v>4</v>
      </c>
      <c r="AH110"/>
    </row>
    <row r="111" spans="1:34" x14ac:dyDescent="0.25">
      <c r="A111" t="s">
        <v>1052</v>
      </c>
      <c r="B111" t="s">
        <v>703</v>
      </c>
      <c r="C111" t="s">
        <v>898</v>
      </c>
      <c r="D111" t="s">
        <v>947</v>
      </c>
      <c r="E111" s="31">
        <v>20.554347826086957</v>
      </c>
      <c r="F111" s="31">
        <v>5.6285034373347429</v>
      </c>
      <c r="G111" s="31">
        <v>5.6285034373347429</v>
      </c>
      <c r="H111" s="31">
        <v>0.43865679534637764</v>
      </c>
      <c r="I111" s="31">
        <v>0.43865679534637764</v>
      </c>
      <c r="J111" s="31">
        <v>115.69021739130434</v>
      </c>
      <c r="K111" s="31">
        <v>115.69021739130434</v>
      </c>
      <c r="L111" s="31">
        <v>9.0163043478260878</v>
      </c>
      <c r="M111" s="31">
        <v>9.0163043478260878</v>
      </c>
      <c r="N111" s="31">
        <v>0</v>
      </c>
      <c r="O111" s="31">
        <v>0</v>
      </c>
      <c r="P111" s="31">
        <v>29.029891304347824</v>
      </c>
      <c r="Q111" s="31">
        <v>29.029891304347824</v>
      </c>
      <c r="R111" s="31">
        <v>0</v>
      </c>
      <c r="S111" s="31">
        <v>77.644021739130437</v>
      </c>
      <c r="T111" s="31">
        <v>77.644021739130437</v>
      </c>
      <c r="U111" s="31">
        <v>0</v>
      </c>
      <c r="V111" s="31">
        <v>0</v>
      </c>
      <c r="W111" s="31">
        <v>39.298913043478265</v>
      </c>
      <c r="X111" s="31">
        <v>9.0163043478260878</v>
      </c>
      <c r="Y111" s="31">
        <v>0</v>
      </c>
      <c r="Z111" s="31">
        <v>0</v>
      </c>
      <c r="AA111" s="31">
        <v>17.565217391304348</v>
      </c>
      <c r="AB111" s="31">
        <v>0</v>
      </c>
      <c r="AC111" s="31">
        <v>12.717391304347826</v>
      </c>
      <c r="AD111" s="31">
        <v>0</v>
      </c>
      <c r="AE111" s="31">
        <v>0</v>
      </c>
      <c r="AF111" t="s">
        <v>351</v>
      </c>
      <c r="AG111" s="32">
        <v>4</v>
      </c>
      <c r="AH111"/>
    </row>
    <row r="112" spans="1:34" x14ac:dyDescent="0.25">
      <c r="A112" t="s">
        <v>1052</v>
      </c>
      <c r="B112" t="s">
        <v>515</v>
      </c>
      <c r="C112" t="s">
        <v>706</v>
      </c>
      <c r="D112" t="s">
        <v>912</v>
      </c>
      <c r="E112" s="31">
        <v>53.423913043478258</v>
      </c>
      <c r="F112" s="31">
        <v>4.3508585961342829</v>
      </c>
      <c r="G112" s="31">
        <v>4.0529277721261456</v>
      </c>
      <c r="H112" s="31">
        <v>0.43211393692777206</v>
      </c>
      <c r="I112" s="31">
        <v>0.23021566632756868</v>
      </c>
      <c r="J112" s="31">
        <v>232.43989130434784</v>
      </c>
      <c r="K112" s="31">
        <v>216.52326086956526</v>
      </c>
      <c r="L112" s="31">
        <v>23.085217391304344</v>
      </c>
      <c r="M112" s="31">
        <v>12.299021739130435</v>
      </c>
      <c r="N112" s="31">
        <v>5.3920652173913037</v>
      </c>
      <c r="O112" s="31">
        <v>5.3941304347826078</v>
      </c>
      <c r="P112" s="31">
        <v>64.339456521739123</v>
      </c>
      <c r="Q112" s="31">
        <v>59.209021739130421</v>
      </c>
      <c r="R112" s="31">
        <v>5.1304347826086953</v>
      </c>
      <c r="S112" s="31">
        <v>145.01521739130439</v>
      </c>
      <c r="T112" s="31">
        <v>145.01521739130439</v>
      </c>
      <c r="U112" s="31">
        <v>0</v>
      </c>
      <c r="V112" s="31">
        <v>0</v>
      </c>
      <c r="W112" s="31">
        <v>15.837282608695656</v>
      </c>
      <c r="X112" s="31">
        <v>0.40217391304347827</v>
      </c>
      <c r="Y112" s="31">
        <v>0</v>
      </c>
      <c r="Z112" s="31">
        <v>0</v>
      </c>
      <c r="AA112" s="31">
        <v>4.5265217391304358</v>
      </c>
      <c r="AB112" s="31">
        <v>0</v>
      </c>
      <c r="AC112" s="31">
        <v>10.908586956521741</v>
      </c>
      <c r="AD112" s="31">
        <v>0</v>
      </c>
      <c r="AE112" s="31">
        <v>0</v>
      </c>
      <c r="AF112" t="s">
        <v>163</v>
      </c>
      <c r="AG112" s="32">
        <v>4</v>
      </c>
      <c r="AH112"/>
    </row>
    <row r="113" spans="1:34" x14ac:dyDescent="0.25">
      <c r="A113" t="s">
        <v>1052</v>
      </c>
      <c r="B113" t="s">
        <v>575</v>
      </c>
      <c r="C113" t="s">
        <v>817</v>
      </c>
      <c r="D113" t="s">
        <v>900</v>
      </c>
      <c r="E113" s="31">
        <v>73.369565217391298</v>
      </c>
      <c r="F113" s="31">
        <v>2.8081955555555553</v>
      </c>
      <c r="G113" s="31">
        <v>2.4930918518518514</v>
      </c>
      <c r="H113" s="31">
        <v>0.42587259259259258</v>
      </c>
      <c r="I113" s="31">
        <v>0.18624888888888885</v>
      </c>
      <c r="J113" s="31">
        <v>206.0360869565217</v>
      </c>
      <c r="K113" s="31">
        <v>182.91706521739127</v>
      </c>
      <c r="L113" s="31">
        <v>31.246086956521737</v>
      </c>
      <c r="M113" s="31">
        <v>13.664999999999996</v>
      </c>
      <c r="N113" s="31">
        <v>11.841956521739133</v>
      </c>
      <c r="O113" s="31">
        <v>5.7391304347826084</v>
      </c>
      <c r="P113" s="31">
        <v>51.524239130434779</v>
      </c>
      <c r="Q113" s="31">
        <v>45.986304347826085</v>
      </c>
      <c r="R113" s="31">
        <v>5.5379347826086942</v>
      </c>
      <c r="S113" s="31">
        <v>123.26576086956518</v>
      </c>
      <c r="T113" s="31">
        <v>123.26576086956518</v>
      </c>
      <c r="U113" s="31">
        <v>0</v>
      </c>
      <c r="V113" s="31">
        <v>0</v>
      </c>
      <c r="W113" s="31">
        <v>21.115760869565218</v>
      </c>
      <c r="X113" s="31">
        <v>1.8597826086956522</v>
      </c>
      <c r="Y113" s="31">
        <v>0</v>
      </c>
      <c r="Z113" s="31">
        <v>0</v>
      </c>
      <c r="AA113" s="31">
        <v>2.6305434782608699</v>
      </c>
      <c r="AB113" s="31">
        <v>0</v>
      </c>
      <c r="AC113" s="31">
        <v>16.625434782608696</v>
      </c>
      <c r="AD113" s="31">
        <v>0</v>
      </c>
      <c r="AE113" s="31">
        <v>0</v>
      </c>
      <c r="AF113" t="s">
        <v>223</v>
      </c>
      <c r="AG113" s="32">
        <v>4</v>
      </c>
      <c r="AH113"/>
    </row>
    <row r="114" spans="1:34" x14ac:dyDescent="0.25">
      <c r="A114" t="s">
        <v>1052</v>
      </c>
      <c r="B114" t="s">
        <v>506</v>
      </c>
      <c r="C114" t="s">
        <v>821</v>
      </c>
      <c r="D114" t="s">
        <v>931</v>
      </c>
      <c r="E114" s="31">
        <v>42.543478260869563</v>
      </c>
      <c r="F114" s="31">
        <v>3.1749489013796639</v>
      </c>
      <c r="G114" s="31">
        <v>2.8460960654062348</v>
      </c>
      <c r="H114" s="31">
        <v>0.37448901379662752</v>
      </c>
      <c r="I114" s="31">
        <v>0.11208482370975983</v>
      </c>
      <c r="J114" s="31">
        <v>135.07336956521743</v>
      </c>
      <c r="K114" s="31">
        <v>121.08282608695654</v>
      </c>
      <c r="L114" s="31">
        <v>15.932065217391305</v>
      </c>
      <c r="M114" s="31">
        <v>4.7684782608695651</v>
      </c>
      <c r="N114" s="31">
        <v>6.8782608695652181</v>
      </c>
      <c r="O114" s="31">
        <v>4.2853260869565206</v>
      </c>
      <c r="P114" s="31">
        <v>48.078695652173906</v>
      </c>
      <c r="Q114" s="31">
        <v>45.251739130434778</v>
      </c>
      <c r="R114" s="31">
        <v>2.826956521739131</v>
      </c>
      <c r="S114" s="31">
        <v>71.062608695652202</v>
      </c>
      <c r="T114" s="31">
        <v>71.062608695652202</v>
      </c>
      <c r="U114" s="31">
        <v>0</v>
      </c>
      <c r="V114" s="31">
        <v>0</v>
      </c>
      <c r="W114" s="31">
        <v>30.51989130434783</v>
      </c>
      <c r="X114" s="31">
        <v>0</v>
      </c>
      <c r="Y114" s="31">
        <v>5.6375000000000011</v>
      </c>
      <c r="Z114" s="31">
        <v>4.2853260869565206</v>
      </c>
      <c r="AA114" s="31">
        <v>15.236304347826087</v>
      </c>
      <c r="AB114" s="31">
        <v>0</v>
      </c>
      <c r="AC114" s="31">
        <v>5.360760869565218</v>
      </c>
      <c r="AD114" s="31">
        <v>0</v>
      </c>
      <c r="AE114" s="31">
        <v>0</v>
      </c>
      <c r="AF114" t="s">
        <v>154</v>
      </c>
      <c r="AG114" s="32">
        <v>4</v>
      </c>
      <c r="AH114"/>
    </row>
    <row r="115" spans="1:34" x14ac:dyDescent="0.25">
      <c r="A115" t="s">
        <v>1052</v>
      </c>
      <c r="B115" t="s">
        <v>364</v>
      </c>
      <c r="C115" t="s">
        <v>741</v>
      </c>
      <c r="D115" t="s">
        <v>949</v>
      </c>
      <c r="E115" s="31">
        <v>68.467391304347828</v>
      </c>
      <c r="F115" s="31">
        <v>3.072902047944118</v>
      </c>
      <c r="G115" s="31">
        <v>2.7672582949674549</v>
      </c>
      <c r="H115" s="31">
        <v>0.31739164946816961</v>
      </c>
      <c r="I115" s="31">
        <v>0.18645816796316877</v>
      </c>
      <c r="J115" s="31">
        <v>210.39358695652174</v>
      </c>
      <c r="K115" s="31">
        <v>189.46695652173912</v>
      </c>
      <c r="L115" s="31">
        <v>21.73097826086957</v>
      </c>
      <c r="M115" s="31">
        <v>12.766304347826088</v>
      </c>
      <c r="N115" s="31">
        <v>3.4972826086956523</v>
      </c>
      <c r="O115" s="31">
        <v>5.4673913043478262</v>
      </c>
      <c r="P115" s="31">
        <v>73.369130434782605</v>
      </c>
      <c r="Q115" s="31">
        <v>61.407173913043479</v>
      </c>
      <c r="R115" s="31">
        <v>11.961956521739131</v>
      </c>
      <c r="S115" s="31">
        <v>115.29347826086956</v>
      </c>
      <c r="T115" s="31">
        <v>109.53804347826087</v>
      </c>
      <c r="U115" s="31">
        <v>5.7554347826086953</v>
      </c>
      <c r="V115" s="31">
        <v>0</v>
      </c>
      <c r="W115" s="31">
        <v>31.665326086956526</v>
      </c>
      <c r="X115" s="31">
        <v>0</v>
      </c>
      <c r="Y115" s="31">
        <v>0</v>
      </c>
      <c r="Z115" s="31">
        <v>0</v>
      </c>
      <c r="AA115" s="31">
        <v>23.700652173913046</v>
      </c>
      <c r="AB115" s="31">
        <v>0</v>
      </c>
      <c r="AC115" s="31">
        <v>7.9646739130434785</v>
      </c>
      <c r="AD115" s="31">
        <v>0</v>
      </c>
      <c r="AE115" s="31">
        <v>0</v>
      </c>
      <c r="AF115" t="s">
        <v>12</v>
      </c>
      <c r="AG115" s="32">
        <v>4</v>
      </c>
      <c r="AH115"/>
    </row>
    <row r="116" spans="1:34" x14ac:dyDescent="0.25">
      <c r="A116" t="s">
        <v>1052</v>
      </c>
      <c r="B116" t="s">
        <v>478</v>
      </c>
      <c r="C116" t="s">
        <v>803</v>
      </c>
      <c r="D116" t="s">
        <v>989</v>
      </c>
      <c r="E116" s="31">
        <v>92.956521739130437</v>
      </c>
      <c r="F116" s="31">
        <v>3.1438844714686622</v>
      </c>
      <c r="G116" s="31">
        <v>2.9805893358278768</v>
      </c>
      <c r="H116" s="31">
        <v>0.3198666978484565</v>
      </c>
      <c r="I116" s="31">
        <v>0.18603835360149673</v>
      </c>
      <c r="J116" s="31">
        <v>292.24456521739131</v>
      </c>
      <c r="K116" s="31">
        <v>277.06521739130437</v>
      </c>
      <c r="L116" s="31">
        <v>29.733695652173914</v>
      </c>
      <c r="M116" s="31">
        <v>17.293478260869566</v>
      </c>
      <c r="N116" s="31">
        <v>8.0054347826086953</v>
      </c>
      <c r="O116" s="31">
        <v>4.4347826086956523</v>
      </c>
      <c r="P116" s="31">
        <v>91.6875</v>
      </c>
      <c r="Q116" s="31">
        <v>88.948369565217391</v>
      </c>
      <c r="R116" s="31">
        <v>2.7391304347826089</v>
      </c>
      <c r="S116" s="31">
        <v>170.8233695652174</v>
      </c>
      <c r="T116" s="31">
        <v>170.8233695652174</v>
      </c>
      <c r="U116" s="31">
        <v>0</v>
      </c>
      <c r="V116" s="31">
        <v>0</v>
      </c>
      <c r="W116" s="31">
        <v>0.27445652173913043</v>
      </c>
      <c r="X116" s="31">
        <v>0</v>
      </c>
      <c r="Y116" s="31">
        <v>0</v>
      </c>
      <c r="Z116" s="31">
        <v>0</v>
      </c>
      <c r="AA116" s="31">
        <v>0</v>
      </c>
      <c r="AB116" s="31">
        <v>0</v>
      </c>
      <c r="AC116" s="31">
        <v>0.27445652173913043</v>
      </c>
      <c r="AD116" s="31">
        <v>0</v>
      </c>
      <c r="AE116" s="31">
        <v>0</v>
      </c>
      <c r="AF116" t="s">
        <v>126</v>
      </c>
      <c r="AG116" s="32">
        <v>4</v>
      </c>
      <c r="AH116"/>
    </row>
    <row r="117" spans="1:34" x14ac:dyDescent="0.25">
      <c r="A117" t="s">
        <v>1052</v>
      </c>
      <c r="B117" t="s">
        <v>467</v>
      </c>
      <c r="C117" t="s">
        <v>796</v>
      </c>
      <c r="D117" t="s">
        <v>984</v>
      </c>
      <c r="E117" s="31">
        <v>87.456521739130437</v>
      </c>
      <c r="F117" s="31">
        <v>2.8629132488192885</v>
      </c>
      <c r="G117" s="31">
        <v>2.634663186676609</v>
      </c>
      <c r="H117" s="31">
        <v>0.31972408650261003</v>
      </c>
      <c r="I117" s="31">
        <v>0.17499378573204077</v>
      </c>
      <c r="J117" s="31">
        <v>250.38043478260866</v>
      </c>
      <c r="K117" s="31">
        <v>230.41847826086953</v>
      </c>
      <c r="L117" s="31">
        <v>27.961956521739133</v>
      </c>
      <c r="M117" s="31">
        <v>15.304347826086957</v>
      </c>
      <c r="N117" s="31">
        <v>7.3532608695652177</v>
      </c>
      <c r="O117" s="31">
        <v>5.3043478260869561</v>
      </c>
      <c r="P117" s="31">
        <v>71.328804347826079</v>
      </c>
      <c r="Q117" s="31">
        <v>64.024456521739125</v>
      </c>
      <c r="R117" s="31">
        <v>7.3043478260869561</v>
      </c>
      <c r="S117" s="31">
        <v>151.08967391304347</v>
      </c>
      <c r="T117" s="31">
        <v>137.63043478260869</v>
      </c>
      <c r="U117" s="31">
        <v>13.459239130434783</v>
      </c>
      <c r="V117" s="31">
        <v>0</v>
      </c>
      <c r="W117" s="31">
        <v>0</v>
      </c>
      <c r="X117" s="31">
        <v>0</v>
      </c>
      <c r="Y117" s="31">
        <v>0</v>
      </c>
      <c r="Z117" s="31">
        <v>0</v>
      </c>
      <c r="AA117" s="31">
        <v>0</v>
      </c>
      <c r="AB117" s="31">
        <v>0</v>
      </c>
      <c r="AC117" s="31">
        <v>0</v>
      </c>
      <c r="AD117" s="31">
        <v>0</v>
      </c>
      <c r="AE117" s="31">
        <v>0</v>
      </c>
      <c r="AF117" t="s">
        <v>115</v>
      </c>
      <c r="AG117" s="32">
        <v>4</v>
      </c>
      <c r="AH117"/>
    </row>
    <row r="118" spans="1:34" x14ac:dyDescent="0.25">
      <c r="A118" t="s">
        <v>1052</v>
      </c>
      <c r="B118" t="s">
        <v>415</v>
      </c>
      <c r="C118" t="s">
        <v>767</v>
      </c>
      <c r="D118" t="s">
        <v>968</v>
      </c>
      <c r="E118" s="31">
        <v>102.58695652173913</v>
      </c>
      <c r="F118" s="31">
        <v>2.8945751218478493</v>
      </c>
      <c r="G118" s="31">
        <v>2.7026647594829414</v>
      </c>
      <c r="H118" s="31">
        <v>0.4599491417673236</v>
      </c>
      <c r="I118" s="31">
        <v>0.35478915024369573</v>
      </c>
      <c r="J118" s="31">
        <v>296.94565217391306</v>
      </c>
      <c r="K118" s="31">
        <v>277.25815217391306</v>
      </c>
      <c r="L118" s="31">
        <v>47.184782608695649</v>
      </c>
      <c r="M118" s="31">
        <v>36.396739130434781</v>
      </c>
      <c r="N118" s="31">
        <v>7.4836956521739131</v>
      </c>
      <c r="O118" s="31">
        <v>3.3043478260869565</v>
      </c>
      <c r="P118" s="31">
        <v>97.692934782608688</v>
      </c>
      <c r="Q118" s="31">
        <v>88.793478260869563</v>
      </c>
      <c r="R118" s="31">
        <v>8.8994565217391308</v>
      </c>
      <c r="S118" s="31">
        <v>152.06793478260869</v>
      </c>
      <c r="T118" s="31">
        <v>104.84239130434783</v>
      </c>
      <c r="U118" s="31">
        <v>47.225543478260867</v>
      </c>
      <c r="V118" s="31">
        <v>0</v>
      </c>
      <c r="W118" s="31">
        <v>0.56793478260869568</v>
      </c>
      <c r="X118" s="31">
        <v>0</v>
      </c>
      <c r="Y118" s="31">
        <v>0</v>
      </c>
      <c r="Z118" s="31">
        <v>0</v>
      </c>
      <c r="AA118" s="31">
        <v>0</v>
      </c>
      <c r="AB118" s="31">
        <v>0</v>
      </c>
      <c r="AC118" s="31">
        <v>0.56793478260869568</v>
      </c>
      <c r="AD118" s="31">
        <v>0</v>
      </c>
      <c r="AE118" s="31">
        <v>0</v>
      </c>
      <c r="AF118" t="s">
        <v>63</v>
      </c>
      <c r="AG118" s="32">
        <v>4</v>
      </c>
      <c r="AH118"/>
    </row>
    <row r="119" spans="1:34" x14ac:dyDescent="0.25">
      <c r="A119" t="s">
        <v>1052</v>
      </c>
      <c r="B119" t="s">
        <v>382</v>
      </c>
      <c r="C119" t="s">
        <v>750</v>
      </c>
      <c r="D119" t="s">
        <v>957</v>
      </c>
      <c r="E119" s="31">
        <v>151.09782608695653</v>
      </c>
      <c r="F119" s="31">
        <v>3.4614056542694769</v>
      </c>
      <c r="G119" s="31">
        <v>3.1430832314221995</v>
      </c>
      <c r="H119" s="31">
        <v>0.45739515142795473</v>
      </c>
      <c r="I119" s="31">
        <v>0.254226314653622</v>
      </c>
      <c r="J119" s="31">
        <v>523.01086956521738</v>
      </c>
      <c r="K119" s="31">
        <v>474.91304347826087</v>
      </c>
      <c r="L119" s="31">
        <v>69.111413043478251</v>
      </c>
      <c r="M119" s="31">
        <v>38.413043478260867</v>
      </c>
      <c r="N119" s="31">
        <v>19.567934782608695</v>
      </c>
      <c r="O119" s="31">
        <v>11.130434782608695</v>
      </c>
      <c r="P119" s="31">
        <v>174.32336956521738</v>
      </c>
      <c r="Q119" s="31">
        <v>156.92391304347825</v>
      </c>
      <c r="R119" s="31">
        <v>17.399456521739129</v>
      </c>
      <c r="S119" s="31">
        <v>279.57608695652175</v>
      </c>
      <c r="T119" s="31">
        <v>219.00543478260869</v>
      </c>
      <c r="U119" s="31">
        <v>60.570652173913047</v>
      </c>
      <c r="V119" s="31">
        <v>0</v>
      </c>
      <c r="W119" s="31">
        <v>0</v>
      </c>
      <c r="X119" s="31">
        <v>0</v>
      </c>
      <c r="Y119" s="31">
        <v>0</v>
      </c>
      <c r="Z119" s="31">
        <v>0</v>
      </c>
      <c r="AA119" s="31">
        <v>0</v>
      </c>
      <c r="AB119" s="31">
        <v>0</v>
      </c>
      <c r="AC119" s="31">
        <v>0</v>
      </c>
      <c r="AD119" s="31">
        <v>0</v>
      </c>
      <c r="AE119" s="31">
        <v>0</v>
      </c>
      <c r="AF119" t="s">
        <v>30</v>
      </c>
      <c r="AG119" s="32">
        <v>4</v>
      </c>
      <c r="AH119"/>
    </row>
    <row r="120" spans="1:34" x14ac:dyDescent="0.25">
      <c r="A120" t="s">
        <v>1052</v>
      </c>
      <c r="B120" t="s">
        <v>693</v>
      </c>
      <c r="C120" t="s">
        <v>738</v>
      </c>
      <c r="D120" t="s">
        <v>947</v>
      </c>
      <c r="E120" s="31">
        <v>46.163043478260867</v>
      </c>
      <c r="F120" s="31">
        <v>3.6543230515658109</v>
      </c>
      <c r="G120" s="31">
        <v>3.3940734636213792</v>
      </c>
      <c r="H120" s="31">
        <v>0.37289380739345424</v>
      </c>
      <c r="I120" s="31">
        <v>0.11264421944902281</v>
      </c>
      <c r="J120" s="31">
        <v>168.69467391304346</v>
      </c>
      <c r="K120" s="31">
        <v>156.68076086956518</v>
      </c>
      <c r="L120" s="31">
        <v>17.213913043478261</v>
      </c>
      <c r="M120" s="31">
        <v>5.1999999999999984</v>
      </c>
      <c r="N120" s="31">
        <v>6.274782608695654</v>
      </c>
      <c r="O120" s="31">
        <v>5.7391304347826084</v>
      </c>
      <c r="P120" s="31">
        <v>59.03010869565216</v>
      </c>
      <c r="Q120" s="31">
        <v>59.03010869565216</v>
      </c>
      <c r="R120" s="31">
        <v>0</v>
      </c>
      <c r="S120" s="31">
        <v>92.450652173913028</v>
      </c>
      <c r="T120" s="31">
        <v>92.450652173913028</v>
      </c>
      <c r="U120" s="31">
        <v>0</v>
      </c>
      <c r="V120" s="31">
        <v>0</v>
      </c>
      <c r="W120" s="31">
        <v>8.4239130434782608E-2</v>
      </c>
      <c r="X120" s="31">
        <v>0</v>
      </c>
      <c r="Y120" s="31">
        <v>0</v>
      </c>
      <c r="Z120" s="31">
        <v>0</v>
      </c>
      <c r="AA120" s="31">
        <v>0</v>
      </c>
      <c r="AB120" s="31">
        <v>0</v>
      </c>
      <c r="AC120" s="31">
        <v>8.4239130434782608E-2</v>
      </c>
      <c r="AD120" s="31">
        <v>0</v>
      </c>
      <c r="AE120" s="31">
        <v>0</v>
      </c>
      <c r="AF120" t="s">
        <v>341</v>
      </c>
      <c r="AG120" s="32">
        <v>4</v>
      </c>
      <c r="AH120"/>
    </row>
    <row r="121" spans="1:34" x14ac:dyDescent="0.25">
      <c r="A121" t="s">
        <v>1052</v>
      </c>
      <c r="B121" t="s">
        <v>483</v>
      </c>
      <c r="C121" t="s">
        <v>804</v>
      </c>
      <c r="D121" t="s">
        <v>990</v>
      </c>
      <c r="E121" s="31">
        <v>74.054347826086953</v>
      </c>
      <c r="F121" s="31">
        <v>3.0868149126669602</v>
      </c>
      <c r="G121" s="31">
        <v>2.9318171143402321</v>
      </c>
      <c r="H121" s="31">
        <v>0.31533832379274918</v>
      </c>
      <c r="I121" s="31">
        <v>0.16034052546602087</v>
      </c>
      <c r="J121" s="31">
        <v>228.59206521739128</v>
      </c>
      <c r="K121" s="31">
        <v>217.11380434782609</v>
      </c>
      <c r="L121" s="31">
        <v>23.35217391304348</v>
      </c>
      <c r="M121" s="31">
        <v>11.873913043478263</v>
      </c>
      <c r="N121" s="31">
        <v>5.7391304347826084</v>
      </c>
      <c r="O121" s="31">
        <v>5.7391304347826084</v>
      </c>
      <c r="P121" s="31">
        <v>72.603260869565247</v>
      </c>
      <c r="Q121" s="31">
        <v>72.603260869565247</v>
      </c>
      <c r="R121" s="31">
        <v>0</v>
      </c>
      <c r="S121" s="31">
        <v>132.63663043478255</v>
      </c>
      <c r="T121" s="31">
        <v>127.03565217391299</v>
      </c>
      <c r="U121" s="31">
        <v>5.6009782608695673</v>
      </c>
      <c r="V121" s="31">
        <v>0</v>
      </c>
      <c r="W121" s="31">
        <v>13.22619565217391</v>
      </c>
      <c r="X121" s="31">
        <v>0</v>
      </c>
      <c r="Y121" s="31">
        <v>0</v>
      </c>
      <c r="Z121" s="31">
        <v>0</v>
      </c>
      <c r="AA121" s="31">
        <v>5.9567391304347774</v>
      </c>
      <c r="AB121" s="31">
        <v>0</v>
      </c>
      <c r="AC121" s="31">
        <v>7.2694565217391327</v>
      </c>
      <c r="AD121" s="31">
        <v>0</v>
      </c>
      <c r="AE121" s="31">
        <v>0</v>
      </c>
      <c r="AF121" t="s">
        <v>131</v>
      </c>
      <c r="AG121" s="32">
        <v>4</v>
      </c>
      <c r="AH121"/>
    </row>
    <row r="122" spans="1:34" x14ac:dyDescent="0.25">
      <c r="A122" t="s">
        <v>1052</v>
      </c>
      <c r="B122" t="s">
        <v>479</v>
      </c>
      <c r="C122" t="s">
        <v>804</v>
      </c>
      <c r="D122" t="s">
        <v>990</v>
      </c>
      <c r="E122" s="31">
        <v>64.684782608695656</v>
      </c>
      <c r="F122" s="31">
        <v>3.3677012266845909</v>
      </c>
      <c r="G122" s="31">
        <v>3.0200537724752143</v>
      </c>
      <c r="H122" s="31">
        <v>0.4176306503108721</v>
      </c>
      <c r="I122" s="31">
        <v>0.24330364644597544</v>
      </c>
      <c r="J122" s="31">
        <v>217.83902173913046</v>
      </c>
      <c r="K122" s="31">
        <v>195.35152173913045</v>
      </c>
      <c r="L122" s="31">
        <v>27.014347826086958</v>
      </c>
      <c r="M122" s="31">
        <v>15.738043478260868</v>
      </c>
      <c r="N122" s="31">
        <v>5.5371739130434801</v>
      </c>
      <c r="O122" s="31">
        <v>5.7391304347826084</v>
      </c>
      <c r="P122" s="31">
        <v>71.408369565217384</v>
      </c>
      <c r="Q122" s="31">
        <v>60.197173913043471</v>
      </c>
      <c r="R122" s="31">
        <v>11.211195652173911</v>
      </c>
      <c r="S122" s="31">
        <v>119.41630434782611</v>
      </c>
      <c r="T122" s="31">
        <v>119.41630434782611</v>
      </c>
      <c r="U122" s="31">
        <v>0</v>
      </c>
      <c r="V122" s="31">
        <v>0</v>
      </c>
      <c r="W122" s="31">
        <v>4.0414130434782596</v>
      </c>
      <c r="X122" s="31">
        <v>0</v>
      </c>
      <c r="Y122" s="31">
        <v>0</v>
      </c>
      <c r="Z122" s="31">
        <v>0</v>
      </c>
      <c r="AA122" s="31">
        <v>0</v>
      </c>
      <c r="AB122" s="31">
        <v>0</v>
      </c>
      <c r="AC122" s="31">
        <v>4.0414130434782596</v>
      </c>
      <c r="AD122" s="31">
        <v>0</v>
      </c>
      <c r="AE122" s="31">
        <v>0</v>
      </c>
      <c r="AF122" t="s">
        <v>127</v>
      </c>
      <c r="AG122" s="32">
        <v>4</v>
      </c>
      <c r="AH122"/>
    </row>
    <row r="123" spans="1:34" x14ac:dyDescent="0.25">
      <c r="A123" t="s">
        <v>1052</v>
      </c>
      <c r="B123" t="s">
        <v>613</v>
      </c>
      <c r="C123" t="s">
        <v>870</v>
      </c>
      <c r="D123" t="s">
        <v>1025</v>
      </c>
      <c r="E123" s="31">
        <v>64.228260869565219</v>
      </c>
      <c r="F123" s="31">
        <v>2.8537874428837369</v>
      </c>
      <c r="G123" s="31">
        <v>2.584071754950076</v>
      </c>
      <c r="H123" s="31">
        <v>0.22770350313081739</v>
      </c>
      <c r="I123" s="31">
        <v>5.4620071078016585E-2</v>
      </c>
      <c r="J123" s="31">
        <v>183.2938043478261</v>
      </c>
      <c r="K123" s="31">
        <v>165.97043478260869</v>
      </c>
      <c r="L123" s="31">
        <v>14.625</v>
      </c>
      <c r="M123" s="31">
        <v>3.5081521739130435</v>
      </c>
      <c r="N123" s="31">
        <v>6.8559782608695654</v>
      </c>
      <c r="O123" s="31">
        <v>4.2608695652173916</v>
      </c>
      <c r="P123" s="31">
        <v>57.228586956521745</v>
      </c>
      <c r="Q123" s="31">
        <v>51.022065217391308</v>
      </c>
      <c r="R123" s="31">
        <v>6.2065217391304346</v>
      </c>
      <c r="S123" s="31">
        <v>111.44021739130434</v>
      </c>
      <c r="T123" s="31">
        <v>111.44021739130434</v>
      </c>
      <c r="U123" s="31">
        <v>0</v>
      </c>
      <c r="V123" s="31">
        <v>0</v>
      </c>
      <c r="W123" s="31">
        <v>0</v>
      </c>
      <c r="X123" s="31">
        <v>0</v>
      </c>
      <c r="Y123" s="31">
        <v>0</v>
      </c>
      <c r="Z123" s="31">
        <v>0</v>
      </c>
      <c r="AA123" s="31">
        <v>0</v>
      </c>
      <c r="AB123" s="31">
        <v>0</v>
      </c>
      <c r="AC123" s="31">
        <v>0</v>
      </c>
      <c r="AD123" s="31">
        <v>0</v>
      </c>
      <c r="AE123" s="31">
        <v>0</v>
      </c>
      <c r="AF123" t="s">
        <v>261</v>
      </c>
      <c r="AG123" s="32">
        <v>4</v>
      </c>
      <c r="AH123"/>
    </row>
    <row r="124" spans="1:34" x14ac:dyDescent="0.25">
      <c r="A124" t="s">
        <v>1052</v>
      </c>
      <c r="B124" t="s">
        <v>576</v>
      </c>
      <c r="C124" t="s">
        <v>850</v>
      </c>
      <c r="D124" t="s">
        <v>936</v>
      </c>
      <c r="E124" s="31">
        <v>72.576086956521735</v>
      </c>
      <c r="F124" s="31">
        <v>2.7575303279916139</v>
      </c>
      <c r="G124" s="31">
        <v>2.5441276022165651</v>
      </c>
      <c r="H124" s="31">
        <v>0.23684738655084611</v>
      </c>
      <c r="I124" s="31">
        <v>0.16116219859218203</v>
      </c>
      <c r="J124" s="31">
        <v>200.13076086956528</v>
      </c>
      <c r="K124" s="31">
        <v>184.64282608695657</v>
      </c>
      <c r="L124" s="31">
        <v>17.189456521739125</v>
      </c>
      <c r="M124" s="31">
        <v>11.696521739130429</v>
      </c>
      <c r="N124" s="31">
        <v>0</v>
      </c>
      <c r="O124" s="31">
        <v>5.4929347826086961</v>
      </c>
      <c r="P124" s="31">
        <v>76.062717391304346</v>
      </c>
      <c r="Q124" s="31">
        <v>66.067717391304356</v>
      </c>
      <c r="R124" s="31">
        <v>9.9949999999999974</v>
      </c>
      <c r="S124" s="31">
        <v>106.87858695652177</v>
      </c>
      <c r="T124" s="31">
        <v>91.757173913043516</v>
      </c>
      <c r="U124" s="31">
        <v>15.12141304347826</v>
      </c>
      <c r="V124" s="31">
        <v>0</v>
      </c>
      <c r="W124" s="31">
        <v>0</v>
      </c>
      <c r="X124" s="31">
        <v>0</v>
      </c>
      <c r="Y124" s="31">
        <v>0</v>
      </c>
      <c r="Z124" s="31">
        <v>0</v>
      </c>
      <c r="AA124" s="31">
        <v>0</v>
      </c>
      <c r="AB124" s="31">
        <v>0</v>
      </c>
      <c r="AC124" s="31">
        <v>0</v>
      </c>
      <c r="AD124" s="31">
        <v>0</v>
      </c>
      <c r="AE124" s="31">
        <v>0</v>
      </c>
      <c r="AF124" t="s">
        <v>224</v>
      </c>
      <c r="AG124" s="32">
        <v>4</v>
      </c>
      <c r="AH124"/>
    </row>
    <row r="125" spans="1:34" x14ac:dyDescent="0.25">
      <c r="A125" t="s">
        <v>1052</v>
      </c>
      <c r="B125" t="s">
        <v>657</v>
      </c>
      <c r="C125" t="s">
        <v>790</v>
      </c>
      <c r="D125" t="s">
        <v>940</v>
      </c>
      <c r="E125" s="31">
        <v>46.086956521739133</v>
      </c>
      <c r="F125" s="31">
        <v>3.0169551886792436</v>
      </c>
      <c r="G125" s="31">
        <v>2.7281698113207535</v>
      </c>
      <c r="H125" s="31">
        <v>0.25284669811320754</v>
      </c>
      <c r="I125" s="31">
        <v>0.10965801886792453</v>
      </c>
      <c r="J125" s="31">
        <v>139.04228260869559</v>
      </c>
      <c r="K125" s="31">
        <v>125.73304347826081</v>
      </c>
      <c r="L125" s="31">
        <v>11.652934782608696</v>
      </c>
      <c r="M125" s="31">
        <v>5.0538043478260875</v>
      </c>
      <c r="N125" s="31">
        <v>0</v>
      </c>
      <c r="O125" s="31">
        <v>6.5991304347826079</v>
      </c>
      <c r="P125" s="31">
        <v>42.798586956521731</v>
      </c>
      <c r="Q125" s="31">
        <v>36.088478260869557</v>
      </c>
      <c r="R125" s="31">
        <v>6.7101086956521758</v>
      </c>
      <c r="S125" s="31">
        <v>84.590760869565173</v>
      </c>
      <c r="T125" s="31">
        <v>84.590760869565173</v>
      </c>
      <c r="U125" s="31">
        <v>0</v>
      </c>
      <c r="V125" s="31">
        <v>0</v>
      </c>
      <c r="W125" s="31">
        <v>26.402065217391304</v>
      </c>
      <c r="X125" s="31">
        <v>2.5760869565217392</v>
      </c>
      <c r="Y125" s="31">
        <v>0</v>
      </c>
      <c r="Z125" s="31">
        <v>0</v>
      </c>
      <c r="AA125" s="31">
        <v>0.85141304347826086</v>
      </c>
      <c r="AB125" s="31">
        <v>0</v>
      </c>
      <c r="AC125" s="31">
        <v>22.974565217391302</v>
      </c>
      <c r="AD125" s="31">
        <v>0</v>
      </c>
      <c r="AE125" s="31">
        <v>0</v>
      </c>
      <c r="AF125" t="s">
        <v>305</v>
      </c>
      <c r="AG125" s="32">
        <v>4</v>
      </c>
      <c r="AH125"/>
    </row>
    <row r="126" spans="1:34" x14ac:dyDescent="0.25">
      <c r="A126" t="s">
        <v>1052</v>
      </c>
      <c r="B126" t="s">
        <v>494</v>
      </c>
      <c r="C126" t="s">
        <v>815</v>
      </c>
      <c r="D126" t="s">
        <v>996</v>
      </c>
      <c r="E126" s="31">
        <v>91</v>
      </c>
      <c r="F126" s="31">
        <v>2.8922897754419492</v>
      </c>
      <c r="G126" s="31">
        <v>2.721960105112279</v>
      </c>
      <c r="H126" s="31">
        <v>0.37717988533205926</v>
      </c>
      <c r="I126" s="31">
        <v>0.26131748686096512</v>
      </c>
      <c r="J126" s="31">
        <v>263.19836956521738</v>
      </c>
      <c r="K126" s="31">
        <v>247.6983695652174</v>
      </c>
      <c r="L126" s="31">
        <v>34.323369565217391</v>
      </c>
      <c r="M126" s="31">
        <v>23.779891304347824</v>
      </c>
      <c r="N126" s="31">
        <v>5.4809782608695654</v>
      </c>
      <c r="O126" s="31">
        <v>5.0625</v>
      </c>
      <c r="P126" s="31">
        <v>71.91032608695653</v>
      </c>
      <c r="Q126" s="31">
        <v>66.953804347826093</v>
      </c>
      <c r="R126" s="31">
        <v>4.9565217391304346</v>
      </c>
      <c r="S126" s="31">
        <v>156.9646739130435</v>
      </c>
      <c r="T126" s="31">
        <v>137.91032608695653</v>
      </c>
      <c r="U126" s="31">
        <v>19.054347826086957</v>
      </c>
      <c r="V126" s="31">
        <v>0</v>
      </c>
      <c r="W126" s="31">
        <v>0</v>
      </c>
      <c r="X126" s="31">
        <v>0</v>
      </c>
      <c r="Y126" s="31">
        <v>0</v>
      </c>
      <c r="Z126" s="31">
        <v>0</v>
      </c>
      <c r="AA126" s="31">
        <v>0</v>
      </c>
      <c r="AB126" s="31">
        <v>0</v>
      </c>
      <c r="AC126" s="31">
        <v>0</v>
      </c>
      <c r="AD126" s="31">
        <v>0</v>
      </c>
      <c r="AE126" s="31">
        <v>0</v>
      </c>
      <c r="AF126" t="s">
        <v>142</v>
      </c>
      <c r="AG126" s="32">
        <v>4</v>
      </c>
      <c r="AH126"/>
    </row>
    <row r="127" spans="1:34" x14ac:dyDescent="0.25">
      <c r="A127" t="s">
        <v>1052</v>
      </c>
      <c r="B127" t="s">
        <v>588</v>
      </c>
      <c r="C127" t="s">
        <v>856</v>
      </c>
      <c r="D127" t="s">
        <v>1015</v>
      </c>
      <c r="E127" s="31">
        <v>59.25</v>
      </c>
      <c r="F127" s="31">
        <v>2.7466501559346903</v>
      </c>
      <c r="G127" s="31">
        <v>2.5329480829205644</v>
      </c>
      <c r="H127" s="31">
        <v>0.47181251146578596</v>
      </c>
      <c r="I127" s="31">
        <v>0.2581104384516601</v>
      </c>
      <c r="J127" s="31">
        <v>162.73902173913041</v>
      </c>
      <c r="K127" s="31">
        <v>150.07717391304345</v>
      </c>
      <c r="L127" s="31">
        <v>27.954891304347818</v>
      </c>
      <c r="M127" s="31">
        <v>15.293043478260859</v>
      </c>
      <c r="N127" s="31">
        <v>6.9227173913043503</v>
      </c>
      <c r="O127" s="31">
        <v>5.7391304347826084</v>
      </c>
      <c r="P127" s="31">
        <v>52.968152173913062</v>
      </c>
      <c r="Q127" s="31">
        <v>52.968152173913062</v>
      </c>
      <c r="R127" s="31">
        <v>0</v>
      </c>
      <c r="S127" s="31">
        <v>81.815978260869542</v>
      </c>
      <c r="T127" s="31">
        <v>81.815978260869542</v>
      </c>
      <c r="U127" s="31">
        <v>0</v>
      </c>
      <c r="V127" s="31">
        <v>0</v>
      </c>
      <c r="W127" s="31">
        <v>8.3086956521739133</v>
      </c>
      <c r="X127" s="31">
        <v>1.1725000000000001</v>
      </c>
      <c r="Y127" s="31">
        <v>3.1221739130434782</v>
      </c>
      <c r="Z127" s="31">
        <v>0</v>
      </c>
      <c r="AA127" s="31">
        <v>0.37989130434782603</v>
      </c>
      <c r="AB127" s="31">
        <v>0</v>
      </c>
      <c r="AC127" s="31">
        <v>3.6341304347826084</v>
      </c>
      <c r="AD127" s="31">
        <v>0</v>
      </c>
      <c r="AE127" s="31">
        <v>0</v>
      </c>
      <c r="AF127" t="s">
        <v>236</v>
      </c>
      <c r="AG127" s="32">
        <v>4</v>
      </c>
      <c r="AH127"/>
    </row>
    <row r="128" spans="1:34" x14ac:dyDescent="0.25">
      <c r="A128" t="s">
        <v>1052</v>
      </c>
      <c r="B128" t="s">
        <v>482</v>
      </c>
      <c r="C128" t="s">
        <v>806</v>
      </c>
      <c r="D128" t="s">
        <v>922</v>
      </c>
      <c r="E128" s="31">
        <v>78.043478260869563</v>
      </c>
      <c r="F128" s="31">
        <v>3.2973537604456817</v>
      </c>
      <c r="G128" s="31">
        <v>3.0018997214484675</v>
      </c>
      <c r="H128" s="31">
        <v>0.25088300835654598</v>
      </c>
      <c r="I128" s="31">
        <v>0.11545682451253483</v>
      </c>
      <c r="J128" s="31">
        <v>257.33695652173907</v>
      </c>
      <c r="K128" s="31">
        <v>234.27869565217387</v>
      </c>
      <c r="L128" s="31">
        <v>19.579782608695652</v>
      </c>
      <c r="M128" s="31">
        <v>9.0106521739130443</v>
      </c>
      <c r="N128" s="31">
        <v>5.8734782608695655</v>
      </c>
      <c r="O128" s="31">
        <v>4.6956521739130439</v>
      </c>
      <c r="P128" s="31">
        <v>88.12141304347827</v>
      </c>
      <c r="Q128" s="31">
        <v>75.632282608695661</v>
      </c>
      <c r="R128" s="31">
        <v>12.489130434782609</v>
      </c>
      <c r="S128" s="31">
        <v>149.63576086956516</v>
      </c>
      <c r="T128" s="31">
        <v>149.63576086956516</v>
      </c>
      <c r="U128" s="31">
        <v>0</v>
      </c>
      <c r="V128" s="31">
        <v>0</v>
      </c>
      <c r="W128" s="31">
        <v>86.635869565217391</v>
      </c>
      <c r="X128" s="31">
        <v>0.16880434782608697</v>
      </c>
      <c r="Y128" s="31">
        <v>0</v>
      </c>
      <c r="Z128" s="31">
        <v>0</v>
      </c>
      <c r="AA128" s="31">
        <v>19.253913043478271</v>
      </c>
      <c r="AB128" s="31">
        <v>0</v>
      </c>
      <c r="AC128" s="31">
        <v>67.213152173913031</v>
      </c>
      <c r="AD128" s="31">
        <v>0</v>
      </c>
      <c r="AE128" s="31">
        <v>0</v>
      </c>
      <c r="AF128" t="s">
        <v>130</v>
      </c>
      <c r="AG128" s="32">
        <v>4</v>
      </c>
      <c r="AH128"/>
    </row>
    <row r="129" spans="1:34" x14ac:dyDescent="0.25">
      <c r="A129" t="s">
        <v>1052</v>
      </c>
      <c r="B129" t="s">
        <v>441</v>
      </c>
      <c r="C129" t="s">
        <v>781</v>
      </c>
      <c r="D129" t="s">
        <v>909</v>
      </c>
      <c r="E129" s="31">
        <v>52.652173913043477</v>
      </c>
      <c r="F129" s="31">
        <v>3.1591370767960361</v>
      </c>
      <c r="G129" s="31">
        <v>2.7639099917423611</v>
      </c>
      <c r="H129" s="31">
        <v>0.51753096614368288</v>
      </c>
      <c r="I129" s="31">
        <v>0.22150495458298927</v>
      </c>
      <c r="J129" s="31">
        <v>166.33543478260867</v>
      </c>
      <c r="K129" s="31">
        <v>145.52586956521736</v>
      </c>
      <c r="L129" s="31">
        <v>27.249130434782607</v>
      </c>
      <c r="M129" s="31">
        <v>11.662717391304348</v>
      </c>
      <c r="N129" s="31">
        <v>8.5559782608695638</v>
      </c>
      <c r="O129" s="31">
        <v>7.0304347826086948</v>
      </c>
      <c r="P129" s="31">
        <v>50.266304347826086</v>
      </c>
      <c r="Q129" s="31">
        <v>45.043152173913043</v>
      </c>
      <c r="R129" s="31">
        <v>5.2231521739130438</v>
      </c>
      <c r="S129" s="31">
        <v>88.819999999999965</v>
      </c>
      <c r="T129" s="31">
        <v>88.819999999999965</v>
      </c>
      <c r="U129" s="31">
        <v>0</v>
      </c>
      <c r="V129" s="31">
        <v>0</v>
      </c>
      <c r="W129" s="31">
        <v>0</v>
      </c>
      <c r="X129" s="31">
        <v>0</v>
      </c>
      <c r="Y129" s="31">
        <v>0</v>
      </c>
      <c r="Z129" s="31">
        <v>0</v>
      </c>
      <c r="AA129" s="31">
        <v>0</v>
      </c>
      <c r="AB129" s="31">
        <v>0</v>
      </c>
      <c r="AC129" s="31">
        <v>0</v>
      </c>
      <c r="AD129" s="31">
        <v>0</v>
      </c>
      <c r="AE129" s="31">
        <v>0</v>
      </c>
      <c r="AF129" t="s">
        <v>89</v>
      </c>
      <c r="AG129" s="32">
        <v>4</v>
      </c>
      <c r="AH129"/>
    </row>
    <row r="130" spans="1:34" x14ac:dyDescent="0.25">
      <c r="A130" t="s">
        <v>1052</v>
      </c>
      <c r="B130" t="s">
        <v>391</v>
      </c>
      <c r="C130" t="s">
        <v>756</v>
      </c>
      <c r="D130" t="s">
        <v>961</v>
      </c>
      <c r="E130" s="31">
        <v>68.282608695652172</v>
      </c>
      <c r="F130" s="31">
        <v>3.3707640878701053</v>
      </c>
      <c r="G130" s="31">
        <v>3.0102101241642791</v>
      </c>
      <c r="H130" s="31">
        <v>0.53829353709009864</v>
      </c>
      <c r="I130" s="31">
        <v>0.29675740210124163</v>
      </c>
      <c r="J130" s="31">
        <v>230.16456521739133</v>
      </c>
      <c r="K130" s="31">
        <v>205.54500000000002</v>
      </c>
      <c r="L130" s="31">
        <v>36.756086956521735</v>
      </c>
      <c r="M130" s="31">
        <v>20.263369565217388</v>
      </c>
      <c r="N130" s="31">
        <v>0</v>
      </c>
      <c r="O130" s="31">
        <v>16.492717391304346</v>
      </c>
      <c r="P130" s="31">
        <v>57.332065217391268</v>
      </c>
      <c r="Q130" s="31">
        <v>49.205217391304309</v>
      </c>
      <c r="R130" s="31">
        <v>8.1268478260869568</v>
      </c>
      <c r="S130" s="31">
        <v>136.07641304347831</v>
      </c>
      <c r="T130" s="31">
        <v>136.07641304347831</v>
      </c>
      <c r="U130" s="31">
        <v>0</v>
      </c>
      <c r="V130" s="31">
        <v>0</v>
      </c>
      <c r="W130" s="31">
        <v>37.946521739130439</v>
      </c>
      <c r="X130" s="31">
        <v>0</v>
      </c>
      <c r="Y130" s="31">
        <v>0</v>
      </c>
      <c r="Z130" s="31">
        <v>6.3188043478260854</v>
      </c>
      <c r="AA130" s="31">
        <v>3.3634782608695644</v>
      </c>
      <c r="AB130" s="31">
        <v>0</v>
      </c>
      <c r="AC130" s="31">
        <v>28.264239130434788</v>
      </c>
      <c r="AD130" s="31">
        <v>0</v>
      </c>
      <c r="AE130" s="31">
        <v>0</v>
      </c>
      <c r="AF130" t="s">
        <v>39</v>
      </c>
      <c r="AG130" s="32">
        <v>4</v>
      </c>
      <c r="AH130"/>
    </row>
    <row r="131" spans="1:34" x14ac:dyDescent="0.25">
      <c r="A131" t="s">
        <v>1052</v>
      </c>
      <c r="B131" t="s">
        <v>678</v>
      </c>
      <c r="C131" t="s">
        <v>895</v>
      </c>
      <c r="D131" t="s">
        <v>917</v>
      </c>
      <c r="E131" s="31">
        <v>48.097826086956523</v>
      </c>
      <c r="F131" s="31">
        <v>3.5324022598870055</v>
      </c>
      <c r="G131" s="31">
        <v>2.2032497175141241</v>
      </c>
      <c r="H131" s="31">
        <v>0.18870056497175139</v>
      </c>
      <c r="I131" s="31">
        <v>0</v>
      </c>
      <c r="J131" s="31">
        <v>169.90086956521739</v>
      </c>
      <c r="K131" s="31">
        <v>105.97152173913044</v>
      </c>
      <c r="L131" s="31">
        <v>9.0760869565217384</v>
      </c>
      <c r="M131" s="31">
        <v>0</v>
      </c>
      <c r="N131" s="31">
        <v>9.0760869565217384</v>
      </c>
      <c r="O131" s="31">
        <v>0</v>
      </c>
      <c r="P131" s="31">
        <v>55.353260869565219</v>
      </c>
      <c r="Q131" s="31">
        <v>0.5</v>
      </c>
      <c r="R131" s="31">
        <v>54.853260869565219</v>
      </c>
      <c r="S131" s="31">
        <v>105.47152173913044</v>
      </c>
      <c r="T131" s="31">
        <v>105.31119565217392</v>
      </c>
      <c r="U131" s="31">
        <v>0.16032608695652173</v>
      </c>
      <c r="V131" s="31">
        <v>0</v>
      </c>
      <c r="W131" s="31">
        <v>53.936195652173915</v>
      </c>
      <c r="X131" s="31">
        <v>0</v>
      </c>
      <c r="Y131" s="31">
        <v>0.16847826086956522</v>
      </c>
      <c r="Z131" s="31">
        <v>0</v>
      </c>
      <c r="AA131" s="31">
        <v>0.5</v>
      </c>
      <c r="AB131" s="31">
        <v>16.959239130434781</v>
      </c>
      <c r="AC131" s="31">
        <v>36.148152173913047</v>
      </c>
      <c r="AD131" s="31">
        <v>0.16032608695652173</v>
      </c>
      <c r="AE131" s="31">
        <v>0</v>
      </c>
      <c r="AF131" t="s">
        <v>326</v>
      </c>
      <c r="AG131" s="32">
        <v>4</v>
      </c>
      <c r="AH131"/>
    </row>
    <row r="132" spans="1:34" x14ac:dyDescent="0.25">
      <c r="A132" t="s">
        <v>1052</v>
      </c>
      <c r="B132" t="s">
        <v>516</v>
      </c>
      <c r="C132" t="s">
        <v>796</v>
      </c>
      <c r="D132" t="s">
        <v>984</v>
      </c>
      <c r="E132" s="31">
        <v>45.282608695652172</v>
      </c>
      <c r="F132" s="31">
        <v>3.4564618338934237</v>
      </c>
      <c r="G132" s="31">
        <v>3.0674123859817573</v>
      </c>
      <c r="H132" s="31">
        <v>0.40586653864618344</v>
      </c>
      <c r="I132" s="31">
        <v>0.14280844935189635</v>
      </c>
      <c r="J132" s="31">
        <v>156.5176086956522</v>
      </c>
      <c r="K132" s="31">
        <v>138.9004347826087</v>
      </c>
      <c r="L132" s="31">
        <v>18.378695652173914</v>
      </c>
      <c r="M132" s="31">
        <v>6.4667391304347843</v>
      </c>
      <c r="N132" s="31">
        <v>6.1728260869565217</v>
      </c>
      <c r="O132" s="31">
        <v>5.7391304347826084</v>
      </c>
      <c r="P132" s="31">
        <v>59.674347826086944</v>
      </c>
      <c r="Q132" s="31">
        <v>53.969130434782599</v>
      </c>
      <c r="R132" s="31">
        <v>5.7052173913043474</v>
      </c>
      <c r="S132" s="31">
        <v>78.464565217391311</v>
      </c>
      <c r="T132" s="31">
        <v>64.677391304347836</v>
      </c>
      <c r="U132" s="31">
        <v>13.787173913043478</v>
      </c>
      <c r="V132" s="31">
        <v>0</v>
      </c>
      <c r="W132" s="31">
        <v>2.7492391304347823</v>
      </c>
      <c r="X132" s="31">
        <v>0</v>
      </c>
      <c r="Y132" s="31">
        <v>0</v>
      </c>
      <c r="Z132" s="31">
        <v>0</v>
      </c>
      <c r="AA132" s="31">
        <v>2.2594565217391303</v>
      </c>
      <c r="AB132" s="31">
        <v>0</v>
      </c>
      <c r="AC132" s="31">
        <v>0.48978260869565221</v>
      </c>
      <c r="AD132" s="31">
        <v>0</v>
      </c>
      <c r="AE132" s="31">
        <v>0</v>
      </c>
      <c r="AF132" t="s">
        <v>164</v>
      </c>
      <c r="AG132" s="32">
        <v>4</v>
      </c>
      <c r="AH132"/>
    </row>
    <row r="133" spans="1:34" x14ac:dyDescent="0.25">
      <c r="A133" t="s">
        <v>1052</v>
      </c>
      <c r="B133" t="s">
        <v>386</v>
      </c>
      <c r="C133" t="s">
        <v>753</v>
      </c>
      <c r="D133" t="s">
        <v>911</v>
      </c>
      <c r="E133" s="31">
        <v>43.673913043478258</v>
      </c>
      <c r="F133" s="31">
        <v>3.6840243902439038</v>
      </c>
      <c r="G133" s="31">
        <v>3.2508959681433565</v>
      </c>
      <c r="H133" s="31">
        <v>0.36085614733698362</v>
      </c>
      <c r="I133" s="31">
        <v>9.9350423096067689E-2</v>
      </c>
      <c r="J133" s="31">
        <v>160.89576086956527</v>
      </c>
      <c r="K133" s="31">
        <v>141.97934782608701</v>
      </c>
      <c r="L133" s="31">
        <v>15.760000000000002</v>
      </c>
      <c r="M133" s="31">
        <v>4.339021739130434</v>
      </c>
      <c r="N133" s="31">
        <v>5.6818478260869583</v>
      </c>
      <c r="O133" s="31">
        <v>5.7391304347826084</v>
      </c>
      <c r="P133" s="31">
        <v>50.838260869565218</v>
      </c>
      <c r="Q133" s="31">
        <v>43.342826086956521</v>
      </c>
      <c r="R133" s="31">
        <v>7.4954347826086973</v>
      </c>
      <c r="S133" s="31">
        <v>94.297500000000042</v>
      </c>
      <c r="T133" s="31">
        <v>94.297500000000042</v>
      </c>
      <c r="U133" s="31">
        <v>0</v>
      </c>
      <c r="V133" s="31">
        <v>0</v>
      </c>
      <c r="W133" s="31">
        <v>12.848043478260877</v>
      </c>
      <c r="X133" s="31">
        <v>0</v>
      </c>
      <c r="Y133" s="31">
        <v>0</v>
      </c>
      <c r="Z133" s="31">
        <v>0</v>
      </c>
      <c r="AA133" s="31">
        <v>12.848043478260877</v>
      </c>
      <c r="AB133" s="31">
        <v>0</v>
      </c>
      <c r="AC133" s="31">
        <v>0</v>
      </c>
      <c r="AD133" s="31">
        <v>0</v>
      </c>
      <c r="AE133" s="31">
        <v>0</v>
      </c>
      <c r="AF133" t="s">
        <v>34</v>
      </c>
      <c r="AG133" s="32">
        <v>4</v>
      </c>
      <c r="AH133"/>
    </row>
    <row r="134" spans="1:34" x14ac:dyDescent="0.25">
      <c r="A134" t="s">
        <v>1052</v>
      </c>
      <c r="B134" t="s">
        <v>549</v>
      </c>
      <c r="C134" t="s">
        <v>717</v>
      </c>
      <c r="D134" t="s">
        <v>954</v>
      </c>
      <c r="E134" s="31">
        <v>118.76086956521739</v>
      </c>
      <c r="F134" s="31">
        <v>2.666667581914699</v>
      </c>
      <c r="G134" s="31">
        <v>2.4726871682225888</v>
      </c>
      <c r="H134" s="31">
        <v>0.45594362072121541</v>
      </c>
      <c r="I134" s="31">
        <v>0.3286115687351272</v>
      </c>
      <c r="J134" s="31">
        <v>316.69576086956522</v>
      </c>
      <c r="K134" s="31">
        <v>293.65847826086963</v>
      </c>
      <c r="L134" s="31">
        <v>54.148260869565213</v>
      </c>
      <c r="M134" s="31">
        <v>39.026195652173911</v>
      </c>
      <c r="N134" s="31">
        <v>10.339456521739129</v>
      </c>
      <c r="O134" s="31">
        <v>4.7826086956521738</v>
      </c>
      <c r="P134" s="31">
        <v>110.4430434782609</v>
      </c>
      <c r="Q134" s="31">
        <v>102.52782608695655</v>
      </c>
      <c r="R134" s="31">
        <v>7.9152173913043482</v>
      </c>
      <c r="S134" s="31">
        <v>152.10445652173914</v>
      </c>
      <c r="T134" s="31">
        <v>152.10445652173914</v>
      </c>
      <c r="U134" s="31">
        <v>0</v>
      </c>
      <c r="V134" s="31">
        <v>0</v>
      </c>
      <c r="W134" s="31">
        <v>0</v>
      </c>
      <c r="X134" s="31">
        <v>0</v>
      </c>
      <c r="Y134" s="31">
        <v>0</v>
      </c>
      <c r="Z134" s="31">
        <v>0</v>
      </c>
      <c r="AA134" s="31">
        <v>0</v>
      </c>
      <c r="AB134" s="31">
        <v>0</v>
      </c>
      <c r="AC134" s="31">
        <v>0</v>
      </c>
      <c r="AD134" s="31">
        <v>0</v>
      </c>
      <c r="AE134" s="31">
        <v>0</v>
      </c>
      <c r="AF134" t="s">
        <v>197</v>
      </c>
      <c r="AG134" s="32">
        <v>4</v>
      </c>
      <c r="AH134"/>
    </row>
    <row r="135" spans="1:34" x14ac:dyDescent="0.25">
      <c r="A135" t="s">
        <v>1052</v>
      </c>
      <c r="B135" t="s">
        <v>626</v>
      </c>
      <c r="C135" t="s">
        <v>877</v>
      </c>
      <c r="D135" t="s">
        <v>976</v>
      </c>
      <c r="E135" s="31">
        <v>55.956521739130437</v>
      </c>
      <c r="F135" s="31">
        <v>3.2788461538461542</v>
      </c>
      <c r="G135" s="31">
        <v>2.9240326340326352</v>
      </c>
      <c r="H135" s="31">
        <v>0.30129953379953373</v>
      </c>
      <c r="I135" s="31">
        <v>0.13154040404040401</v>
      </c>
      <c r="J135" s="31">
        <v>183.47282608695656</v>
      </c>
      <c r="K135" s="31">
        <v>163.61869565217398</v>
      </c>
      <c r="L135" s="31">
        <v>16.859673913043476</v>
      </c>
      <c r="M135" s="31">
        <v>7.360543478260869</v>
      </c>
      <c r="N135" s="31">
        <v>4.2817391304347812</v>
      </c>
      <c r="O135" s="31">
        <v>5.2173913043478262</v>
      </c>
      <c r="P135" s="31">
        <v>60.010978260869585</v>
      </c>
      <c r="Q135" s="31">
        <v>49.655978260869581</v>
      </c>
      <c r="R135" s="31">
        <v>10.355000000000004</v>
      </c>
      <c r="S135" s="31">
        <v>106.60217391304352</v>
      </c>
      <c r="T135" s="31">
        <v>106.60217391304352</v>
      </c>
      <c r="U135" s="31">
        <v>0</v>
      </c>
      <c r="V135" s="31">
        <v>0</v>
      </c>
      <c r="W135" s="31">
        <v>0</v>
      </c>
      <c r="X135" s="31">
        <v>0</v>
      </c>
      <c r="Y135" s="31">
        <v>0</v>
      </c>
      <c r="Z135" s="31">
        <v>0</v>
      </c>
      <c r="AA135" s="31">
        <v>0</v>
      </c>
      <c r="AB135" s="31">
        <v>0</v>
      </c>
      <c r="AC135" s="31">
        <v>0</v>
      </c>
      <c r="AD135" s="31">
        <v>0</v>
      </c>
      <c r="AE135" s="31">
        <v>0</v>
      </c>
      <c r="AF135" t="s">
        <v>274</v>
      </c>
      <c r="AG135" s="32">
        <v>4</v>
      </c>
      <c r="AH135"/>
    </row>
    <row r="136" spans="1:34" x14ac:dyDescent="0.25">
      <c r="A136" t="s">
        <v>1052</v>
      </c>
      <c r="B136" t="s">
        <v>431</v>
      </c>
      <c r="C136" t="s">
        <v>755</v>
      </c>
      <c r="D136" t="s">
        <v>960</v>
      </c>
      <c r="E136" s="31">
        <v>78.086956521739125</v>
      </c>
      <c r="F136" s="31">
        <v>3.2788112472160362</v>
      </c>
      <c r="G136" s="31">
        <v>2.8979148106904238</v>
      </c>
      <c r="H136" s="31">
        <v>0.27790228285077961</v>
      </c>
      <c r="I136" s="31">
        <v>0.11014198218262811</v>
      </c>
      <c r="J136" s="31">
        <v>256.03239130434787</v>
      </c>
      <c r="K136" s="31">
        <v>226.28934782608698</v>
      </c>
      <c r="L136" s="31">
        <v>21.700543478260876</v>
      </c>
      <c r="M136" s="31">
        <v>8.6006521739130459</v>
      </c>
      <c r="N136" s="31">
        <v>7.6939130434782612</v>
      </c>
      <c r="O136" s="31">
        <v>5.4059782608695652</v>
      </c>
      <c r="P136" s="31">
        <v>91.636195652173939</v>
      </c>
      <c r="Q136" s="31">
        <v>74.993043478260901</v>
      </c>
      <c r="R136" s="31">
        <v>16.643152173913041</v>
      </c>
      <c r="S136" s="31">
        <v>142.69565217391303</v>
      </c>
      <c r="T136" s="31">
        <v>128.6211956521739</v>
      </c>
      <c r="U136" s="31">
        <v>14.07445652173913</v>
      </c>
      <c r="V136" s="31">
        <v>0</v>
      </c>
      <c r="W136" s="31">
        <v>44.752173913043478</v>
      </c>
      <c r="X136" s="31">
        <v>1.472282608695652</v>
      </c>
      <c r="Y136" s="31">
        <v>0</v>
      </c>
      <c r="Z136" s="31">
        <v>0</v>
      </c>
      <c r="AA136" s="31">
        <v>16.676630434782609</v>
      </c>
      <c r="AB136" s="31">
        <v>0</v>
      </c>
      <c r="AC136" s="31">
        <v>26.603260869565219</v>
      </c>
      <c r="AD136" s="31">
        <v>0</v>
      </c>
      <c r="AE136" s="31">
        <v>0</v>
      </c>
      <c r="AF136" t="s">
        <v>79</v>
      </c>
      <c r="AG136" s="32">
        <v>4</v>
      </c>
      <c r="AH136"/>
    </row>
    <row r="137" spans="1:34" x14ac:dyDescent="0.25">
      <c r="A137" t="s">
        <v>1052</v>
      </c>
      <c r="B137" t="s">
        <v>539</v>
      </c>
      <c r="C137" t="s">
        <v>720</v>
      </c>
      <c r="D137" t="s">
        <v>954</v>
      </c>
      <c r="E137" s="31">
        <v>175.03260869565219</v>
      </c>
      <c r="F137" s="31">
        <v>2.4799186486989999</v>
      </c>
      <c r="G137" s="31">
        <v>2.357519095820654</v>
      </c>
      <c r="H137" s="31">
        <v>0.22470719741663037</v>
      </c>
      <c r="I137" s="31">
        <v>0.19440228528845552</v>
      </c>
      <c r="J137" s="31">
        <v>434.06663043478261</v>
      </c>
      <c r="K137" s="31">
        <v>412.6427173913043</v>
      </c>
      <c r="L137" s="31">
        <v>39.33108695652173</v>
      </c>
      <c r="M137" s="31">
        <v>34.026739130434777</v>
      </c>
      <c r="N137" s="31">
        <v>0</v>
      </c>
      <c r="O137" s="31">
        <v>5.3043478260869561</v>
      </c>
      <c r="P137" s="31">
        <v>166.58826086956526</v>
      </c>
      <c r="Q137" s="31">
        <v>150.46869565217395</v>
      </c>
      <c r="R137" s="31">
        <v>16.119565217391305</v>
      </c>
      <c r="S137" s="31">
        <v>228.14728260869558</v>
      </c>
      <c r="T137" s="31">
        <v>228.14728260869558</v>
      </c>
      <c r="U137" s="31">
        <v>0</v>
      </c>
      <c r="V137" s="31">
        <v>0</v>
      </c>
      <c r="W137" s="31">
        <v>19.982499999999998</v>
      </c>
      <c r="X137" s="31">
        <v>0</v>
      </c>
      <c r="Y137" s="31">
        <v>0</v>
      </c>
      <c r="Z137" s="31">
        <v>0</v>
      </c>
      <c r="AA137" s="31">
        <v>0</v>
      </c>
      <c r="AB137" s="31">
        <v>0</v>
      </c>
      <c r="AC137" s="31">
        <v>19.982499999999998</v>
      </c>
      <c r="AD137" s="31">
        <v>0</v>
      </c>
      <c r="AE137" s="31">
        <v>0</v>
      </c>
      <c r="AF137" t="s">
        <v>187</v>
      </c>
      <c r="AG137" s="32">
        <v>4</v>
      </c>
      <c r="AH137"/>
    </row>
    <row r="138" spans="1:34" x14ac:dyDescent="0.25">
      <c r="A138" t="s">
        <v>1052</v>
      </c>
      <c r="B138" t="s">
        <v>473</v>
      </c>
      <c r="C138" t="s">
        <v>800</v>
      </c>
      <c r="D138" t="s">
        <v>927</v>
      </c>
      <c r="E138" s="31">
        <v>80.25</v>
      </c>
      <c r="F138" s="31">
        <v>3.2635866179060007</v>
      </c>
      <c r="G138" s="31">
        <v>2.9426804821888122</v>
      </c>
      <c r="H138" s="31">
        <v>0.27366924014628202</v>
      </c>
      <c r="I138" s="31">
        <v>0.14902478667208452</v>
      </c>
      <c r="J138" s="31">
        <v>261.90282608695657</v>
      </c>
      <c r="K138" s="31">
        <v>236.15010869565219</v>
      </c>
      <c r="L138" s="31">
        <v>21.961956521739133</v>
      </c>
      <c r="M138" s="31">
        <v>11.959239130434783</v>
      </c>
      <c r="N138" s="31">
        <v>4.0298913043478262</v>
      </c>
      <c r="O138" s="31">
        <v>5.9728260869565215</v>
      </c>
      <c r="P138" s="31">
        <v>77.889239130434788</v>
      </c>
      <c r="Q138" s="31">
        <v>62.139239130434788</v>
      </c>
      <c r="R138" s="31">
        <v>15.75</v>
      </c>
      <c r="S138" s="31">
        <v>162.05163043478262</v>
      </c>
      <c r="T138" s="31">
        <v>161.88858695652175</v>
      </c>
      <c r="U138" s="31">
        <v>0.16304347826086957</v>
      </c>
      <c r="V138" s="31">
        <v>0</v>
      </c>
      <c r="W138" s="31">
        <v>16.707173913043476</v>
      </c>
      <c r="X138" s="31">
        <v>1.2418478260869565</v>
      </c>
      <c r="Y138" s="31">
        <v>0</v>
      </c>
      <c r="Z138" s="31">
        <v>0</v>
      </c>
      <c r="AA138" s="31">
        <v>11.160978260869564</v>
      </c>
      <c r="AB138" s="31">
        <v>0</v>
      </c>
      <c r="AC138" s="31">
        <v>4.3043478260869561</v>
      </c>
      <c r="AD138" s="31">
        <v>0</v>
      </c>
      <c r="AE138" s="31">
        <v>0</v>
      </c>
      <c r="AF138" t="s">
        <v>121</v>
      </c>
      <c r="AG138" s="32">
        <v>4</v>
      </c>
      <c r="AH138"/>
    </row>
    <row r="139" spans="1:34" x14ac:dyDescent="0.25">
      <c r="A139" t="s">
        <v>1052</v>
      </c>
      <c r="B139" t="s">
        <v>646</v>
      </c>
      <c r="C139" t="s">
        <v>882</v>
      </c>
      <c r="D139" t="s">
        <v>924</v>
      </c>
      <c r="E139" s="31">
        <v>72.076086956521735</v>
      </c>
      <c r="F139" s="31">
        <v>3.5046689790378527</v>
      </c>
      <c r="G139" s="31">
        <v>3.1338727190469009</v>
      </c>
      <c r="H139" s="31">
        <v>0.60756296184587544</v>
      </c>
      <c r="I139" s="31">
        <v>0.23676670185492385</v>
      </c>
      <c r="J139" s="31">
        <v>252.60282608695653</v>
      </c>
      <c r="K139" s="31">
        <v>225.87728260869565</v>
      </c>
      <c r="L139" s="31">
        <v>43.790760869565219</v>
      </c>
      <c r="M139" s="31">
        <v>17.065217391304348</v>
      </c>
      <c r="N139" s="31">
        <v>18.692934782608695</v>
      </c>
      <c r="O139" s="31">
        <v>8.0326086956521738</v>
      </c>
      <c r="P139" s="31">
        <v>83.099239130434782</v>
      </c>
      <c r="Q139" s="31">
        <v>83.099239130434782</v>
      </c>
      <c r="R139" s="31">
        <v>0</v>
      </c>
      <c r="S139" s="31">
        <v>125.71282608695651</v>
      </c>
      <c r="T139" s="31">
        <v>122.6041304347826</v>
      </c>
      <c r="U139" s="31">
        <v>3.1086956521739131</v>
      </c>
      <c r="V139" s="31">
        <v>0</v>
      </c>
      <c r="W139" s="31">
        <v>0</v>
      </c>
      <c r="X139" s="31">
        <v>0</v>
      </c>
      <c r="Y139" s="31">
        <v>0</v>
      </c>
      <c r="Z139" s="31">
        <v>0</v>
      </c>
      <c r="AA139" s="31">
        <v>0</v>
      </c>
      <c r="AB139" s="31">
        <v>0</v>
      </c>
      <c r="AC139" s="31">
        <v>0</v>
      </c>
      <c r="AD139" s="31">
        <v>0</v>
      </c>
      <c r="AE139" s="31">
        <v>0</v>
      </c>
      <c r="AF139" t="s">
        <v>294</v>
      </c>
      <c r="AG139" s="32">
        <v>4</v>
      </c>
      <c r="AH139"/>
    </row>
    <row r="140" spans="1:34" x14ac:dyDescent="0.25">
      <c r="A140" t="s">
        <v>1052</v>
      </c>
      <c r="B140" t="s">
        <v>603</v>
      </c>
      <c r="C140" t="s">
        <v>730</v>
      </c>
      <c r="D140" t="s">
        <v>919</v>
      </c>
      <c r="E140" s="31">
        <v>48.097826086956523</v>
      </c>
      <c r="F140" s="31">
        <v>3.6044135593220332</v>
      </c>
      <c r="G140" s="31">
        <v>3.0657627118644069</v>
      </c>
      <c r="H140" s="31">
        <v>0.47166779661016933</v>
      </c>
      <c r="I140" s="31">
        <v>0.10043615819209037</v>
      </c>
      <c r="J140" s="31">
        <v>173.3644565217391</v>
      </c>
      <c r="K140" s="31">
        <v>147.45652173913044</v>
      </c>
      <c r="L140" s="31">
        <v>22.686195652173907</v>
      </c>
      <c r="M140" s="31">
        <v>4.830760869565216</v>
      </c>
      <c r="N140" s="31">
        <v>12.116304347826082</v>
      </c>
      <c r="O140" s="31">
        <v>5.7391304347826084</v>
      </c>
      <c r="P140" s="31">
        <v>63.066521739130437</v>
      </c>
      <c r="Q140" s="31">
        <v>55.014021739130435</v>
      </c>
      <c r="R140" s="31">
        <v>8.0525000000000002</v>
      </c>
      <c r="S140" s="31">
        <v>87.611739130434771</v>
      </c>
      <c r="T140" s="31">
        <v>87.611739130434771</v>
      </c>
      <c r="U140" s="31">
        <v>0</v>
      </c>
      <c r="V140" s="31">
        <v>0</v>
      </c>
      <c r="W140" s="31">
        <v>11.294130434782607</v>
      </c>
      <c r="X140" s="31">
        <v>0.77934782608695641</v>
      </c>
      <c r="Y140" s="31">
        <v>0</v>
      </c>
      <c r="Z140" s="31">
        <v>0</v>
      </c>
      <c r="AA140" s="31">
        <v>0.10054347826086957</v>
      </c>
      <c r="AB140" s="31">
        <v>0</v>
      </c>
      <c r="AC140" s="31">
        <v>10.414239130434781</v>
      </c>
      <c r="AD140" s="31">
        <v>0</v>
      </c>
      <c r="AE140" s="31">
        <v>0</v>
      </c>
      <c r="AF140" t="s">
        <v>251</v>
      </c>
      <c r="AG140" s="32">
        <v>4</v>
      </c>
      <c r="AH140"/>
    </row>
    <row r="141" spans="1:34" x14ac:dyDescent="0.25">
      <c r="A141" t="s">
        <v>1052</v>
      </c>
      <c r="B141" t="s">
        <v>512</v>
      </c>
      <c r="C141" t="s">
        <v>714</v>
      </c>
      <c r="D141" t="s">
        <v>931</v>
      </c>
      <c r="E141" s="31">
        <v>32.293478260869563</v>
      </c>
      <c r="F141" s="31">
        <v>3.0892191181420396</v>
      </c>
      <c r="G141" s="31">
        <v>2.8287647256815887</v>
      </c>
      <c r="H141" s="31">
        <v>0.36486368226186472</v>
      </c>
      <c r="I141" s="31">
        <v>0.10440928980141365</v>
      </c>
      <c r="J141" s="31">
        <v>99.761630434782603</v>
      </c>
      <c r="K141" s="31">
        <v>91.350652173913033</v>
      </c>
      <c r="L141" s="31">
        <v>11.782717391304347</v>
      </c>
      <c r="M141" s="31">
        <v>3.3717391304347819</v>
      </c>
      <c r="N141" s="31">
        <v>1.8683695652173915</v>
      </c>
      <c r="O141" s="31">
        <v>6.5426086956521736</v>
      </c>
      <c r="P141" s="31">
        <v>38.817717391304349</v>
      </c>
      <c r="Q141" s="31">
        <v>38.817717391304349</v>
      </c>
      <c r="R141" s="31">
        <v>0</v>
      </c>
      <c r="S141" s="31">
        <v>49.161195652173902</v>
      </c>
      <c r="T141" s="31">
        <v>49.161195652173902</v>
      </c>
      <c r="U141" s="31">
        <v>0</v>
      </c>
      <c r="V141" s="31">
        <v>0</v>
      </c>
      <c r="W141" s="31">
        <v>10.277717391304346</v>
      </c>
      <c r="X141" s="31">
        <v>0</v>
      </c>
      <c r="Y141" s="31">
        <v>0.84239130434782605</v>
      </c>
      <c r="Z141" s="31">
        <v>0.62956521739130444</v>
      </c>
      <c r="AA141" s="31">
        <v>3.5041304347826085</v>
      </c>
      <c r="AB141" s="31">
        <v>0</v>
      </c>
      <c r="AC141" s="31">
        <v>5.3016304347826075</v>
      </c>
      <c r="AD141" s="31">
        <v>0</v>
      </c>
      <c r="AE141" s="31">
        <v>0</v>
      </c>
      <c r="AF141" t="s">
        <v>160</v>
      </c>
      <c r="AG141" s="32">
        <v>4</v>
      </c>
      <c r="AH141"/>
    </row>
    <row r="142" spans="1:34" x14ac:dyDescent="0.25">
      <c r="A142" t="s">
        <v>1052</v>
      </c>
      <c r="B142" t="s">
        <v>580</v>
      </c>
      <c r="C142" t="s">
        <v>733</v>
      </c>
      <c r="D142" t="s">
        <v>936</v>
      </c>
      <c r="E142" s="31">
        <v>162.20652173913044</v>
      </c>
      <c r="F142" s="31">
        <v>2.2486845808483555</v>
      </c>
      <c r="G142" s="31">
        <v>2.1779213294913897</v>
      </c>
      <c r="H142" s="31">
        <v>0.11313676874623065</v>
      </c>
      <c r="I142" s="31">
        <v>4.2373517389264884E-2</v>
      </c>
      <c r="J142" s="31">
        <v>364.75130434782619</v>
      </c>
      <c r="K142" s="31">
        <v>353.27304347826094</v>
      </c>
      <c r="L142" s="31">
        <v>18.351521739130433</v>
      </c>
      <c r="M142" s="31">
        <v>6.8732608695652164</v>
      </c>
      <c r="N142" s="31">
        <v>5.7391304347826084</v>
      </c>
      <c r="O142" s="31">
        <v>5.7391304347826084</v>
      </c>
      <c r="P142" s="31">
        <v>158.98467391304354</v>
      </c>
      <c r="Q142" s="31">
        <v>158.98467391304354</v>
      </c>
      <c r="R142" s="31">
        <v>0</v>
      </c>
      <c r="S142" s="31">
        <v>187.41510869565224</v>
      </c>
      <c r="T142" s="31">
        <v>182.47543478260874</v>
      </c>
      <c r="U142" s="31">
        <v>4.939673913043479</v>
      </c>
      <c r="V142" s="31">
        <v>0</v>
      </c>
      <c r="W142" s="31">
        <v>37.089021739130438</v>
      </c>
      <c r="X142" s="31">
        <v>0</v>
      </c>
      <c r="Y142" s="31">
        <v>0</v>
      </c>
      <c r="Z142" s="31">
        <v>0</v>
      </c>
      <c r="AA142" s="31">
        <v>0</v>
      </c>
      <c r="AB142" s="31">
        <v>0</v>
      </c>
      <c r="AC142" s="31">
        <v>37.089021739130438</v>
      </c>
      <c r="AD142" s="31">
        <v>0</v>
      </c>
      <c r="AE142" s="31">
        <v>0</v>
      </c>
      <c r="AF142" t="s">
        <v>228</v>
      </c>
      <c r="AG142" s="32">
        <v>4</v>
      </c>
      <c r="AH142"/>
    </row>
    <row r="143" spans="1:34" x14ac:dyDescent="0.25">
      <c r="A143" t="s">
        <v>1052</v>
      </c>
      <c r="B143" t="s">
        <v>402</v>
      </c>
      <c r="C143" t="s">
        <v>733</v>
      </c>
      <c r="D143" t="s">
        <v>916</v>
      </c>
      <c r="E143" s="31">
        <v>47.641304347826086</v>
      </c>
      <c r="F143" s="31">
        <v>6.5068742870180252</v>
      </c>
      <c r="G143" s="31">
        <v>6.4010107232489188</v>
      </c>
      <c r="H143" s="31">
        <v>0.64196212639744465</v>
      </c>
      <c r="I143" s="31">
        <v>0.53609856262833666</v>
      </c>
      <c r="J143" s="31">
        <v>309.99597826086961</v>
      </c>
      <c r="K143" s="31">
        <v>304.9525000000001</v>
      </c>
      <c r="L143" s="31">
        <v>30.583913043478258</v>
      </c>
      <c r="M143" s="31">
        <v>25.540434782608692</v>
      </c>
      <c r="N143" s="31">
        <v>0</v>
      </c>
      <c r="O143" s="31">
        <v>5.0434782608695654</v>
      </c>
      <c r="P143" s="31">
        <v>82.299347826086958</v>
      </c>
      <c r="Q143" s="31">
        <v>82.299347826086958</v>
      </c>
      <c r="R143" s="31">
        <v>0</v>
      </c>
      <c r="S143" s="31">
        <v>197.11271739130441</v>
      </c>
      <c r="T143" s="31">
        <v>197.11271739130441</v>
      </c>
      <c r="U143" s="31">
        <v>0</v>
      </c>
      <c r="V143" s="31">
        <v>0</v>
      </c>
      <c r="W143" s="31">
        <v>5.7391304347826084</v>
      </c>
      <c r="X143" s="31">
        <v>5.7391304347826084</v>
      </c>
      <c r="Y143" s="31">
        <v>0</v>
      </c>
      <c r="Z143" s="31">
        <v>0</v>
      </c>
      <c r="AA143" s="31">
        <v>0</v>
      </c>
      <c r="AB143" s="31">
        <v>0</v>
      </c>
      <c r="AC143" s="31">
        <v>0</v>
      </c>
      <c r="AD143" s="31">
        <v>0</v>
      </c>
      <c r="AE143" s="31">
        <v>0</v>
      </c>
      <c r="AF143" t="s">
        <v>50</v>
      </c>
      <c r="AG143" s="32">
        <v>4</v>
      </c>
      <c r="AH143"/>
    </row>
    <row r="144" spans="1:34" x14ac:dyDescent="0.25">
      <c r="A144" t="s">
        <v>1052</v>
      </c>
      <c r="B144" t="s">
        <v>632</v>
      </c>
      <c r="C144" t="s">
        <v>865</v>
      </c>
      <c r="D144" t="s">
        <v>1023</v>
      </c>
      <c r="E144" s="31">
        <v>91.402173913043484</v>
      </c>
      <c r="F144" s="31">
        <v>3.1087525270543459</v>
      </c>
      <c r="G144" s="31">
        <v>2.8275359733618739</v>
      </c>
      <c r="H144" s="31">
        <v>0.14790700440004756</v>
      </c>
      <c r="I144" s="31">
        <v>3.9451777857057911E-2</v>
      </c>
      <c r="J144" s="31">
        <v>284.14673913043475</v>
      </c>
      <c r="K144" s="31">
        <v>258.44293478260869</v>
      </c>
      <c r="L144" s="31">
        <v>13.519021739130435</v>
      </c>
      <c r="M144" s="31">
        <v>3.6059782608695654</v>
      </c>
      <c r="N144" s="31">
        <v>4.2608695652173916</v>
      </c>
      <c r="O144" s="31">
        <v>5.6521739130434785</v>
      </c>
      <c r="P144" s="31">
        <v>113.0625</v>
      </c>
      <c r="Q144" s="31">
        <v>97.271739130434781</v>
      </c>
      <c r="R144" s="31">
        <v>15.790760869565217</v>
      </c>
      <c r="S144" s="31">
        <v>157.56521739130434</v>
      </c>
      <c r="T144" s="31">
        <v>157.56521739130434</v>
      </c>
      <c r="U144" s="31">
        <v>0</v>
      </c>
      <c r="V144" s="31">
        <v>0</v>
      </c>
      <c r="W144" s="31">
        <v>6.3423913043478262</v>
      </c>
      <c r="X144" s="31">
        <v>0</v>
      </c>
      <c r="Y144" s="31">
        <v>0</v>
      </c>
      <c r="Z144" s="31">
        <v>0</v>
      </c>
      <c r="AA144" s="31">
        <v>2.7826086956521738</v>
      </c>
      <c r="AB144" s="31">
        <v>0</v>
      </c>
      <c r="AC144" s="31">
        <v>3.5597826086956523</v>
      </c>
      <c r="AD144" s="31">
        <v>0</v>
      </c>
      <c r="AE144" s="31">
        <v>0</v>
      </c>
      <c r="AF144" t="s">
        <v>280</v>
      </c>
      <c r="AG144" s="32">
        <v>4</v>
      </c>
      <c r="AH144"/>
    </row>
    <row r="145" spans="1:34" x14ac:dyDescent="0.25">
      <c r="A145" t="s">
        <v>1052</v>
      </c>
      <c r="B145" t="s">
        <v>426</v>
      </c>
      <c r="C145" t="s">
        <v>773</v>
      </c>
      <c r="D145" t="s">
        <v>973</v>
      </c>
      <c r="E145" s="31">
        <v>65.597826086956516</v>
      </c>
      <c r="F145" s="31">
        <v>3.2871748135874075</v>
      </c>
      <c r="G145" s="31">
        <v>3.0860397680198846</v>
      </c>
      <c r="H145" s="31">
        <v>0.39541839270919638</v>
      </c>
      <c r="I145" s="31">
        <v>0.19428334714167358</v>
      </c>
      <c r="J145" s="31">
        <v>215.63152173913045</v>
      </c>
      <c r="K145" s="31">
        <v>202.43750000000003</v>
      </c>
      <c r="L145" s="31">
        <v>25.938586956521739</v>
      </c>
      <c r="M145" s="31">
        <v>12.744565217391305</v>
      </c>
      <c r="N145" s="31">
        <v>9.3679347826086961</v>
      </c>
      <c r="O145" s="31">
        <v>3.8260869565217392</v>
      </c>
      <c r="P145" s="31">
        <v>55.256956521739141</v>
      </c>
      <c r="Q145" s="31">
        <v>55.256956521739141</v>
      </c>
      <c r="R145" s="31">
        <v>0</v>
      </c>
      <c r="S145" s="31">
        <v>134.43597826086958</v>
      </c>
      <c r="T145" s="31">
        <v>134.43597826086958</v>
      </c>
      <c r="U145" s="31">
        <v>0</v>
      </c>
      <c r="V145" s="31">
        <v>0</v>
      </c>
      <c r="W145" s="31">
        <v>0</v>
      </c>
      <c r="X145" s="31">
        <v>0</v>
      </c>
      <c r="Y145" s="31">
        <v>0</v>
      </c>
      <c r="Z145" s="31">
        <v>0</v>
      </c>
      <c r="AA145" s="31">
        <v>0</v>
      </c>
      <c r="AB145" s="31">
        <v>0</v>
      </c>
      <c r="AC145" s="31">
        <v>0</v>
      </c>
      <c r="AD145" s="31">
        <v>0</v>
      </c>
      <c r="AE145" s="31">
        <v>0</v>
      </c>
      <c r="AF145" t="s">
        <v>74</v>
      </c>
      <c r="AG145" s="32">
        <v>4</v>
      </c>
      <c r="AH145"/>
    </row>
    <row r="146" spans="1:34" x14ac:dyDescent="0.25">
      <c r="A146" t="s">
        <v>1052</v>
      </c>
      <c r="B146" t="s">
        <v>637</v>
      </c>
      <c r="C146" t="s">
        <v>773</v>
      </c>
      <c r="D146" t="s">
        <v>973</v>
      </c>
      <c r="E146" s="31">
        <v>68.663043478260875</v>
      </c>
      <c r="F146" s="31">
        <v>4.2262086433433597</v>
      </c>
      <c r="G146" s="31">
        <v>3.8347490897577967</v>
      </c>
      <c r="H146" s="31">
        <v>0.5722621497546303</v>
      </c>
      <c r="I146" s="31">
        <v>0.31267373753363942</v>
      </c>
      <c r="J146" s="31">
        <v>290.18434782608699</v>
      </c>
      <c r="K146" s="31">
        <v>263.30554347826092</v>
      </c>
      <c r="L146" s="31">
        <v>39.293260869565216</v>
      </c>
      <c r="M146" s="31">
        <v>21.469130434782613</v>
      </c>
      <c r="N146" s="31">
        <v>12.258913043478257</v>
      </c>
      <c r="O146" s="31">
        <v>5.5652173913043477</v>
      </c>
      <c r="P146" s="31">
        <v>109.38521739130437</v>
      </c>
      <c r="Q146" s="31">
        <v>100.33054347826089</v>
      </c>
      <c r="R146" s="31">
        <v>9.0546739130434784</v>
      </c>
      <c r="S146" s="31">
        <v>141.50586956521741</v>
      </c>
      <c r="T146" s="31">
        <v>141.50586956521741</v>
      </c>
      <c r="U146" s="31">
        <v>0</v>
      </c>
      <c r="V146" s="31">
        <v>0</v>
      </c>
      <c r="W146" s="31">
        <v>0</v>
      </c>
      <c r="X146" s="31">
        <v>0</v>
      </c>
      <c r="Y146" s="31">
        <v>0</v>
      </c>
      <c r="Z146" s="31">
        <v>0</v>
      </c>
      <c r="AA146" s="31">
        <v>0</v>
      </c>
      <c r="AB146" s="31">
        <v>0</v>
      </c>
      <c r="AC146" s="31">
        <v>0</v>
      </c>
      <c r="AD146" s="31">
        <v>0</v>
      </c>
      <c r="AE146" s="31">
        <v>0</v>
      </c>
      <c r="AF146" t="s">
        <v>285</v>
      </c>
      <c r="AG146" s="32">
        <v>4</v>
      </c>
      <c r="AH146"/>
    </row>
    <row r="147" spans="1:34" x14ac:dyDescent="0.25">
      <c r="A147" t="s">
        <v>1052</v>
      </c>
      <c r="B147" t="s">
        <v>551</v>
      </c>
      <c r="C147" t="s">
        <v>840</v>
      </c>
      <c r="D147" t="s">
        <v>901</v>
      </c>
      <c r="E147" s="31">
        <v>74.934782608695656</v>
      </c>
      <c r="F147" s="31">
        <v>2.9096446185088478</v>
      </c>
      <c r="G147" s="31">
        <v>2.6336480997969249</v>
      </c>
      <c r="H147" s="31">
        <v>0.38440963156367847</v>
      </c>
      <c r="I147" s="31">
        <v>0.26129242819843335</v>
      </c>
      <c r="J147" s="31">
        <v>218.03358695652173</v>
      </c>
      <c r="K147" s="31">
        <v>197.35184782608698</v>
      </c>
      <c r="L147" s="31">
        <v>28.805652173913039</v>
      </c>
      <c r="M147" s="31">
        <v>19.579891304347822</v>
      </c>
      <c r="N147" s="31">
        <v>2.2720652173913041</v>
      </c>
      <c r="O147" s="31">
        <v>6.9536956521739128</v>
      </c>
      <c r="P147" s="31">
        <v>78.102173913043472</v>
      </c>
      <c r="Q147" s="31">
        <v>66.646195652173915</v>
      </c>
      <c r="R147" s="31">
        <v>11.455978260869562</v>
      </c>
      <c r="S147" s="31">
        <v>111.12576086956524</v>
      </c>
      <c r="T147" s="31">
        <v>111.12576086956524</v>
      </c>
      <c r="U147" s="31">
        <v>0</v>
      </c>
      <c r="V147" s="31">
        <v>0</v>
      </c>
      <c r="W147" s="31">
        <v>9.4295652173913069</v>
      </c>
      <c r="X147" s="31">
        <v>0</v>
      </c>
      <c r="Y147" s="31">
        <v>0</v>
      </c>
      <c r="Z147" s="31">
        <v>0</v>
      </c>
      <c r="AA147" s="31">
        <v>9.4295652173913069</v>
      </c>
      <c r="AB147" s="31">
        <v>0</v>
      </c>
      <c r="AC147" s="31">
        <v>0</v>
      </c>
      <c r="AD147" s="31">
        <v>0</v>
      </c>
      <c r="AE147" s="31">
        <v>0</v>
      </c>
      <c r="AF147" t="s">
        <v>199</v>
      </c>
      <c r="AG147" s="32">
        <v>4</v>
      </c>
      <c r="AH147"/>
    </row>
    <row r="148" spans="1:34" x14ac:dyDescent="0.25">
      <c r="A148" t="s">
        <v>1052</v>
      </c>
      <c r="B148" t="s">
        <v>553</v>
      </c>
      <c r="C148" t="s">
        <v>841</v>
      </c>
      <c r="D148" t="s">
        <v>914</v>
      </c>
      <c r="E148" s="31">
        <v>62.293478260869563</v>
      </c>
      <c r="F148" s="31">
        <v>4.685047984644914</v>
      </c>
      <c r="G148" s="31">
        <v>4.3386232769150235</v>
      </c>
      <c r="H148" s="31">
        <v>0.4519228755889026</v>
      </c>
      <c r="I148" s="31">
        <v>0.26991798987960225</v>
      </c>
      <c r="J148" s="31">
        <v>291.84793478260872</v>
      </c>
      <c r="K148" s="31">
        <v>270.26793478260868</v>
      </c>
      <c r="L148" s="31">
        <v>28.151847826086964</v>
      </c>
      <c r="M148" s="31">
        <v>16.814130434782612</v>
      </c>
      <c r="N148" s="31">
        <v>6.2371739130434802</v>
      </c>
      <c r="O148" s="31">
        <v>5.1005434782608692</v>
      </c>
      <c r="P148" s="31">
        <v>110.48097826086955</v>
      </c>
      <c r="Q148" s="31">
        <v>100.2386956521739</v>
      </c>
      <c r="R148" s="31">
        <v>10.24228260869565</v>
      </c>
      <c r="S148" s="31">
        <v>153.21510869565219</v>
      </c>
      <c r="T148" s="31">
        <v>153.21510869565219</v>
      </c>
      <c r="U148" s="31">
        <v>0</v>
      </c>
      <c r="V148" s="31">
        <v>0</v>
      </c>
      <c r="W148" s="31">
        <v>114.60510869565218</v>
      </c>
      <c r="X148" s="31">
        <v>0</v>
      </c>
      <c r="Y148" s="31">
        <v>0.77173913043478259</v>
      </c>
      <c r="Z148" s="31">
        <v>0</v>
      </c>
      <c r="AA148" s="31">
        <v>10.388260869565217</v>
      </c>
      <c r="AB148" s="31">
        <v>0</v>
      </c>
      <c r="AC148" s="31">
        <v>103.44510869565218</v>
      </c>
      <c r="AD148" s="31">
        <v>0</v>
      </c>
      <c r="AE148" s="31">
        <v>0</v>
      </c>
      <c r="AF148" t="s">
        <v>201</v>
      </c>
      <c r="AG148" s="32">
        <v>4</v>
      </c>
      <c r="AH148"/>
    </row>
    <row r="149" spans="1:34" x14ac:dyDescent="0.25">
      <c r="A149" t="s">
        <v>1052</v>
      </c>
      <c r="B149" t="s">
        <v>461</v>
      </c>
      <c r="C149" t="s">
        <v>791</v>
      </c>
      <c r="D149" t="s">
        <v>981</v>
      </c>
      <c r="E149" s="31">
        <v>60.271739130434781</v>
      </c>
      <c r="F149" s="31">
        <v>2.6445897204688911</v>
      </c>
      <c r="G149" s="31">
        <v>2.4959873760144276</v>
      </c>
      <c r="H149" s="31">
        <v>0.24612263300270512</v>
      </c>
      <c r="I149" s="31">
        <v>0.13647430117222722</v>
      </c>
      <c r="J149" s="31">
        <v>159.39402173913044</v>
      </c>
      <c r="K149" s="31">
        <v>150.4375</v>
      </c>
      <c r="L149" s="31">
        <v>14.834239130434781</v>
      </c>
      <c r="M149" s="31">
        <v>8.2255434782608692</v>
      </c>
      <c r="N149" s="31">
        <v>2.6956521739130435</v>
      </c>
      <c r="O149" s="31">
        <v>3.9130434782608696</v>
      </c>
      <c r="P149" s="31">
        <v>48.986413043478265</v>
      </c>
      <c r="Q149" s="31">
        <v>46.638586956521742</v>
      </c>
      <c r="R149" s="31">
        <v>2.347826086956522</v>
      </c>
      <c r="S149" s="31">
        <v>95.573369565217391</v>
      </c>
      <c r="T149" s="31">
        <v>95.573369565217391</v>
      </c>
      <c r="U149" s="31">
        <v>0</v>
      </c>
      <c r="V149" s="31">
        <v>0</v>
      </c>
      <c r="W149" s="31">
        <v>13.296195652173914</v>
      </c>
      <c r="X149" s="31">
        <v>1.0597826086956521</v>
      </c>
      <c r="Y149" s="31">
        <v>0</v>
      </c>
      <c r="Z149" s="31">
        <v>0</v>
      </c>
      <c r="AA149" s="31">
        <v>10.970108695652174</v>
      </c>
      <c r="AB149" s="31">
        <v>0</v>
      </c>
      <c r="AC149" s="31">
        <v>1.2663043478260869</v>
      </c>
      <c r="AD149" s="31">
        <v>0</v>
      </c>
      <c r="AE149" s="31">
        <v>0</v>
      </c>
      <c r="AF149" t="s">
        <v>109</v>
      </c>
      <c r="AG149" s="32">
        <v>4</v>
      </c>
      <c r="AH149"/>
    </row>
    <row r="150" spans="1:34" x14ac:dyDescent="0.25">
      <c r="A150" t="s">
        <v>1052</v>
      </c>
      <c r="B150" t="s">
        <v>496</v>
      </c>
      <c r="C150" t="s">
        <v>812</v>
      </c>
      <c r="D150" t="s">
        <v>993</v>
      </c>
      <c r="E150" s="31">
        <v>55.815217391304351</v>
      </c>
      <c r="F150" s="31">
        <v>3.5398539435248293</v>
      </c>
      <c r="G150" s="31">
        <v>3.2665530671859782</v>
      </c>
      <c r="H150" s="31">
        <v>0.72416163583252191</v>
      </c>
      <c r="I150" s="31">
        <v>0.45086075949367077</v>
      </c>
      <c r="J150" s="31">
        <v>197.57771739130433</v>
      </c>
      <c r="K150" s="31">
        <v>182.32336956521738</v>
      </c>
      <c r="L150" s="31">
        <v>40.419239130434782</v>
      </c>
      <c r="M150" s="31">
        <v>25.164891304347822</v>
      </c>
      <c r="N150" s="31">
        <v>9.5152173913043505</v>
      </c>
      <c r="O150" s="31">
        <v>5.7391304347826084</v>
      </c>
      <c r="P150" s="31">
        <v>44.29293478260869</v>
      </c>
      <c r="Q150" s="31">
        <v>44.29293478260869</v>
      </c>
      <c r="R150" s="31">
        <v>0</v>
      </c>
      <c r="S150" s="31">
        <v>112.86554347826086</v>
      </c>
      <c r="T150" s="31">
        <v>112.86554347826086</v>
      </c>
      <c r="U150" s="31">
        <v>0</v>
      </c>
      <c r="V150" s="31">
        <v>0</v>
      </c>
      <c r="W150" s="31">
        <v>62.751521739130446</v>
      </c>
      <c r="X150" s="31">
        <v>9.7198913043478257</v>
      </c>
      <c r="Y150" s="31">
        <v>0</v>
      </c>
      <c r="Z150" s="31">
        <v>0</v>
      </c>
      <c r="AA150" s="31">
        <v>10.136739130434782</v>
      </c>
      <c r="AB150" s="31">
        <v>0</v>
      </c>
      <c r="AC150" s="31">
        <v>42.894891304347837</v>
      </c>
      <c r="AD150" s="31">
        <v>0</v>
      </c>
      <c r="AE150" s="31">
        <v>0</v>
      </c>
      <c r="AF150" t="s">
        <v>144</v>
      </c>
      <c r="AG150" s="32">
        <v>4</v>
      </c>
      <c r="AH150"/>
    </row>
    <row r="151" spans="1:34" x14ac:dyDescent="0.25">
      <c r="A151" t="s">
        <v>1052</v>
      </c>
      <c r="B151" t="s">
        <v>486</v>
      </c>
      <c r="C151" t="s">
        <v>711</v>
      </c>
      <c r="D151" t="s">
        <v>903</v>
      </c>
      <c r="E151" s="31">
        <v>61.021739130434781</v>
      </c>
      <c r="F151" s="31">
        <v>2.8810527253295328</v>
      </c>
      <c r="G151" s="31">
        <v>2.5500498753117209</v>
      </c>
      <c r="H151" s="31">
        <v>0.30366049162807274</v>
      </c>
      <c r="I151" s="31">
        <v>4.8094050587816177E-2</v>
      </c>
      <c r="J151" s="31">
        <v>175.80684782608694</v>
      </c>
      <c r="K151" s="31">
        <v>155.60847826086956</v>
      </c>
      <c r="L151" s="31">
        <v>18.529891304347828</v>
      </c>
      <c r="M151" s="31">
        <v>2.9347826086956523</v>
      </c>
      <c r="N151" s="31">
        <v>9.6494565217391308</v>
      </c>
      <c r="O151" s="31">
        <v>5.9456521739130439</v>
      </c>
      <c r="P151" s="31">
        <v>42.915760869565219</v>
      </c>
      <c r="Q151" s="31">
        <v>38.3125</v>
      </c>
      <c r="R151" s="31">
        <v>4.6032608695652177</v>
      </c>
      <c r="S151" s="31">
        <v>114.36119565217389</v>
      </c>
      <c r="T151" s="31">
        <v>114.36119565217389</v>
      </c>
      <c r="U151" s="31">
        <v>0</v>
      </c>
      <c r="V151" s="31">
        <v>0</v>
      </c>
      <c r="W151" s="31">
        <v>0</v>
      </c>
      <c r="X151" s="31">
        <v>0</v>
      </c>
      <c r="Y151" s="31">
        <v>0</v>
      </c>
      <c r="Z151" s="31">
        <v>0</v>
      </c>
      <c r="AA151" s="31">
        <v>0</v>
      </c>
      <c r="AB151" s="31">
        <v>0</v>
      </c>
      <c r="AC151" s="31">
        <v>0</v>
      </c>
      <c r="AD151" s="31">
        <v>0</v>
      </c>
      <c r="AE151" s="31">
        <v>0</v>
      </c>
      <c r="AF151" t="s">
        <v>134</v>
      </c>
      <c r="AG151" s="32">
        <v>4</v>
      </c>
      <c r="AH151"/>
    </row>
    <row r="152" spans="1:34" x14ac:dyDescent="0.25">
      <c r="A152" t="s">
        <v>1052</v>
      </c>
      <c r="B152" t="s">
        <v>353</v>
      </c>
      <c r="C152" t="s">
        <v>734</v>
      </c>
      <c r="D152" t="s">
        <v>901</v>
      </c>
      <c r="E152" s="31">
        <v>123.45652173913044</v>
      </c>
      <c r="F152" s="31">
        <v>3.8409191759112526</v>
      </c>
      <c r="G152" s="31">
        <v>3.5068154604683928</v>
      </c>
      <c r="H152" s="31">
        <v>0.60463197746082087</v>
      </c>
      <c r="I152" s="31">
        <v>0.33854287726712468</v>
      </c>
      <c r="J152" s="31">
        <v>474.18652173913051</v>
      </c>
      <c r="K152" s="31">
        <v>432.93923913043483</v>
      </c>
      <c r="L152" s="31">
        <v>74.645760869565251</v>
      </c>
      <c r="M152" s="31">
        <v>41.795326086956543</v>
      </c>
      <c r="N152" s="31">
        <v>27.633043478260873</v>
      </c>
      <c r="O152" s="31">
        <v>5.2173913043478262</v>
      </c>
      <c r="P152" s="31">
        <v>172.33391304347825</v>
      </c>
      <c r="Q152" s="31">
        <v>163.93706521739131</v>
      </c>
      <c r="R152" s="31">
        <v>8.396847826086951</v>
      </c>
      <c r="S152" s="31">
        <v>227.20684782608703</v>
      </c>
      <c r="T152" s="31">
        <v>222.14750000000006</v>
      </c>
      <c r="U152" s="31">
        <v>5.059347826086956</v>
      </c>
      <c r="V152" s="31">
        <v>0</v>
      </c>
      <c r="W152" s="31">
        <v>52.827499999999993</v>
      </c>
      <c r="X152" s="31">
        <v>0</v>
      </c>
      <c r="Y152" s="31">
        <v>0</v>
      </c>
      <c r="Z152" s="31">
        <v>0</v>
      </c>
      <c r="AA152" s="31">
        <v>39.810108695652175</v>
      </c>
      <c r="AB152" s="31">
        <v>0</v>
      </c>
      <c r="AC152" s="31">
        <v>13.01739130434782</v>
      </c>
      <c r="AD152" s="31">
        <v>0</v>
      </c>
      <c r="AE152" s="31">
        <v>0</v>
      </c>
      <c r="AF152" t="s">
        <v>1</v>
      </c>
      <c r="AG152" s="32">
        <v>4</v>
      </c>
      <c r="AH152"/>
    </row>
    <row r="153" spans="1:34" x14ac:dyDescent="0.25">
      <c r="A153" t="s">
        <v>1052</v>
      </c>
      <c r="B153" t="s">
        <v>370</v>
      </c>
      <c r="C153" t="s">
        <v>739</v>
      </c>
      <c r="D153" t="s">
        <v>948</v>
      </c>
      <c r="E153" s="31">
        <v>85.010869565217391</v>
      </c>
      <c r="F153" s="31">
        <v>3.9787635852192818</v>
      </c>
      <c r="G153" s="31">
        <v>3.6320956399437416</v>
      </c>
      <c r="H153" s="31">
        <v>0.65650939777522077</v>
      </c>
      <c r="I153" s="31">
        <v>0.36791970336274155</v>
      </c>
      <c r="J153" s="31">
        <v>338.23815217391308</v>
      </c>
      <c r="K153" s="31">
        <v>308.7676086956522</v>
      </c>
      <c r="L153" s="31">
        <v>55.810434782608716</v>
      </c>
      <c r="M153" s="31">
        <v>31.277173913043498</v>
      </c>
      <c r="N153" s="31">
        <v>18.794130434782609</v>
      </c>
      <c r="O153" s="31">
        <v>5.7391304347826084</v>
      </c>
      <c r="P153" s="31">
        <v>95.487717391304358</v>
      </c>
      <c r="Q153" s="31">
        <v>90.550434782608704</v>
      </c>
      <c r="R153" s="31">
        <v>4.9372826086956518</v>
      </c>
      <c r="S153" s="31">
        <v>186.94000000000005</v>
      </c>
      <c r="T153" s="31">
        <v>175.99119565217396</v>
      </c>
      <c r="U153" s="31">
        <v>10.948804347826087</v>
      </c>
      <c r="V153" s="31">
        <v>0</v>
      </c>
      <c r="W153" s="31">
        <v>0</v>
      </c>
      <c r="X153" s="31">
        <v>0</v>
      </c>
      <c r="Y153" s="31">
        <v>0</v>
      </c>
      <c r="Z153" s="31">
        <v>0</v>
      </c>
      <c r="AA153" s="31">
        <v>0</v>
      </c>
      <c r="AB153" s="31">
        <v>0</v>
      </c>
      <c r="AC153" s="31">
        <v>0</v>
      </c>
      <c r="AD153" s="31">
        <v>0</v>
      </c>
      <c r="AE153" s="31">
        <v>0</v>
      </c>
      <c r="AF153" t="s">
        <v>18</v>
      </c>
      <c r="AG153" s="32">
        <v>4</v>
      </c>
      <c r="AH153"/>
    </row>
    <row r="154" spans="1:34" x14ac:dyDescent="0.25">
      <c r="A154" t="s">
        <v>1052</v>
      </c>
      <c r="B154" t="s">
        <v>362</v>
      </c>
      <c r="C154" t="s">
        <v>739</v>
      </c>
      <c r="D154" t="s">
        <v>948</v>
      </c>
      <c r="E154" s="31">
        <v>87.021739130434781</v>
      </c>
      <c r="F154" s="31">
        <v>3.4683837122158376</v>
      </c>
      <c r="G154" s="31">
        <v>3.2394254309268038</v>
      </c>
      <c r="H154" s="31">
        <v>0.486724956282788</v>
      </c>
      <c r="I154" s="31">
        <v>0.29825006245316016</v>
      </c>
      <c r="J154" s="31">
        <v>301.82478260869561</v>
      </c>
      <c r="K154" s="31">
        <v>281.90043478260861</v>
      </c>
      <c r="L154" s="31">
        <v>42.35565217391305</v>
      </c>
      <c r="M154" s="31">
        <v>25.954239130434782</v>
      </c>
      <c r="N154" s="31">
        <v>10.314456521739132</v>
      </c>
      <c r="O154" s="31">
        <v>6.0869565217391308</v>
      </c>
      <c r="P154" s="31">
        <v>81.95173913043476</v>
      </c>
      <c r="Q154" s="31">
        <v>78.428804347826059</v>
      </c>
      <c r="R154" s="31">
        <v>3.522934782608695</v>
      </c>
      <c r="S154" s="31">
        <v>177.5173913043478</v>
      </c>
      <c r="T154" s="31">
        <v>177.5173913043478</v>
      </c>
      <c r="U154" s="31">
        <v>0</v>
      </c>
      <c r="V154" s="31">
        <v>0</v>
      </c>
      <c r="W154" s="31">
        <v>2.4565217391304346</v>
      </c>
      <c r="X154" s="31">
        <v>0</v>
      </c>
      <c r="Y154" s="31">
        <v>0</v>
      </c>
      <c r="Z154" s="31">
        <v>0</v>
      </c>
      <c r="AA154" s="31">
        <v>2.4565217391304346</v>
      </c>
      <c r="AB154" s="31">
        <v>0</v>
      </c>
      <c r="AC154" s="31">
        <v>0</v>
      </c>
      <c r="AD154" s="31">
        <v>0</v>
      </c>
      <c r="AE154" s="31">
        <v>0</v>
      </c>
      <c r="AF154" t="s">
        <v>10</v>
      </c>
      <c r="AG154" s="32">
        <v>4</v>
      </c>
      <c r="AH154"/>
    </row>
    <row r="155" spans="1:34" x14ac:dyDescent="0.25">
      <c r="A155" t="s">
        <v>1052</v>
      </c>
      <c r="B155" t="s">
        <v>590</v>
      </c>
      <c r="C155" t="s">
        <v>858</v>
      </c>
      <c r="D155" t="s">
        <v>913</v>
      </c>
      <c r="E155" s="31">
        <v>54.021739130434781</v>
      </c>
      <c r="F155" s="31">
        <v>3.8577183098591541</v>
      </c>
      <c r="G155" s="31">
        <v>3.5164748490945663</v>
      </c>
      <c r="H155" s="31">
        <v>0.40808249496981897</v>
      </c>
      <c r="I155" s="31">
        <v>0.16750100603621729</v>
      </c>
      <c r="J155" s="31">
        <v>208.40065217391299</v>
      </c>
      <c r="K155" s="31">
        <v>189.96608695652168</v>
      </c>
      <c r="L155" s="31">
        <v>22.045326086956525</v>
      </c>
      <c r="M155" s="31">
        <v>9.0486956521739117</v>
      </c>
      <c r="N155" s="31">
        <v>6.2683695652173945</v>
      </c>
      <c r="O155" s="31">
        <v>6.7282608695652177</v>
      </c>
      <c r="P155" s="31">
        <v>61.298586956521717</v>
      </c>
      <c r="Q155" s="31">
        <v>55.860652173913017</v>
      </c>
      <c r="R155" s="31">
        <v>5.4379347826086963</v>
      </c>
      <c r="S155" s="31">
        <v>125.05673913043475</v>
      </c>
      <c r="T155" s="31">
        <v>91.834456521739099</v>
      </c>
      <c r="U155" s="31">
        <v>33.222282608695657</v>
      </c>
      <c r="V155" s="31">
        <v>0</v>
      </c>
      <c r="W155" s="31">
        <v>15.168260869565218</v>
      </c>
      <c r="X155" s="31">
        <v>0</v>
      </c>
      <c r="Y155" s="31">
        <v>0</v>
      </c>
      <c r="Z155" s="31">
        <v>0</v>
      </c>
      <c r="AA155" s="31">
        <v>9.9780434782608705</v>
      </c>
      <c r="AB155" s="31">
        <v>0</v>
      </c>
      <c r="AC155" s="31">
        <v>5.1902173913043477</v>
      </c>
      <c r="AD155" s="31">
        <v>0</v>
      </c>
      <c r="AE155" s="31">
        <v>0</v>
      </c>
      <c r="AF155" t="s">
        <v>238</v>
      </c>
      <c r="AG155" s="32">
        <v>4</v>
      </c>
      <c r="AH155"/>
    </row>
    <row r="156" spans="1:34" x14ac:dyDescent="0.25">
      <c r="A156" t="s">
        <v>1052</v>
      </c>
      <c r="B156" t="s">
        <v>554</v>
      </c>
      <c r="C156" t="s">
        <v>842</v>
      </c>
      <c r="D156" t="s">
        <v>1008</v>
      </c>
      <c r="E156" s="31">
        <v>63.826086956521742</v>
      </c>
      <c r="F156" s="31">
        <v>4.260992847411444</v>
      </c>
      <c r="G156" s="31">
        <v>2.8719363079019073</v>
      </c>
      <c r="H156" s="31">
        <v>0.48881130790190724</v>
      </c>
      <c r="I156" s="31">
        <v>0.19284570844686649</v>
      </c>
      <c r="J156" s="31">
        <v>271.96249999999998</v>
      </c>
      <c r="K156" s="31">
        <v>183.30445652173913</v>
      </c>
      <c r="L156" s="31">
        <v>31.198913043478257</v>
      </c>
      <c r="M156" s="31">
        <v>12.30858695652174</v>
      </c>
      <c r="N156" s="31">
        <v>13.4120652173913</v>
      </c>
      <c r="O156" s="31">
        <v>5.4782608695652177</v>
      </c>
      <c r="P156" s="31">
        <v>80.583913043478248</v>
      </c>
      <c r="Q156" s="31">
        <v>10.816195652173912</v>
      </c>
      <c r="R156" s="31">
        <v>69.76771739130433</v>
      </c>
      <c r="S156" s="31">
        <v>160.17967391304347</v>
      </c>
      <c r="T156" s="31">
        <v>156.54021739130434</v>
      </c>
      <c r="U156" s="31">
        <v>3.6394565217391315</v>
      </c>
      <c r="V156" s="31">
        <v>0</v>
      </c>
      <c r="W156" s="31">
        <v>24.782608695652172</v>
      </c>
      <c r="X156" s="31">
        <v>11.911847826086957</v>
      </c>
      <c r="Y156" s="31">
        <v>0</v>
      </c>
      <c r="Z156" s="31">
        <v>0</v>
      </c>
      <c r="AA156" s="31">
        <v>10.425108695652172</v>
      </c>
      <c r="AB156" s="31">
        <v>0</v>
      </c>
      <c r="AC156" s="31">
        <v>2.4456521739130435</v>
      </c>
      <c r="AD156" s="31">
        <v>0</v>
      </c>
      <c r="AE156" s="31">
        <v>0</v>
      </c>
      <c r="AF156" t="s">
        <v>202</v>
      </c>
      <c r="AG156" s="32">
        <v>4</v>
      </c>
      <c r="AH156"/>
    </row>
    <row r="157" spans="1:34" x14ac:dyDescent="0.25">
      <c r="A157" t="s">
        <v>1052</v>
      </c>
      <c r="B157" t="s">
        <v>578</v>
      </c>
      <c r="C157" t="s">
        <v>851</v>
      </c>
      <c r="D157" t="s">
        <v>1003</v>
      </c>
      <c r="E157" s="31">
        <v>53.369565217391305</v>
      </c>
      <c r="F157" s="31">
        <v>3.8512138492871681</v>
      </c>
      <c r="G157" s="31">
        <v>3.4581832993890007</v>
      </c>
      <c r="H157" s="31">
        <v>0.44230549898167004</v>
      </c>
      <c r="I157" s="31">
        <v>0.16279633401221996</v>
      </c>
      <c r="J157" s="31">
        <v>205.53760869565212</v>
      </c>
      <c r="K157" s="31">
        <v>184.56173913043472</v>
      </c>
      <c r="L157" s="31">
        <v>23.605652173913043</v>
      </c>
      <c r="M157" s="31">
        <v>8.6883695652173909</v>
      </c>
      <c r="N157" s="31">
        <v>9.873804347826086</v>
      </c>
      <c r="O157" s="31">
        <v>5.0434782608695654</v>
      </c>
      <c r="P157" s="31">
        <v>68.503369565217383</v>
      </c>
      <c r="Q157" s="31">
        <v>62.44478260869564</v>
      </c>
      <c r="R157" s="31">
        <v>6.0585869565217365</v>
      </c>
      <c r="S157" s="31">
        <v>113.4285869565217</v>
      </c>
      <c r="T157" s="31">
        <v>113.4285869565217</v>
      </c>
      <c r="U157" s="31">
        <v>0</v>
      </c>
      <c r="V157" s="31">
        <v>0</v>
      </c>
      <c r="W157" s="31">
        <v>3.1467391304347827</v>
      </c>
      <c r="X157" s="31">
        <v>3.1467391304347827</v>
      </c>
      <c r="Y157" s="31">
        <v>0</v>
      </c>
      <c r="Z157" s="31">
        <v>0</v>
      </c>
      <c r="AA157" s="31">
        <v>0</v>
      </c>
      <c r="AB157" s="31">
        <v>0</v>
      </c>
      <c r="AC157" s="31">
        <v>0</v>
      </c>
      <c r="AD157" s="31">
        <v>0</v>
      </c>
      <c r="AE157" s="31">
        <v>0</v>
      </c>
      <c r="AF157" t="s">
        <v>226</v>
      </c>
      <c r="AG157" s="32">
        <v>4</v>
      </c>
      <c r="AH157"/>
    </row>
    <row r="158" spans="1:34" x14ac:dyDescent="0.25">
      <c r="A158" t="s">
        <v>1052</v>
      </c>
      <c r="B158" t="s">
        <v>378</v>
      </c>
      <c r="C158" t="s">
        <v>705</v>
      </c>
      <c r="D158" t="s">
        <v>916</v>
      </c>
      <c r="E158" s="31">
        <v>112.21739130434783</v>
      </c>
      <c r="F158" s="31">
        <v>3.360058117008911</v>
      </c>
      <c r="G158" s="31">
        <v>3.1626666020922114</v>
      </c>
      <c r="H158" s="31">
        <v>0.56248934521503302</v>
      </c>
      <c r="I158" s="31">
        <v>0.36509783029833409</v>
      </c>
      <c r="J158" s="31">
        <v>377.0569565217391</v>
      </c>
      <c r="K158" s="31">
        <v>354.90619565217384</v>
      </c>
      <c r="L158" s="31">
        <v>63.121086956521751</v>
      </c>
      <c r="M158" s="31">
        <v>40.970326086956533</v>
      </c>
      <c r="N158" s="31">
        <v>17.194239130434781</v>
      </c>
      <c r="O158" s="31">
        <v>4.9565217391304346</v>
      </c>
      <c r="P158" s="31">
        <v>94.830108695652186</v>
      </c>
      <c r="Q158" s="31">
        <v>94.830108695652186</v>
      </c>
      <c r="R158" s="31">
        <v>0</v>
      </c>
      <c r="S158" s="31">
        <v>219.1057608695651</v>
      </c>
      <c r="T158" s="31">
        <v>209.52978260869554</v>
      </c>
      <c r="U158" s="31">
        <v>9.5759782608695669</v>
      </c>
      <c r="V158" s="31">
        <v>0</v>
      </c>
      <c r="W158" s="31">
        <v>6.2000000000000011</v>
      </c>
      <c r="X158" s="31">
        <v>0</v>
      </c>
      <c r="Y158" s="31">
        <v>0</v>
      </c>
      <c r="Z158" s="31">
        <v>0</v>
      </c>
      <c r="AA158" s="31">
        <v>4.388369565217392</v>
      </c>
      <c r="AB158" s="31">
        <v>0</v>
      </c>
      <c r="AC158" s="31">
        <v>1.8116304347826089</v>
      </c>
      <c r="AD158" s="31">
        <v>0</v>
      </c>
      <c r="AE158" s="31">
        <v>0</v>
      </c>
      <c r="AF158" t="s">
        <v>26</v>
      </c>
      <c r="AG158" s="32">
        <v>4</v>
      </c>
      <c r="AH158"/>
    </row>
    <row r="159" spans="1:34" x14ac:dyDescent="0.25">
      <c r="A159" t="s">
        <v>1052</v>
      </c>
      <c r="B159" t="s">
        <v>393</v>
      </c>
      <c r="C159" t="s">
        <v>742</v>
      </c>
      <c r="D159" t="s">
        <v>951</v>
      </c>
      <c r="E159" s="31">
        <v>103.95652173913044</v>
      </c>
      <c r="F159" s="31">
        <v>3.6146026767043082</v>
      </c>
      <c r="G159" s="31">
        <v>3.3175062735257219</v>
      </c>
      <c r="H159" s="31">
        <v>0.7653356336260978</v>
      </c>
      <c r="I159" s="31">
        <v>0.46823923044751142</v>
      </c>
      <c r="J159" s="31">
        <v>375.7615217391305</v>
      </c>
      <c r="K159" s="31">
        <v>344.87641304347829</v>
      </c>
      <c r="L159" s="31">
        <v>79.5616304347826</v>
      </c>
      <c r="M159" s="31">
        <v>48.676521739130429</v>
      </c>
      <c r="N159" s="31">
        <v>25.798152173913046</v>
      </c>
      <c r="O159" s="31">
        <v>5.0869565217391308</v>
      </c>
      <c r="P159" s="31">
        <v>95.34869565217393</v>
      </c>
      <c r="Q159" s="31">
        <v>95.34869565217393</v>
      </c>
      <c r="R159" s="31">
        <v>0</v>
      </c>
      <c r="S159" s="31">
        <v>200.85119565217394</v>
      </c>
      <c r="T159" s="31">
        <v>173.68445652173915</v>
      </c>
      <c r="U159" s="31">
        <v>27.166739130434784</v>
      </c>
      <c r="V159" s="31">
        <v>0</v>
      </c>
      <c r="W159" s="31">
        <v>9.6960869565217376</v>
      </c>
      <c r="X159" s="31">
        <v>0.45097826086956516</v>
      </c>
      <c r="Y159" s="31">
        <v>5.2667391304347824</v>
      </c>
      <c r="Z159" s="31">
        <v>0</v>
      </c>
      <c r="AA159" s="31">
        <v>3.9783695652173905</v>
      </c>
      <c r="AB159" s="31">
        <v>0</v>
      </c>
      <c r="AC159" s="31">
        <v>0</v>
      </c>
      <c r="AD159" s="31">
        <v>0</v>
      </c>
      <c r="AE159" s="31">
        <v>0</v>
      </c>
      <c r="AF159" t="s">
        <v>41</v>
      </c>
      <c r="AG159" s="32">
        <v>4</v>
      </c>
      <c r="AH159"/>
    </row>
    <row r="160" spans="1:34" x14ac:dyDescent="0.25">
      <c r="A160" t="s">
        <v>1052</v>
      </c>
      <c r="B160" t="s">
        <v>547</v>
      </c>
      <c r="C160" t="s">
        <v>810</v>
      </c>
      <c r="D160" t="s">
        <v>992</v>
      </c>
      <c r="E160" s="31">
        <v>62.597826086956523</v>
      </c>
      <c r="F160" s="31">
        <v>3.2011564507727033</v>
      </c>
      <c r="G160" s="31">
        <v>3.0066053134224693</v>
      </c>
      <c r="H160" s="31">
        <v>0.28085084216009726</v>
      </c>
      <c r="I160" s="31">
        <v>0.16478555304740411</v>
      </c>
      <c r="J160" s="31">
        <v>200.38543478260868</v>
      </c>
      <c r="K160" s="31">
        <v>188.20695652173913</v>
      </c>
      <c r="L160" s="31">
        <v>17.580652173913045</v>
      </c>
      <c r="M160" s="31">
        <v>10.315217391304351</v>
      </c>
      <c r="N160" s="31">
        <v>5.2730434782608686</v>
      </c>
      <c r="O160" s="31">
        <v>1.9923913043478263</v>
      </c>
      <c r="P160" s="31">
        <v>58.988478260869556</v>
      </c>
      <c r="Q160" s="31">
        <v>54.075434782608689</v>
      </c>
      <c r="R160" s="31">
        <v>4.9130434782608692</v>
      </c>
      <c r="S160" s="31">
        <v>123.81630434782609</v>
      </c>
      <c r="T160" s="31">
        <v>123.81630434782609</v>
      </c>
      <c r="U160" s="31">
        <v>0</v>
      </c>
      <c r="V160" s="31">
        <v>0</v>
      </c>
      <c r="W160" s="31">
        <v>0</v>
      </c>
      <c r="X160" s="31">
        <v>0</v>
      </c>
      <c r="Y160" s="31">
        <v>0</v>
      </c>
      <c r="Z160" s="31">
        <v>0</v>
      </c>
      <c r="AA160" s="31">
        <v>0</v>
      </c>
      <c r="AB160" s="31">
        <v>0</v>
      </c>
      <c r="AC160" s="31">
        <v>0</v>
      </c>
      <c r="AD160" s="31">
        <v>0</v>
      </c>
      <c r="AE160" s="31">
        <v>0</v>
      </c>
      <c r="AF160" t="s">
        <v>195</v>
      </c>
      <c r="AG160" s="32">
        <v>4</v>
      </c>
      <c r="AH160"/>
    </row>
    <row r="161" spans="1:34" x14ac:dyDescent="0.25">
      <c r="A161" t="s">
        <v>1052</v>
      </c>
      <c r="B161" t="s">
        <v>686</v>
      </c>
      <c r="C161" t="s">
        <v>851</v>
      </c>
      <c r="D161" t="s">
        <v>1003</v>
      </c>
      <c r="E161" s="31">
        <v>11.934782608695652</v>
      </c>
      <c r="F161" s="31">
        <v>6.2411202185792352</v>
      </c>
      <c r="G161" s="31">
        <v>5.7602459016393448</v>
      </c>
      <c r="H161" s="31">
        <v>2.531648451730419</v>
      </c>
      <c r="I161" s="31">
        <v>2.0507741347905282</v>
      </c>
      <c r="J161" s="31">
        <v>74.486413043478265</v>
      </c>
      <c r="K161" s="31">
        <v>68.747282608695656</v>
      </c>
      <c r="L161" s="31">
        <v>30.21467391304348</v>
      </c>
      <c r="M161" s="31">
        <v>24.475543478260871</v>
      </c>
      <c r="N161" s="31">
        <v>0</v>
      </c>
      <c r="O161" s="31">
        <v>5.7391304347826084</v>
      </c>
      <c r="P161" s="31">
        <v>17.842391304347824</v>
      </c>
      <c r="Q161" s="31">
        <v>17.842391304347824</v>
      </c>
      <c r="R161" s="31">
        <v>0</v>
      </c>
      <c r="S161" s="31">
        <v>26.429347826086957</v>
      </c>
      <c r="T161" s="31">
        <v>26.429347826086957</v>
      </c>
      <c r="U161" s="31">
        <v>0</v>
      </c>
      <c r="V161" s="31">
        <v>0</v>
      </c>
      <c r="W161" s="31">
        <v>0</v>
      </c>
      <c r="X161" s="31">
        <v>0</v>
      </c>
      <c r="Y161" s="31">
        <v>0</v>
      </c>
      <c r="Z161" s="31">
        <v>0</v>
      </c>
      <c r="AA161" s="31">
        <v>0</v>
      </c>
      <c r="AB161" s="31">
        <v>0</v>
      </c>
      <c r="AC161" s="31">
        <v>0</v>
      </c>
      <c r="AD161" s="31">
        <v>0</v>
      </c>
      <c r="AE161" s="31">
        <v>0</v>
      </c>
      <c r="AF161" t="s">
        <v>334</v>
      </c>
      <c r="AG161" s="32">
        <v>4</v>
      </c>
      <c r="AH161"/>
    </row>
    <row r="162" spans="1:34" x14ac:dyDescent="0.25">
      <c r="A162" t="s">
        <v>1052</v>
      </c>
      <c r="B162" t="s">
        <v>510</v>
      </c>
      <c r="C162" t="s">
        <v>823</v>
      </c>
      <c r="D162" t="s">
        <v>981</v>
      </c>
      <c r="E162" s="31">
        <v>80.565217391304344</v>
      </c>
      <c r="F162" s="31">
        <v>3.5844239071775501</v>
      </c>
      <c r="G162" s="31">
        <v>3.2258499730167296</v>
      </c>
      <c r="H162" s="31">
        <v>0.5282312466270912</v>
      </c>
      <c r="I162" s="31">
        <v>0.36282379924446845</v>
      </c>
      <c r="J162" s="31">
        <v>288.77989130434781</v>
      </c>
      <c r="K162" s="31">
        <v>259.89130434782606</v>
      </c>
      <c r="L162" s="31">
        <v>42.557065217391305</v>
      </c>
      <c r="M162" s="31">
        <v>29.230978260869566</v>
      </c>
      <c r="N162" s="31">
        <v>8.4565217391304355</v>
      </c>
      <c r="O162" s="31">
        <v>4.8695652173913047</v>
      </c>
      <c r="P162" s="31">
        <v>95.619565217391298</v>
      </c>
      <c r="Q162" s="31">
        <v>80.057065217391298</v>
      </c>
      <c r="R162" s="31">
        <v>15.5625</v>
      </c>
      <c r="S162" s="31">
        <v>150.60326086956522</v>
      </c>
      <c r="T162" s="31">
        <v>150.60326086956522</v>
      </c>
      <c r="U162" s="31">
        <v>0</v>
      </c>
      <c r="V162" s="31">
        <v>0</v>
      </c>
      <c r="W162" s="31">
        <v>0</v>
      </c>
      <c r="X162" s="31">
        <v>0</v>
      </c>
      <c r="Y162" s="31">
        <v>0</v>
      </c>
      <c r="Z162" s="31">
        <v>0</v>
      </c>
      <c r="AA162" s="31">
        <v>0</v>
      </c>
      <c r="AB162" s="31">
        <v>0</v>
      </c>
      <c r="AC162" s="31">
        <v>0</v>
      </c>
      <c r="AD162" s="31">
        <v>0</v>
      </c>
      <c r="AE162" s="31">
        <v>0</v>
      </c>
      <c r="AF162" t="s">
        <v>158</v>
      </c>
      <c r="AG162" s="32">
        <v>4</v>
      </c>
      <c r="AH162"/>
    </row>
    <row r="163" spans="1:34" x14ac:dyDescent="0.25">
      <c r="A163" t="s">
        <v>1052</v>
      </c>
      <c r="B163" t="s">
        <v>561</v>
      </c>
      <c r="C163" t="s">
        <v>763</v>
      </c>
      <c r="D163" t="s">
        <v>916</v>
      </c>
      <c r="E163" s="31">
        <v>104.02173913043478</v>
      </c>
      <c r="F163" s="31">
        <v>2.7746708463949847</v>
      </c>
      <c r="G163" s="31">
        <v>2.5275987460815053</v>
      </c>
      <c r="H163" s="31">
        <v>0.38696133751306167</v>
      </c>
      <c r="I163" s="31">
        <v>0.30420271682340644</v>
      </c>
      <c r="J163" s="31">
        <v>288.62608695652176</v>
      </c>
      <c r="K163" s="31">
        <v>262.92521739130439</v>
      </c>
      <c r="L163" s="31">
        <v>40.252391304347825</v>
      </c>
      <c r="M163" s="31">
        <v>31.643695652173911</v>
      </c>
      <c r="N163" s="31">
        <v>3.1304347826086958</v>
      </c>
      <c r="O163" s="31">
        <v>5.4782608695652177</v>
      </c>
      <c r="P163" s="31">
        <v>88.851521739130462</v>
      </c>
      <c r="Q163" s="31">
        <v>71.75934782608698</v>
      </c>
      <c r="R163" s="31">
        <v>17.092173913043482</v>
      </c>
      <c r="S163" s="31">
        <v>159.52217391304347</v>
      </c>
      <c r="T163" s="31">
        <v>159.52217391304347</v>
      </c>
      <c r="U163" s="31">
        <v>0</v>
      </c>
      <c r="V163" s="31">
        <v>0</v>
      </c>
      <c r="W163" s="31">
        <v>5.755108695652174</v>
      </c>
      <c r="X163" s="31">
        <v>0.25543478260869568</v>
      </c>
      <c r="Y163" s="31">
        <v>0</v>
      </c>
      <c r="Z163" s="31">
        <v>0</v>
      </c>
      <c r="AA163" s="31">
        <v>5.4996739130434786</v>
      </c>
      <c r="AB163" s="31">
        <v>0</v>
      </c>
      <c r="AC163" s="31">
        <v>0</v>
      </c>
      <c r="AD163" s="31">
        <v>0</v>
      </c>
      <c r="AE163" s="31">
        <v>0</v>
      </c>
      <c r="AF163" t="s">
        <v>209</v>
      </c>
      <c r="AG163" s="32">
        <v>4</v>
      </c>
      <c r="AH163"/>
    </row>
    <row r="164" spans="1:34" x14ac:dyDescent="0.25">
      <c r="A164" t="s">
        <v>1052</v>
      </c>
      <c r="B164" t="s">
        <v>694</v>
      </c>
      <c r="C164" t="s">
        <v>893</v>
      </c>
      <c r="D164" t="s">
        <v>979</v>
      </c>
      <c r="E164" s="31">
        <v>65.195652173913047</v>
      </c>
      <c r="F164" s="31">
        <v>3.7347182394131369</v>
      </c>
      <c r="G164" s="31">
        <v>3.358939646548849</v>
      </c>
      <c r="H164" s="31">
        <v>0.56590363454484838</v>
      </c>
      <c r="I164" s="31">
        <v>0.29821273757919314</v>
      </c>
      <c r="J164" s="31">
        <v>243.4873913043478</v>
      </c>
      <c r="K164" s="31">
        <v>218.98826086956518</v>
      </c>
      <c r="L164" s="31">
        <v>36.894456521739137</v>
      </c>
      <c r="M164" s="31">
        <v>19.442173913043483</v>
      </c>
      <c r="N164" s="31">
        <v>11.713152173913047</v>
      </c>
      <c r="O164" s="31">
        <v>5.7391304347826084</v>
      </c>
      <c r="P164" s="31">
        <v>98.013695652173908</v>
      </c>
      <c r="Q164" s="31">
        <v>90.966847826086948</v>
      </c>
      <c r="R164" s="31">
        <v>7.0468478260869585</v>
      </c>
      <c r="S164" s="31">
        <v>108.57923913043476</v>
      </c>
      <c r="T164" s="31">
        <v>108.57923913043476</v>
      </c>
      <c r="U164" s="31">
        <v>0</v>
      </c>
      <c r="V164" s="31">
        <v>0</v>
      </c>
      <c r="W164" s="31">
        <v>14.184999999999995</v>
      </c>
      <c r="X164" s="31">
        <v>0</v>
      </c>
      <c r="Y164" s="31">
        <v>0</v>
      </c>
      <c r="Z164" s="31">
        <v>0</v>
      </c>
      <c r="AA164" s="31">
        <v>0.37532608695652175</v>
      </c>
      <c r="AB164" s="31">
        <v>0</v>
      </c>
      <c r="AC164" s="31">
        <v>13.809673913043474</v>
      </c>
      <c r="AD164" s="31">
        <v>0</v>
      </c>
      <c r="AE164" s="31">
        <v>0</v>
      </c>
      <c r="AF164" t="s">
        <v>342</v>
      </c>
      <c r="AG164" s="32">
        <v>4</v>
      </c>
      <c r="AH164"/>
    </row>
    <row r="165" spans="1:34" x14ac:dyDescent="0.25">
      <c r="A165" t="s">
        <v>1052</v>
      </c>
      <c r="B165" t="s">
        <v>664</v>
      </c>
      <c r="C165" t="s">
        <v>758</v>
      </c>
      <c r="D165" t="s">
        <v>921</v>
      </c>
      <c r="E165" s="31">
        <v>78.597826086956516</v>
      </c>
      <c r="F165" s="31">
        <v>2.9939137048817592</v>
      </c>
      <c r="G165" s="31">
        <v>2.8180224035403127</v>
      </c>
      <c r="H165" s="31">
        <v>0.23145899598948974</v>
      </c>
      <c r="I165" s="31">
        <v>7.4713041073157252E-2</v>
      </c>
      <c r="J165" s="31">
        <v>235.31510869565219</v>
      </c>
      <c r="K165" s="31">
        <v>221.4904347826087</v>
      </c>
      <c r="L165" s="31">
        <v>18.192173913043479</v>
      </c>
      <c r="M165" s="31">
        <v>5.8722826086956523</v>
      </c>
      <c r="N165" s="31">
        <v>7.1094565217391308</v>
      </c>
      <c r="O165" s="31">
        <v>5.2104347826086963</v>
      </c>
      <c r="P165" s="31">
        <v>80.33434782608694</v>
      </c>
      <c r="Q165" s="31">
        <v>78.829565217391291</v>
      </c>
      <c r="R165" s="31">
        <v>1.5047826086956522</v>
      </c>
      <c r="S165" s="31">
        <v>136.78858695652175</v>
      </c>
      <c r="T165" s="31">
        <v>121.70554347826089</v>
      </c>
      <c r="U165" s="31">
        <v>15.083043478260871</v>
      </c>
      <c r="V165" s="31">
        <v>0</v>
      </c>
      <c r="W165" s="31">
        <v>0.22010869565217392</v>
      </c>
      <c r="X165" s="31">
        <v>0</v>
      </c>
      <c r="Y165" s="31">
        <v>0</v>
      </c>
      <c r="Z165" s="31">
        <v>0</v>
      </c>
      <c r="AA165" s="31">
        <v>0</v>
      </c>
      <c r="AB165" s="31">
        <v>0</v>
      </c>
      <c r="AC165" s="31">
        <v>0.22010869565217392</v>
      </c>
      <c r="AD165" s="31">
        <v>0</v>
      </c>
      <c r="AE165" s="31">
        <v>0</v>
      </c>
      <c r="AF165" t="s">
        <v>312</v>
      </c>
      <c r="AG165" s="32">
        <v>4</v>
      </c>
      <c r="AH165"/>
    </row>
    <row r="166" spans="1:34" x14ac:dyDescent="0.25">
      <c r="A166" t="s">
        <v>1052</v>
      </c>
      <c r="B166" t="s">
        <v>679</v>
      </c>
      <c r="C166" t="s">
        <v>764</v>
      </c>
      <c r="D166" t="s">
        <v>965</v>
      </c>
      <c r="E166" s="31">
        <v>77.054347826086953</v>
      </c>
      <c r="F166" s="31">
        <v>3.3598532938355197</v>
      </c>
      <c r="G166" s="31">
        <v>2.949675553674707</v>
      </c>
      <c r="H166" s="31">
        <v>0.37745098039215691</v>
      </c>
      <c r="I166" s="31">
        <v>9.7087036253350273E-2</v>
      </c>
      <c r="J166" s="31">
        <v>258.89130434782606</v>
      </c>
      <c r="K166" s="31">
        <v>227.2853260869565</v>
      </c>
      <c r="L166" s="31">
        <v>29.084239130434785</v>
      </c>
      <c r="M166" s="31">
        <v>7.4809782608695654</v>
      </c>
      <c r="N166" s="31">
        <v>13.861413043478262</v>
      </c>
      <c r="O166" s="31">
        <v>7.7418478260869561</v>
      </c>
      <c r="P166" s="31">
        <v>91.10054347826086</v>
      </c>
      <c r="Q166" s="31">
        <v>81.097826086956516</v>
      </c>
      <c r="R166" s="31">
        <v>10.002717391304348</v>
      </c>
      <c r="S166" s="31">
        <v>138.70652173913044</v>
      </c>
      <c r="T166" s="31">
        <v>138.70652173913044</v>
      </c>
      <c r="U166" s="31">
        <v>0</v>
      </c>
      <c r="V166" s="31">
        <v>0</v>
      </c>
      <c r="W166" s="31">
        <v>0</v>
      </c>
      <c r="X166" s="31">
        <v>0</v>
      </c>
      <c r="Y166" s="31">
        <v>0</v>
      </c>
      <c r="Z166" s="31">
        <v>0</v>
      </c>
      <c r="AA166" s="31">
        <v>0</v>
      </c>
      <c r="AB166" s="31">
        <v>0</v>
      </c>
      <c r="AC166" s="31">
        <v>0</v>
      </c>
      <c r="AD166" s="31">
        <v>0</v>
      </c>
      <c r="AE166" s="31">
        <v>0</v>
      </c>
      <c r="AF166" t="s">
        <v>327</v>
      </c>
      <c r="AG166" s="32">
        <v>4</v>
      </c>
      <c r="AH166"/>
    </row>
    <row r="167" spans="1:34" x14ac:dyDescent="0.25">
      <c r="A167" t="s">
        <v>1052</v>
      </c>
      <c r="B167" t="s">
        <v>359</v>
      </c>
      <c r="C167" t="s">
        <v>736</v>
      </c>
      <c r="D167" t="s">
        <v>933</v>
      </c>
      <c r="E167" s="31">
        <v>145.03260869565219</v>
      </c>
      <c r="F167" s="31">
        <v>6.078612006295435</v>
      </c>
      <c r="G167" s="31">
        <v>5.8867391141422463</v>
      </c>
      <c r="H167" s="31">
        <v>1.1976174773289363</v>
      </c>
      <c r="I167" s="31">
        <v>1.0457430862624595</v>
      </c>
      <c r="J167" s="31">
        <v>881.59695652173912</v>
      </c>
      <c r="K167" s="31">
        <v>853.7691304347826</v>
      </c>
      <c r="L167" s="31">
        <v>173.69358695652173</v>
      </c>
      <c r="M167" s="31">
        <v>151.66684782608695</v>
      </c>
      <c r="N167" s="31">
        <v>17.317934782608702</v>
      </c>
      <c r="O167" s="31">
        <v>4.7088043478260859</v>
      </c>
      <c r="P167" s="31">
        <v>292.25717391304346</v>
      </c>
      <c r="Q167" s="31">
        <v>286.45608695652174</v>
      </c>
      <c r="R167" s="31">
        <v>5.8010869565217398</v>
      </c>
      <c r="S167" s="31">
        <v>415.6461956521739</v>
      </c>
      <c r="T167" s="31">
        <v>288.40358695652174</v>
      </c>
      <c r="U167" s="31">
        <v>127.24260869565214</v>
      </c>
      <c r="V167" s="31">
        <v>0</v>
      </c>
      <c r="W167" s="31">
        <v>46.415000000000006</v>
      </c>
      <c r="X167" s="31">
        <v>18.003152173913044</v>
      </c>
      <c r="Y167" s="31">
        <v>0</v>
      </c>
      <c r="Z167" s="31">
        <v>0</v>
      </c>
      <c r="AA167" s="31">
        <v>28.411847826086959</v>
      </c>
      <c r="AB167" s="31">
        <v>0</v>
      </c>
      <c r="AC167" s="31">
        <v>0</v>
      </c>
      <c r="AD167" s="31">
        <v>0</v>
      </c>
      <c r="AE167" s="31">
        <v>0</v>
      </c>
      <c r="AF167" t="s">
        <v>7</v>
      </c>
      <c r="AG167" s="32">
        <v>4</v>
      </c>
      <c r="AH167"/>
    </row>
    <row r="168" spans="1:34" x14ac:dyDescent="0.25">
      <c r="A168" t="s">
        <v>1052</v>
      </c>
      <c r="B168" t="s">
        <v>419</v>
      </c>
      <c r="C168" t="s">
        <v>769</v>
      </c>
      <c r="D168" t="s">
        <v>906</v>
      </c>
      <c r="E168" s="31">
        <v>76.880434782608702</v>
      </c>
      <c r="F168" s="31">
        <v>3.4702389368019224</v>
      </c>
      <c r="G168" s="31">
        <v>3.3740279937791602</v>
      </c>
      <c r="H168" s="31">
        <v>0.53824402657995185</v>
      </c>
      <c r="I168" s="31">
        <v>0.44263396013007211</v>
      </c>
      <c r="J168" s="31">
        <v>266.79347826086956</v>
      </c>
      <c r="K168" s="31">
        <v>259.39673913043481</v>
      </c>
      <c r="L168" s="31">
        <v>41.380434782608695</v>
      </c>
      <c r="M168" s="31">
        <v>34.029891304347828</v>
      </c>
      <c r="N168" s="31">
        <v>8.4239130434782608E-2</v>
      </c>
      <c r="O168" s="31">
        <v>7.2663043478260869</v>
      </c>
      <c r="P168" s="31">
        <v>70.519021739130423</v>
      </c>
      <c r="Q168" s="31">
        <v>70.472826086956516</v>
      </c>
      <c r="R168" s="31">
        <v>4.619565217391304E-2</v>
      </c>
      <c r="S168" s="31">
        <v>154.89402173913044</v>
      </c>
      <c r="T168" s="31">
        <v>144.28804347826087</v>
      </c>
      <c r="U168" s="31">
        <v>10.605978260869565</v>
      </c>
      <c r="V168" s="31">
        <v>0</v>
      </c>
      <c r="W168" s="31">
        <v>0.13043478260869565</v>
      </c>
      <c r="X168" s="31">
        <v>0</v>
      </c>
      <c r="Y168" s="31">
        <v>8.4239130434782608E-2</v>
      </c>
      <c r="Z168" s="31">
        <v>0</v>
      </c>
      <c r="AA168" s="31">
        <v>0</v>
      </c>
      <c r="AB168" s="31">
        <v>4.619565217391304E-2</v>
      </c>
      <c r="AC168" s="31">
        <v>0</v>
      </c>
      <c r="AD168" s="31">
        <v>0</v>
      </c>
      <c r="AE168" s="31">
        <v>0</v>
      </c>
      <c r="AF168" t="s">
        <v>67</v>
      </c>
      <c r="AG168" s="32">
        <v>4</v>
      </c>
      <c r="AH168"/>
    </row>
    <row r="169" spans="1:34" x14ac:dyDescent="0.25">
      <c r="A169" t="s">
        <v>1052</v>
      </c>
      <c r="B169" t="s">
        <v>383</v>
      </c>
      <c r="C169" t="s">
        <v>751</v>
      </c>
      <c r="D169" t="s">
        <v>958</v>
      </c>
      <c r="E169" s="31">
        <v>132.61956521739131</v>
      </c>
      <c r="F169" s="31">
        <v>3.7604065240554059</v>
      </c>
      <c r="G169" s="31">
        <v>3.584738136218343</v>
      </c>
      <c r="H169" s="31">
        <v>0.58661585115974069</v>
      </c>
      <c r="I169" s="31">
        <v>0.4165929022211291</v>
      </c>
      <c r="J169" s="31">
        <v>498.70347826086964</v>
      </c>
      <c r="K169" s="31">
        <v>475.40641304347832</v>
      </c>
      <c r="L169" s="31">
        <v>77.796739130434744</v>
      </c>
      <c r="M169" s="31">
        <v>55.248369565217352</v>
      </c>
      <c r="N169" s="31">
        <v>13.040108695652172</v>
      </c>
      <c r="O169" s="31">
        <v>9.508260869565218</v>
      </c>
      <c r="P169" s="31">
        <v>135.22326086956525</v>
      </c>
      <c r="Q169" s="31">
        <v>134.47456521739133</v>
      </c>
      <c r="R169" s="31">
        <v>0.74869565217391298</v>
      </c>
      <c r="S169" s="31">
        <v>285.68347826086966</v>
      </c>
      <c r="T169" s="31">
        <v>285.68347826086966</v>
      </c>
      <c r="U169" s="31">
        <v>0</v>
      </c>
      <c r="V169" s="31">
        <v>0</v>
      </c>
      <c r="W169" s="31">
        <v>9.6293478260869563</v>
      </c>
      <c r="X169" s="31">
        <v>0</v>
      </c>
      <c r="Y169" s="31">
        <v>0</v>
      </c>
      <c r="Z169" s="31">
        <v>0</v>
      </c>
      <c r="AA169" s="31">
        <v>5.9961956521739124</v>
      </c>
      <c r="AB169" s="31">
        <v>0</v>
      </c>
      <c r="AC169" s="31">
        <v>3.6331521739130435</v>
      </c>
      <c r="AD169" s="31">
        <v>0</v>
      </c>
      <c r="AE169" s="31">
        <v>0</v>
      </c>
      <c r="AF169" t="s">
        <v>31</v>
      </c>
      <c r="AG169" s="32">
        <v>4</v>
      </c>
      <c r="AH169"/>
    </row>
    <row r="170" spans="1:34" x14ac:dyDescent="0.25">
      <c r="A170" t="s">
        <v>1052</v>
      </c>
      <c r="B170" t="s">
        <v>438</v>
      </c>
      <c r="C170" t="s">
        <v>778</v>
      </c>
      <c r="D170" t="s">
        <v>906</v>
      </c>
      <c r="E170" s="31">
        <v>50.510869565217391</v>
      </c>
      <c r="F170" s="31">
        <v>3.8260017215407798</v>
      </c>
      <c r="G170" s="31">
        <v>3.2336367548956324</v>
      </c>
      <c r="H170" s="31">
        <v>0.62443942328383906</v>
      </c>
      <c r="I170" s="31">
        <v>0.13723692704970947</v>
      </c>
      <c r="J170" s="31">
        <v>193.25467391304352</v>
      </c>
      <c r="K170" s="31">
        <v>163.33380434782612</v>
      </c>
      <c r="L170" s="31">
        <v>31.540978260869565</v>
      </c>
      <c r="M170" s="31">
        <v>6.9319565217391297</v>
      </c>
      <c r="N170" s="31">
        <v>18.869891304347824</v>
      </c>
      <c r="O170" s="31">
        <v>5.7391304347826084</v>
      </c>
      <c r="P170" s="31">
        <v>56.48086956521739</v>
      </c>
      <c r="Q170" s="31">
        <v>51.169021739130429</v>
      </c>
      <c r="R170" s="31">
        <v>5.3118478260869573</v>
      </c>
      <c r="S170" s="31">
        <v>105.23282608695656</v>
      </c>
      <c r="T170" s="31">
        <v>105.23282608695656</v>
      </c>
      <c r="U170" s="31">
        <v>0</v>
      </c>
      <c r="V170" s="31">
        <v>0</v>
      </c>
      <c r="W170" s="31">
        <v>70.305652173913032</v>
      </c>
      <c r="X170" s="31">
        <v>0</v>
      </c>
      <c r="Y170" s="31">
        <v>0</v>
      </c>
      <c r="Z170" s="31">
        <v>0</v>
      </c>
      <c r="AA170" s="31">
        <v>21.09315217391304</v>
      </c>
      <c r="AB170" s="31">
        <v>0</v>
      </c>
      <c r="AC170" s="31">
        <v>49.212499999999991</v>
      </c>
      <c r="AD170" s="31">
        <v>0</v>
      </c>
      <c r="AE170" s="31">
        <v>0</v>
      </c>
      <c r="AF170" t="s">
        <v>86</v>
      </c>
      <c r="AG170" s="32">
        <v>4</v>
      </c>
      <c r="AH170"/>
    </row>
    <row r="171" spans="1:34" x14ac:dyDescent="0.25">
      <c r="A171" t="s">
        <v>1052</v>
      </c>
      <c r="B171" t="s">
        <v>660</v>
      </c>
      <c r="C171" t="s">
        <v>886</v>
      </c>
      <c r="D171" t="s">
        <v>1035</v>
      </c>
      <c r="E171" s="31">
        <v>65.282608695652172</v>
      </c>
      <c r="F171" s="31">
        <v>2.888494838494839</v>
      </c>
      <c r="G171" s="31">
        <v>2.6645587745587749</v>
      </c>
      <c r="H171" s="31">
        <v>0.380944055944056</v>
      </c>
      <c r="I171" s="31">
        <v>0.236928071928072</v>
      </c>
      <c r="J171" s="31">
        <v>188.5684782608696</v>
      </c>
      <c r="K171" s="31">
        <v>173.94934782608698</v>
      </c>
      <c r="L171" s="31">
        <v>24.869021739130439</v>
      </c>
      <c r="M171" s="31">
        <v>15.467282608695657</v>
      </c>
      <c r="N171" s="31">
        <v>4.2713043478260859</v>
      </c>
      <c r="O171" s="31">
        <v>5.1304347826086953</v>
      </c>
      <c r="P171" s="31">
        <v>59.598369565217403</v>
      </c>
      <c r="Q171" s="31">
        <v>54.380978260869576</v>
      </c>
      <c r="R171" s="31">
        <v>5.2173913043478262</v>
      </c>
      <c r="S171" s="31">
        <v>104.10108695652174</v>
      </c>
      <c r="T171" s="31">
        <v>88.755869565217395</v>
      </c>
      <c r="U171" s="31">
        <v>15.345217391304347</v>
      </c>
      <c r="V171" s="31">
        <v>0</v>
      </c>
      <c r="W171" s="31">
        <v>0</v>
      </c>
      <c r="X171" s="31">
        <v>0</v>
      </c>
      <c r="Y171" s="31">
        <v>0</v>
      </c>
      <c r="Z171" s="31">
        <v>0</v>
      </c>
      <c r="AA171" s="31">
        <v>0</v>
      </c>
      <c r="AB171" s="31">
        <v>0</v>
      </c>
      <c r="AC171" s="31">
        <v>0</v>
      </c>
      <c r="AD171" s="31">
        <v>0</v>
      </c>
      <c r="AE171" s="31">
        <v>0</v>
      </c>
      <c r="AF171" t="s">
        <v>308</v>
      </c>
      <c r="AG171" s="32">
        <v>4</v>
      </c>
      <c r="AH171"/>
    </row>
    <row r="172" spans="1:34" x14ac:dyDescent="0.25">
      <c r="A172" t="s">
        <v>1052</v>
      </c>
      <c r="B172" t="s">
        <v>429</v>
      </c>
      <c r="C172" t="s">
        <v>739</v>
      </c>
      <c r="D172" t="s">
        <v>948</v>
      </c>
      <c r="E172" s="31">
        <v>105.23913043478261</v>
      </c>
      <c r="F172" s="31">
        <v>5.0321803346416027</v>
      </c>
      <c r="G172" s="31">
        <v>4.8514614749018801</v>
      </c>
      <c r="H172" s="31">
        <v>0.43192522206155765</v>
      </c>
      <c r="I172" s="31">
        <v>0.3094463953728569</v>
      </c>
      <c r="J172" s="31">
        <v>529.58228260869566</v>
      </c>
      <c r="K172" s="31">
        <v>510.56358695652176</v>
      </c>
      <c r="L172" s="31">
        <v>45.455434782608705</v>
      </c>
      <c r="M172" s="31">
        <v>32.565869565217398</v>
      </c>
      <c r="N172" s="31">
        <v>9.443913043478263</v>
      </c>
      <c r="O172" s="31">
        <v>3.4456521739130435</v>
      </c>
      <c r="P172" s="31">
        <v>184.54499999999999</v>
      </c>
      <c r="Q172" s="31">
        <v>178.41586956521738</v>
      </c>
      <c r="R172" s="31">
        <v>6.129130434782609</v>
      </c>
      <c r="S172" s="31">
        <v>299.58184782608697</v>
      </c>
      <c r="T172" s="31">
        <v>291.0166304347826</v>
      </c>
      <c r="U172" s="31">
        <v>8.5652173913043494</v>
      </c>
      <c r="V172" s="31">
        <v>0</v>
      </c>
      <c r="W172" s="31">
        <v>209.20206521739135</v>
      </c>
      <c r="X172" s="31">
        <v>0.33804347826086956</v>
      </c>
      <c r="Y172" s="31">
        <v>0</v>
      </c>
      <c r="Z172" s="31">
        <v>0</v>
      </c>
      <c r="AA172" s="31">
        <v>75.620978260869592</v>
      </c>
      <c r="AB172" s="31">
        <v>0</v>
      </c>
      <c r="AC172" s="31">
        <v>133.24304347826089</v>
      </c>
      <c r="AD172" s="31">
        <v>0</v>
      </c>
      <c r="AE172" s="31">
        <v>0</v>
      </c>
      <c r="AF172" t="s">
        <v>77</v>
      </c>
      <c r="AG172" s="32">
        <v>4</v>
      </c>
      <c r="AH172"/>
    </row>
    <row r="173" spans="1:34" x14ac:dyDescent="0.25">
      <c r="A173" t="s">
        <v>1052</v>
      </c>
      <c r="B173" t="s">
        <v>658</v>
      </c>
      <c r="C173" t="s">
        <v>790</v>
      </c>
      <c r="D173" t="s">
        <v>940</v>
      </c>
      <c r="E173" s="31">
        <v>48.086956521739133</v>
      </c>
      <c r="F173" s="31">
        <v>3.1596179927667265</v>
      </c>
      <c r="G173" s="31">
        <v>2.9135691681735985</v>
      </c>
      <c r="H173" s="31">
        <v>0.45216546112115735</v>
      </c>
      <c r="I173" s="31">
        <v>0.20611663652802895</v>
      </c>
      <c r="J173" s="31">
        <v>151.93641304347824</v>
      </c>
      <c r="K173" s="31">
        <v>140.10467391304348</v>
      </c>
      <c r="L173" s="31">
        <v>21.743260869565219</v>
      </c>
      <c r="M173" s="31">
        <v>9.9115217391304355</v>
      </c>
      <c r="N173" s="31">
        <v>6.1632608695652182</v>
      </c>
      <c r="O173" s="31">
        <v>5.6684782608695654</v>
      </c>
      <c r="P173" s="31">
        <v>43.280108695652174</v>
      </c>
      <c r="Q173" s="31">
        <v>43.280108695652174</v>
      </c>
      <c r="R173" s="31">
        <v>0</v>
      </c>
      <c r="S173" s="31">
        <v>86.91304347826086</v>
      </c>
      <c r="T173" s="31">
        <v>86.91304347826086</v>
      </c>
      <c r="U173" s="31">
        <v>0</v>
      </c>
      <c r="V173" s="31">
        <v>0</v>
      </c>
      <c r="W173" s="31">
        <v>48.524565217391313</v>
      </c>
      <c r="X173" s="31">
        <v>8.2798913043478262</v>
      </c>
      <c r="Y173" s="31">
        <v>0.94586956521739141</v>
      </c>
      <c r="Z173" s="31">
        <v>0</v>
      </c>
      <c r="AA173" s="31">
        <v>23.679347826086961</v>
      </c>
      <c r="AB173" s="31">
        <v>0</v>
      </c>
      <c r="AC173" s="31">
        <v>15.619456521739135</v>
      </c>
      <c r="AD173" s="31">
        <v>0</v>
      </c>
      <c r="AE173" s="31">
        <v>0</v>
      </c>
      <c r="AF173" t="s">
        <v>306</v>
      </c>
      <c r="AG173" s="32">
        <v>4</v>
      </c>
      <c r="AH173"/>
    </row>
    <row r="174" spans="1:34" x14ac:dyDescent="0.25">
      <c r="A174" t="s">
        <v>1052</v>
      </c>
      <c r="B174" t="s">
        <v>505</v>
      </c>
      <c r="C174" t="s">
        <v>728</v>
      </c>
      <c r="D174" t="s">
        <v>945</v>
      </c>
      <c r="E174" s="31">
        <v>171.55434782608697</v>
      </c>
      <c r="F174" s="31">
        <v>3.8542241652410825</v>
      </c>
      <c r="G174" s="31">
        <v>3.42805360197681</v>
      </c>
      <c r="H174" s="31">
        <v>0.43453399227016404</v>
      </c>
      <c r="I174" s="31">
        <v>0.14319204207058225</v>
      </c>
      <c r="J174" s="31">
        <v>661.20891304347833</v>
      </c>
      <c r="K174" s="31">
        <v>588.09749999999997</v>
      </c>
      <c r="L174" s="31">
        <v>74.546195652173907</v>
      </c>
      <c r="M174" s="31">
        <v>24.565217391304348</v>
      </c>
      <c r="N174" s="31">
        <v>39.720108695652172</v>
      </c>
      <c r="O174" s="31">
        <v>10.260869565217391</v>
      </c>
      <c r="P174" s="31">
        <v>188.8125</v>
      </c>
      <c r="Q174" s="31">
        <v>165.68206521739131</v>
      </c>
      <c r="R174" s="31">
        <v>23.130434782608695</v>
      </c>
      <c r="S174" s="31">
        <v>397.85021739130434</v>
      </c>
      <c r="T174" s="31">
        <v>397.85021739130434</v>
      </c>
      <c r="U174" s="31">
        <v>0</v>
      </c>
      <c r="V174" s="31">
        <v>0</v>
      </c>
      <c r="W174" s="31">
        <v>1.2853260869565217</v>
      </c>
      <c r="X174" s="31">
        <v>0</v>
      </c>
      <c r="Y174" s="31">
        <v>0</v>
      </c>
      <c r="Z174" s="31">
        <v>0</v>
      </c>
      <c r="AA174" s="31">
        <v>1.2853260869565217</v>
      </c>
      <c r="AB174" s="31">
        <v>0</v>
      </c>
      <c r="AC174" s="31">
        <v>0</v>
      </c>
      <c r="AD174" s="31">
        <v>0</v>
      </c>
      <c r="AE174" s="31">
        <v>0</v>
      </c>
      <c r="AF174" t="s">
        <v>153</v>
      </c>
      <c r="AG174" s="32">
        <v>4</v>
      </c>
      <c r="AH174"/>
    </row>
    <row r="175" spans="1:34" x14ac:dyDescent="0.25">
      <c r="A175" t="s">
        <v>1052</v>
      </c>
      <c r="B175" t="s">
        <v>373</v>
      </c>
      <c r="C175" t="s">
        <v>744</v>
      </c>
      <c r="D175" t="s">
        <v>953</v>
      </c>
      <c r="E175" s="31">
        <v>63.836956521739133</v>
      </c>
      <c r="F175" s="31">
        <v>3.3651404733526298</v>
      </c>
      <c r="G175" s="31">
        <v>3.151311084624552</v>
      </c>
      <c r="H175" s="31">
        <v>0.57555423122765192</v>
      </c>
      <c r="I175" s="31">
        <v>0.39457517452749874</v>
      </c>
      <c r="J175" s="31">
        <v>214.82032608695647</v>
      </c>
      <c r="K175" s="31">
        <v>201.17010869565212</v>
      </c>
      <c r="L175" s="31">
        <v>36.741630434782607</v>
      </c>
      <c r="M175" s="31">
        <v>25.188478260869566</v>
      </c>
      <c r="N175" s="31">
        <v>5.8140217391304345</v>
      </c>
      <c r="O175" s="31">
        <v>5.7391304347826084</v>
      </c>
      <c r="P175" s="31">
        <v>56.668478260869563</v>
      </c>
      <c r="Q175" s="31">
        <v>54.571413043478259</v>
      </c>
      <c r="R175" s="31">
        <v>2.0970652173913042</v>
      </c>
      <c r="S175" s="31">
        <v>121.41021739130429</v>
      </c>
      <c r="T175" s="31">
        <v>121.41021739130429</v>
      </c>
      <c r="U175" s="31">
        <v>0</v>
      </c>
      <c r="V175" s="31">
        <v>0</v>
      </c>
      <c r="W175" s="31">
        <v>23.956086956521741</v>
      </c>
      <c r="X175" s="31">
        <v>1.037608695652174</v>
      </c>
      <c r="Y175" s="31">
        <v>0</v>
      </c>
      <c r="Z175" s="31">
        <v>0</v>
      </c>
      <c r="AA175" s="31">
        <v>3.6340217391304352</v>
      </c>
      <c r="AB175" s="31">
        <v>0</v>
      </c>
      <c r="AC175" s="31">
        <v>19.284456521739131</v>
      </c>
      <c r="AD175" s="31">
        <v>0</v>
      </c>
      <c r="AE175" s="31">
        <v>0</v>
      </c>
      <c r="AF175" t="s">
        <v>21</v>
      </c>
      <c r="AG175" s="32">
        <v>4</v>
      </c>
      <c r="AH175"/>
    </row>
    <row r="176" spans="1:34" x14ac:dyDescent="0.25">
      <c r="A176" t="s">
        <v>1052</v>
      </c>
      <c r="B176" t="s">
        <v>509</v>
      </c>
      <c r="C176" t="s">
        <v>793</v>
      </c>
      <c r="D176" t="s">
        <v>946</v>
      </c>
      <c r="E176" s="31">
        <v>123.32608695652173</v>
      </c>
      <c r="F176" s="31">
        <v>3.4805508549268462</v>
      </c>
      <c r="G176" s="31">
        <v>3.3342217521593516</v>
      </c>
      <c r="H176" s="31">
        <v>0.3100211528291909</v>
      </c>
      <c r="I176" s="31">
        <v>0.20178917680239733</v>
      </c>
      <c r="J176" s="31">
        <v>429.24271739130432</v>
      </c>
      <c r="K176" s="31">
        <v>411.19652173913045</v>
      </c>
      <c r="L176" s="31">
        <v>38.233695652173914</v>
      </c>
      <c r="M176" s="31">
        <v>24.885869565217391</v>
      </c>
      <c r="N176" s="31">
        <v>7.6086956521739131</v>
      </c>
      <c r="O176" s="31">
        <v>5.7391304347826084</v>
      </c>
      <c r="P176" s="31">
        <v>137.65108695652179</v>
      </c>
      <c r="Q176" s="31">
        <v>132.95271739130439</v>
      </c>
      <c r="R176" s="31">
        <v>4.6983695652173916</v>
      </c>
      <c r="S176" s="31">
        <v>253.35793478260865</v>
      </c>
      <c r="T176" s="31">
        <v>211.58891304347821</v>
      </c>
      <c r="U176" s="31">
        <v>41.769021739130437</v>
      </c>
      <c r="V176" s="31">
        <v>0</v>
      </c>
      <c r="W176" s="31">
        <v>77.71402173913043</v>
      </c>
      <c r="X176" s="31">
        <v>0</v>
      </c>
      <c r="Y176" s="31">
        <v>0</v>
      </c>
      <c r="Z176" s="31">
        <v>0</v>
      </c>
      <c r="AA176" s="31">
        <v>47.045108695652168</v>
      </c>
      <c r="AB176" s="31">
        <v>0</v>
      </c>
      <c r="AC176" s="31">
        <v>30.668913043478259</v>
      </c>
      <c r="AD176" s="31">
        <v>0</v>
      </c>
      <c r="AE176" s="31">
        <v>0</v>
      </c>
      <c r="AF176" t="s">
        <v>157</v>
      </c>
      <c r="AG176" s="32">
        <v>4</v>
      </c>
      <c r="AH176"/>
    </row>
    <row r="177" spans="1:34" x14ac:dyDescent="0.25">
      <c r="A177" t="s">
        <v>1052</v>
      </c>
      <c r="B177" t="s">
        <v>365</v>
      </c>
      <c r="C177" t="s">
        <v>737</v>
      </c>
      <c r="D177" t="s">
        <v>907</v>
      </c>
      <c r="E177" s="31">
        <v>96</v>
      </c>
      <c r="F177" s="31">
        <v>3.1669191576086955</v>
      </c>
      <c r="G177" s="31">
        <v>3.0138394474637678</v>
      </c>
      <c r="H177" s="31">
        <v>0.33101222826086957</v>
      </c>
      <c r="I177" s="31">
        <v>0.17793251811594202</v>
      </c>
      <c r="J177" s="31">
        <v>304.02423913043475</v>
      </c>
      <c r="K177" s="31">
        <v>289.32858695652169</v>
      </c>
      <c r="L177" s="31">
        <v>31.777173913043477</v>
      </c>
      <c r="M177" s="31">
        <v>17.081521739130434</v>
      </c>
      <c r="N177" s="31">
        <v>10.260869565217391</v>
      </c>
      <c r="O177" s="31">
        <v>4.4347826086956523</v>
      </c>
      <c r="P177" s="31">
        <v>75.42434782608693</v>
      </c>
      <c r="Q177" s="31">
        <v>75.42434782608693</v>
      </c>
      <c r="R177" s="31">
        <v>0</v>
      </c>
      <c r="S177" s="31">
        <v>196.82271739130437</v>
      </c>
      <c r="T177" s="31">
        <v>134.51293478260871</v>
      </c>
      <c r="U177" s="31">
        <v>62.309782608695649</v>
      </c>
      <c r="V177" s="31">
        <v>0</v>
      </c>
      <c r="W177" s="31">
        <v>48.692282608695663</v>
      </c>
      <c r="X177" s="31">
        <v>0</v>
      </c>
      <c r="Y177" s="31">
        <v>0</v>
      </c>
      <c r="Z177" s="31">
        <v>0</v>
      </c>
      <c r="AA177" s="31">
        <v>4.8679347826086961</v>
      </c>
      <c r="AB177" s="31">
        <v>0</v>
      </c>
      <c r="AC177" s="31">
        <v>43.824347826086964</v>
      </c>
      <c r="AD177" s="31">
        <v>0</v>
      </c>
      <c r="AE177" s="31">
        <v>0</v>
      </c>
      <c r="AF177" t="s">
        <v>13</v>
      </c>
      <c r="AG177" s="32">
        <v>4</v>
      </c>
      <c r="AH177"/>
    </row>
    <row r="178" spans="1:34" x14ac:dyDescent="0.25">
      <c r="A178" t="s">
        <v>1052</v>
      </c>
      <c r="B178" t="s">
        <v>355</v>
      </c>
      <c r="C178" t="s">
        <v>705</v>
      </c>
      <c r="D178" t="s">
        <v>916</v>
      </c>
      <c r="E178" s="31">
        <v>60.521739130434781</v>
      </c>
      <c r="F178" s="31">
        <v>3.6586099137931027</v>
      </c>
      <c r="G178" s="31">
        <v>3.155750718390804</v>
      </c>
      <c r="H178" s="31">
        <v>0.49847521551724139</v>
      </c>
      <c r="I178" s="31">
        <v>0.16675826149425288</v>
      </c>
      <c r="J178" s="31">
        <v>221.42543478260865</v>
      </c>
      <c r="K178" s="31">
        <v>190.99152173913041</v>
      </c>
      <c r="L178" s="31">
        <v>30.168586956521739</v>
      </c>
      <c r="M178" s="31">
        <v>10.092499999999999</v>
      </c>
      <c r="N178" s="31">
        <v>14.771739130434783</v>
      </c>
      <c r="O178" s="31">
        <v>5.3043478260869561</v>
      </c>
      <c r="P178" s="31">
        <v>68.098804347826089</v>
      </c>
      <c r="Q178" s="31">
        <v>57.740978260869568</v>
      </c>
      <c r="R178" s="31">
        <v>10.357826086956521</v>
      </c>
      <c r="S178" s="31">
        <v>123.15804347826085</v>
      </c>
      <c r="T178" s="31">
        <v>121.71510869565215</v>
      </c>
      <c r="U178" s="31">
        <v>1.4429347826086956</v>
      </c>
      <c r="V178" s="31">
        <v>0</v>
      </c>
      <c r="W178" s="31">
        <v>49.480652173913057</v>
      </c>
      <c r="X178" s="31">
        <v>2.1876086956521736</v>
      </c>
      <c r="Y178" s="31">
        <v>0</v>
      </c>
      <c r="Z178" s="31">
        <v>0</v>
      </c>
      <c r="AA178" s="31">
        <v>15.352391304347824</v>
      </c>
      <c r="AB178" s="31">
        <v>0</v>
      </c>
      <c r="AC178" s="31">
        <v>31.940652173913055</v>
      </c>
      <c r="AD178" s="31">
        <v>0</v>
      </c>
      <c r="AE178" s="31">
        <v>0</v>
      </c>
      <c r="AF178" t="s">
        <v>3</v>
      </c>
      <c r="AG178" s="32">
        <v>4</v>
      </c>
      <c r="AH178"/>
    </row>
    <row r="179" spans="1:34" x14ac:dyDescent="0.25">
      <c r="A179" t="s">
        <v>1052</v>
      </c>
      <c r="B179" t="s">
        <v>682</v>
      </c>
      <c r="C179" t="s">
        <v>895</v>
      </c>
      <c r="D179" t="s">
        <v>917</v>
      </c>
      <c r="E179" s="31">
        <v>116.23913043478261</v>
      </c>
      <c r="F179" s="31">
        <v>3.1888610435758369</v>
      </c>
      <c r="G179" s="31">
        <v>3.0268720778006362</v>
      </c>
      <c r="H179" s="31">
        <v>0.43423134467925928</v>
      </c>
      <c r="I179" s="31">
        <v>0.38485786422292867</v>
      </c>
      <c r="J179" s="31">
        <v>370.67043478260871</v>
      </c>
      <c r="K179" s="31">
        <v>351.84097826086958</v>
      </c>
      <c r="L179" s="31">
        <v>50.474673913043468</v>
      </c>
      <c r="M179" s="31">
        <v>44.735543478260858</v>
      </c>
      <c r="N179" s="31">
        <v>0</v>
      </c>
      <c r="O179" s="31">
        <v>5.7391304347826084</v>
      </c>
      <c r="P179" s="31">
        <v>106.04065217391305</v>
      </c>
      <c r="Q179" s="31">
        <v>92.950326086956522</v>
      </c>
      <c r="R179" s="31">
        <v>13.090326086956519</v>
      </c>
      <c r="S179" s="31">
        <v>214.15510869565219</v>
      </c>
      <c r="T179" s="31">
        <v>214.15510869565219</v>
      </c>
      <c r="U179" s="31">
        <v>0</v>
      </c>
      <c r="V179" s="31">
        <v>0</v>
      </c>
      <c r="W179" s="31">
        <v>51.59260869565216</v>
      </c>
      <c r="X179" s="31">
        <v>23.695108695652163</v>
      </c>
      <c r="Y179" s="31">
        <v>0</v>
      </c>
      <c r="Z179" s="31">
        <v>0</v>
      </c>
      <c r="AA179" s="31">
        <v>6.9290217391304347</v>
      </c>
      <c r="AB179" s="31">
        <v>0</v>
      </c>
      <c r="AC179" s="31">
        <v>20.968478260869567</v>
      </c>
      <c r="AD179" s="31">
        <v>0</v>
      </c>
      <c r="AE179" s="31">
        <v>0</v>
      </c>
      <c r="AF179" t="s">
        <v>330</v>
      </c>
      <c r="AG179" s="32">
        <v>4</v>
      </c>
      <c r="AH179"/>
    </row>
    <row r="180" spans="1:34" x14ac:dyDescent="0.25">
      <c r="A180" t="s">
        <v>1052</v>
      </c>
      <c r="B180" t="s">
        <v>627</v>
      </c>
      <c r="C180" t="s">
        <v>773</v>
      </c>
      <c r="D180" t="s">
        <v>973</v>
      </c>
      <c r="E180" s="31">
        <v>41.739130434782609</v>
      </c>
      <c r="F180" s="31">
        <v>5.8782369791666671</v>
      </c>
      <c r="G180" s="31">
        <v>5.1960000000000006</v>
      </c>
      <c r="H180" s="31">
        <v>1.0312656250000001</v>
      </c>
      <c r="I180" s="31">
        <v>0.60872916666666665</v>
      </c>
      <c r="J180" s="31">
        <v>245.35250000000002</v>
      </c>
      <c r="K180" s="31">
        <v>216.87652173913045</v>
      </c>
      <c r="L180" s="31">
        <v>43.044130434782609</v>
      </c>
      <c r="M180" s="31">
        <v>25.407826086956522</v>
      </c>
      <c r="N180" s="31">
        <v>13.375434782608695</v>
      </c>
      <c r="O180" s="31">
        <v>4.2608695652173916</v>
      </c>
      <c r="P180" s="31">
        <v>72.250434782608707</v>
      </c>
      <c r="Q180" s="31">
        <v>61.41076086956523</v>
      </c>
      <c r="R180" s="31">
        <v>10.839673913043478</v>
      </c>
      <c r="S180" s="31">
        <v>130.0579347826087</v>
      </c>
      <c r="T180" s="31">
        <v>130.0579347826087</v>
      </c>
      <c r="U180" s="31">
        <v>0</v>
      </c>
      <c r="V180" s="31">
        <v>0</v>
      </c>
      <c r="W180" s="31">
        <v>0</v>
      </c>
      <c r="X180" s="31">
        <v>0</v>
      </c>
      <c r="Y180" s="31">
        <v>0</v>
      </c>
      <c r="Z180" s="31">
        <v>0</v>
      </c>
      <c r="AA180" s="31">
        <v>0</v>
      </c>
      <c r="AB180" s="31">
        <v>0</v>
      </c>
      <c r="AC180" s="31">
        <v>0</v>
      </c>
      <c r="AD180" s="31">
        <v>0</v>
      </c>
      <c r="AE180" s="31">
        <v>0</v>
      </c>
      <c r="AF180" t="s">
        <v>275</v>
      </c>
      <c r="AG180" s="32">
        <v>4</v>
      </c>
      <c r="AH180"/>
    </row>
    <row r="181" spans="1:34" x14ac:dyDescent="0.25">
      <c r="A181" t="s">
        <v>1052</v>
      </c>
      <c r="B181" t="s">
        <v>371</v>
      </c>
      <c r="C181" t="s">
        <v>733</v>
      </c>
      <c r="D181" t="s">
        <v>936</v>
      </c>
      <c r="E181" s="31">
        <v>182.34782608695653</v>
      </c>
      <c r="F181" s="31">
        <v>3.1020594897472589</v>
      </c>
      <c r="G181" s="31">
        <v>2.8713197424892711</v>
      </c>
      <c r="H181" s="31">
        <v>8.755722460658083E-2</v>
      </c>
      <c r="I181" s="31">
        <v>1.3338102050548402E-2</v>
      </c>
      <c r="J181" s="31">
        <v>565.65380434782628</v>
      </c>
      <c r="K181" s="31">
        <v>523.57891304347845</v>
      </c>
      <c r="L181" s="31">
        <v>15.965869565217393</v>
      </c>
      <c r="M181" s="31">
        <v>2.4321739130434783</v>
      </c>
      <c r="N181" s="31">
        <v>7.8815217391304353</v>
      </c>
      <c r="O181" s="31">
        <v>5.6521739130434785</v>
      </c>
      <c r="P181" s="31">
        <v>223.31641304347835</v>
      </c>
      <c r="Q181" s="31">
        <v>194.77521739130444</v>
      </c>
      <c r="R181" s="31">
        <v>28.541195652173908</v>
      </c>
      <c r="S181" s="31">
        <v>326.37152173913063</v>
      </c>
      <c r="T181" s="31">
        <v>302.84391304347844</v>
      </c>
      <c r="U181" s="31">
        <v>23.527608695652173</v>
      </c>
      <c r="V181" s="31">
        <v>0</v>
      </c>
      <c r="W181" s="31">
        <v>258.42554347826086</v>
      </c>
      <c r="X181" s="31">
        <v>0</v>
      </c>
      <c r="Y181" s="31">
        <v>0</v>
      </c>
      <c r="Z181" s="31">
        <v>0</v>
      </c>
      <c r="AA181" s="31">
        <v>99.025543478260872</v>
      </c>
      <c r="AB181" s="31">
        <v>2.5434782608695654</v>
      </c>
      <c r="AC181" s="31">
        <v>156.85652173913044</v>
      </c>
      <c r="AD181" s="31">
        <v>0</v>
      </c>
      <c r="AE181" s="31">
        <v>0</v>
      </c>
      <c r="AF181" t="s">
        <v>19</v>
      </c>
      <c r="AG181" s="32">
        <v>4</v>
      </c>
      <c r="AH181"/>
    </row>
    <row r="182" spans="1:34" x14ac:dyDescent="0.25">
      <c r="A182" t="s">
        <v>1052</v>
      </c>
      <c r="B182" t="s">
        <v>573</v>
      </c>
      <c r="C182" t="s">
        <v>849</v>
      </c>
      <c r="D182" t="s">
        <v>1013</v>
      </c>
      <c r="E182" s="31">
        <v>75.478260869565219</v>
      </c>
      <c r="F182" s="31">
        <v>2.9320391705069118</v>
      </c>
      <c r="G182" s="31">
        <v>2.606903801843317</v>
      </c>
      <c r="H182" s="31">
        <v>0.50817540322580634</v>
      </c>
      <c r="I182" s="31">
        <v>0.18304003456221196</v>
      </c>
      <c r="J182" s="31">
        <v>221.3052173913043</v>
      </c>
      <c r="K182" s="31">
        <v>196.76456521739124</v>
      </c>
      <c r="L182" s="31">
        <v>38.356195652173909</v>
      </c>
      <c r="M182" s="31">
        <v>13.815543478260869</v>
      </c>
      <c r="N182" s="31">
        <v>12.176521739130433</v>
      </c>
      <c r="O182" s="31">
        <v>12.364130434782609</v>
      </c>
      <c r="P182" s="31">
        <v>76.091847826086934</v>
      </c>
      <c r="Q182" s="31">
        <v>76.091847826086934</v>
      </c>
      <c r="R182" s="31">
        <v>0</v>
      </c>
      <c r="S182" s="31">
        <v>106.85717391304345</v>
      </c>
      <c r="T182" s="31">
        <v>100.41717391304346</v>
      </c>
      <c r="U182" s="31">
        <v>6.4399999999999977</v>
      </c>
      <c r="V182" s="31">
        <v>0</v>
      </c>
      <c r="W182" s="31">
        <v>0.88586956521739135</v>
      </c>
      <c r="X182" s="31">
        <v>0</v>
      </c>
      <c r="Y182" s="31">
        <v>0</v>
      </c>
      <c r="Z182" s="31">
        <v>0.88586956521739135</v>
      </c>
      <c r="AA182" s="31">
        <v>0</v>
      </c>
      <c r="AB182" s="31">
        <v>0</v>
      </c>
      <c r="AC182" s="31">
        <v>0</v>
      </c>
      <c r="AD182" s="31">
        <v>0</v>
      </c>
      <c r="AE182" s="31">
        <v>0</v>
      </c>
      <c r="AF182" t="s">
        <v>221</v>
      </c>
      <c r="AG182" s="32">
        <v>4</v>
      </c>
      <c r="AH182"/>
    </row>
    <row r="183" spans="1:34" x14ac:dyDescent="0.25">
      <c r="A183" t="s">
        <v>1052</v>
      </c>
      <c r="B183" t="s">
        <v>469</v>
      </c>
      <c r="C183" t="s">
        <v>704</v>
      </c>
      <c r="D183" t="s">
        <v>918</v>
      </c>
      <c r="E183" s="31">
        <v>97.815217391304344</v>
      </c>
      <c r="F183" s="31">
        <v>3.7753839315479505</v>
      </c>
      <c r="G183" s="31">
        <v>3.5088587620846767</v>
      </c>
      <c r="H183" s="31">
        <v>0.50361929103233694</v>
      </c>
      <c r="I183" s="31">
        <v>0.34549061006778531</v>
      </c>
      <c r="J183" s="31">
        <v>369.29000000000008</v>
      </c>
      <c r="K183" s="31">
        <v>343.21978260869571</v>
      </c>
      <c r="L183" s="31">
        <v>49.261630434782603</v>
      </c>
      <c r="M183" s="31">
        <v>33.794239130434782</v>
      </c>
      <c r="N183" s="31">
        <v>10.163043478260869</v>
      </c>
      <c r="O183" s="31">
        <v>5.3043478260869561</v>
      </c>
      <c r="P183" s="31">
        <v>111.94989130434783</v>
      </c>
      <c r="Q183" s="31">
        <v>101.3470652173913</v>
      </c>
      <c r="R183" s="31">
        <v>10.602826086956522</v>
      </c>
      <c r="S183" s="31">
        <v>208.07847826086962</v>
      </c>
      <c r="T183" s="31">
        <v>200.84206521739137</v>
      </c>
      <c r="U183" s="31">
        <v>7.2364130434782608</v>
      </c>
      <c r="V183" s="31">
        <v>0</v>
      </c>
      <c r="W183" s="31">
        <v>0</v>
      </c>
      <c r="X183" s="31">
        <v>0</v>
      </c>
      <c r="Y183" s="31">
        <v>0</v>
      </c>
      <c r="Z183" s="31">
        <v>0</v>
      </c>
      <c r="AA183" s="31">
        <v>0</v>
      </c>
      <c r="AB183" s="31">
        <v>0</v>
      </c>
      <c r="AC183" s="31">
        <v>0</v>
      </c>
      <c r="AD183" s="31">
        <v>0</v>
      </c>
      <c r="AE183" s="31">
        <v>0</v>
      </c>
      <c r="AF183" t="s">
        <v>117</v>
      </c>
      <c r="AG183" s="32">
        <v>4</v>
      </c>
      <c r="AH183"/>
    </row>
    <row r="184" spans="1:34" x14ac:dyDescent="0.25">
      <c r="A184" t="s">
        <v>1052</v>
      </c>
      <c r="B184" t="s">
        <v>673</v>
      </c>
      <c r="C184" t="s">
        <v>893</v>
      </c>
      <c r="D184" t="s">
        <v>979</v>
      </c>
      <c r="E184" s="31">
        <v>102.60869565217391</v>
      </c>
      <c r="F184" s="31">
        <v>3.4558983050847458</v>
      </c>
      <c r="G184" s="31">
        <v>3.1670211864406776</v>
      </c>
      <c r="H184" s="31">
        <v>0.44255826271186444</v>
      </c>
      <c r="I184" s="31">
        <v>0.23996292372881359</v>
      </c>
      <c r="J184" s="31">
        <v>354.60521739130434</v>
      </c>
      <c r="K184" s="31">
        <v>324.96391304347821</v>
      </c>
      <c r="L184" s="31">
        <v>45.410326086956523</v>
      </c>
      <c r="M184" s="31">
        <v>24.622282608695652</v>
      </c>
      <c r="N184" s="31">
        <v>15.918478260869565</v>
      </c>
      <c r="O184" s="31">
        <v>4.8695652173913047</v>
      </c>
      <c r="P184" s="31">
        <v>108.99815217391304</v>
      </c>
      <c r="Q184" s="31">
        <v>100.14489130434782</v>
      </c>
      <c r="R184" s="31">
        <v>8.8532608695652169</v>
      </c>
      <c r="S184" s="31">
        <v>200.19673913043476</v>
      </c>
      <c r="T184" s="31">
        <v>200.19673913043476</v>
      </c>
      <c r="U184" s="31">
        <v>0</v>
      </c>
      <c r="V184" s="31">
        <v>0</v>
      </c>
      <c r="W184" s="31">
        <v>0</v>
      </c>
      <c r="X184" s="31">
        <v>0</v>
      </c>
      <c r="Y184" s="31">
        <v>0</v>
      </c>
      <c r="Z184" s="31">
        <v>0</v>
      </c>
      <c r="AA184" s="31">
        <v>0</v>
      </c>
      <c r="AB184" s="31">
        <v>0</v>
      </c>
      <c r="AC184" s="31">
        <v>0</v>
      </c>
      <c r="AD184" s="31">
        <v>0</v>
      </c>
      <c r="AE184" s="31">
        <v>0</v>
      </c>
      <c r="AF184" t="s">
        <v>321</v>
      </c>
      <c r="AG184" s="32">
        <v>4</v>
      </c>
      <c r="AH184"/>
    </row>
    <row r="185" spans="1:34" x14ac:dyDescent="0.25">
      <c r="A185" t="s">
        <v>1052</v>
      </c>
      <c r="B185" t="s">
        <v>450</v>
      </c>
      <c r="C185" t="s">
        <v>780</v>
      </c>
      <c r="D185" t="s">
        <v>935</v>
      </c>
      <c r="E185" s="31">
        <v>32.641304347826086</v>
      </c>
      <c r="F185" s="31">
        <v>3.2211988011988013</v>
      </c>
      <c r="G185" s="31">
        <v>2.8714652014652016</v>
      </c>
      <c r="H185" s="31">
        <v>0.7949550449550451</v>
      </c>
      <c r="I185" s="31">
        <v>0.44522144522144524</v>
      </c>
      <c r="J185" s="31">
        <v>105.14413043478261</v>
      </c>
      <c r="K185" s="31">
        <v>93.728369565217392</v>
      </c>
      <c r="L185" s="31">
        <v>25.948369565217394</v>
      </c>
      <c r="M185" s="31">
        <v>14.532608695652174</v>
      </c>
      <c r="N185" s="31">
        <v>8.3722826086956523</v>
      </c>
      <c r="O185" s="31">
        <v>3.0434782608695654</v>
      </c>
      <c r="P185" s="31">
        <v>30.132391304347831</v>
      </c>
      <c r="Q185" s="31">
        <v>30.132391304347831</v>
      </c>
      <c r="R185" s="31">
        <v>0</v>
      </c>
      <c r="S185" s="31">
        <v>49.063369565217393</v>
      </c>
      <c r="T185" s="31">
        <v>48.818804347826088</v>
      </c>
      <c r="U185" s="31">
        <v>0.24456521739130435</v>
      </c>
      <c r="V185" s="31">
        <v>0</v>
      </c>
      <c r="W185" s="31">
        <v>0</v>
      </c>
      <c r="X185" s="31">
        <v>0</v>
      </c>
      <c r="Y185" s="31">
        <v>0</v>
      </c>
      <c r="Z185" s="31">
        <v>0</v>
      </c>
      <c r="AA185" s="31">
        <v>0</v>
      </c>
      <c r="AB185" s="31">
        <v>0</v>
      </c>
      <c r="AC185" s="31">
        <v>0</v>
      </c>
      <c r="AD185" s="31">
        <v>0</v>
      </c>
      <c r="AE185" s="31">
        <v>0</v>
      </c>
      <c r="AF185" t="s">
        <v>98</v>
      </c>
      <c r="AG185" s="32">
        <v>4</v>
      </c>
      <c r="AH185"/>
    </row>
    <row r="186" spans="1:34" x14ac:dyDescent="0.25">
      <c r="A186" t="s">
        <v>1052</v>
      </c>
      <c r="B186" t="s">
        <v>464</v>
      </c>
      <c r="C186" t="s">
        <v>728</v>
      </c>
      <c r="D186" t="s">
        <v>945</v>
      </c>
      <c r="E186" s="31">
        <v>71.543478260869563</v>
      </c>
      <c r="F186" s="31">
        <v>3.1341203281677301</v>
      </c>
      <c r="G186" s="31">
        <v>2.7002947432391373</v>
      </c>
      <c r="H186" s="31">
        <v>0.5642509875417806</v>
      </c>
      <c r="I186" s="31">
        <v>0.30882254633849893</v>
      </c>
      <c r="J186" s="31">
        <v>224.22586956521738</v>
      </c>
      <c r="K186" s="31">
        <v>193.18847826086957</v>
      </c>
      <c r="L186" s="31">
        <v>40.368478260869566</v>
      </c>
      <c r="M186" s="31">
        <v>22.094239130434783</v>
      </c>
      <c r="N186" s="31">
        <v>12.521521739130435</v>
      </c>
      <c r="O186" s="31">
        <v>5.7527173913043477</v>
      </c>
      <c r="P186" s="31">
        <v>92.502826086956517</v>
      </c>
      <c r="Q186" s="31">
        <v>79.739673913043475</v>
      </c>
      <c r="R186" s="31">
        <v>12.763152173913044</v>
      </c>
      <c r="S186" s="31">
        <v>91.354565217391297</v>
      </c>
      <c r="T186" s="31">
        <v>86.290978260869565</v>
      </c>
      <c r="U186" s="31">
        <v>5.0635869565217391</v>
      </c>
      <c r="V186" s="31">
        <v>0</v>
      </c>
      <c r="W186" s="31">
        <v>0</v>
      </c>
      <c r="X186" s="31">
        <v>0</v>
      </c>
      <c r="Y186" s="31">
        <v>0</v>
      </c>
      <c r="Z186" s="31">
        <v>0</v>
      </c>
      <c r="AA186" s="31">
        <v>0</v>
      </c>
      <c r="AB186" s="31">
        <v>0</v>
      </c>
      <c r="AC186" s="31">
        <v>0</v>
      </c>
      <c r="AD186" s="31">
        <v>0</v>
      </c>
      <c r="AE186" s="31">
        <v>0</v>
      </c>
      <c r="AF186" t="s">
        <v>112</v>
      </c>
      <c r="AG186" s="32">
        <v>4</v>
      </c>
      <c r="AH186"/>
    </row>
    <row r="187" spans="1:34" x14ac:dyDescent="0.25">
      <c r="A187" t="s">
        <v>1052</v>
      </c>
      <c r="B187" t="s">
        <v>454</v>
      </c>
      <c r="C187" t="s">
        <v>788</v>
      </c>
      <c r="D187" t="s">
        <v>949</v>
      </c>
      <c r="E187" s="31">
        <v>96.934782608695656</v>
      </c>
      <c r="F187" s="31">
        <v>3.5611168423413315</v>
      </c>
      <c r="G187" s="31">
        <v>3.1075263511998203</v>
      </c>
      <c r="H187" s="31">
        <v>0.62184906929804884</v>
      </c>
      <c r="I187" s="31">
        <v>0.24913433505270244</v>
      </c>
      <c r="J187" s="31">
        <v>345.1960869565217</v>
      </c>
      <c r="K187" s="31">
        <v>301.2273913043478</v>
      </c>
      <c r="L187" s="31">
        <v>60.278804347826089</v>
      </c>
      <c r="M187" s="31">
        <v>24.149782608695656</v>
      </c>
      <c r="N187" s="31">
        <v>30.998586956521738</v>
      </c>
      <c r="O187" s="31">
        <v>5.1304347826086953</v>
      </c>
      <c r="P187" s="31">
        <v>108.18826086956523</v>
      </c>
      <c r="Q187" s="31">
        <v>100.34858695652174</v>
      </c>
      <c r="R187" s="31">
        <v>7.8396739130434785</v>
      </c>
      <c r="S187" s="31">
        <v>176.72902173913042</v>
      </c>
      <c r="T187" s="31">
        <v>167.8866304347826</v>
      </c>
      <c r="U187" s="31">
        <v>8.8423913043478262</v>
      </c>
      <c r="V187" s="31">
        <v>0</v>
      </c>
      <c r="W187" s="31">
        <v>0</v>
      </c>
      <c r="X187" s="31">
        <v>0</v>
      </c>
      <c r="Y187" s="31">
        <v>0</v>
      </c>
      <c r="Z187" s="31">
        <v>0</v>
      </c>
      <c r="AA187" s="31">
        <v>0</v>
      </c>
      <c r="AB187" s="31">
        <v>0</v>
      </c>
      <c r="AC187" s="31">
        <v>0</v>
      </c>
      <c r="AD187" s="31">
        <v>0</v>
      </c>
      <c r="AE187" s="31">
        <v>0</v>
      </c>
      <c r="AF187" t="s">
        <v>102</v>
      </c>
      <c r="AG187" s="32">
        <v>4</v>
      </c>
      <c r="AH187"/>
    </row>
    <row r="188" spans="1:34" x14ac:dyDescent="0.25">
      <c r="A188" t="s">
        <v>1052</v>
      </c>
      <c r="B188" t="s">
        <v>683</v>
      </c>
      <c r="C188" t="s">
        <v>743</v>
      </c>
      <c r="D188" t="s">
        <v>952</v>
      </c>
      <c r="E188" s="31">
        <v>14.771739130434783</v>
      </c>
      <c r="F188" s="31">
        <v>5.2135614422369372</v>
      </c>
      <c r="G188" s="31">
        <v>4.563818984547459</v>
      </c>
      <c r="H188" s="31">
        <v>0.86802060338484177</v>
      </c>
      <c r="I188" s="31">
        <v>0.21827814569536416</v>
      </c>
      <c r="J188" s="31">
        <v>77.013369565217374</v>
      </c>
      <c r="K188" s="31">
        <v>67.415543478260844</v>
      </c>
      <c r="L188" s="31">
        <v>12.822173913043478</v>
      </c>
      <c r="M188" s="31">
        <v>3.2243478260869556</v>
      </c>
      <c r="N188" s="31">
        <v>4.9891304347826084</v>
      </c>
      <c r="O188" s="31">
        <v>4.6086956521739131</v>
      </c>
      <c r="P188" s="31">
        <v>25.44402173913041</v>
      </c>
      <c r="Q188" s="31">
        <v>25.44402173913041</v>
      </c>
      <c r="R188" s="31">
        <v>0</v>
      </c>
      <c r="S188" s="31">
        <v>38.747173913043476</v>
      </c>
      <c r="T188" s="31">
        <v>38.747173913043476</v>
      </c>
      <c r="U188" s="31">
        <v>0</v>
      </c>
      <c r="V188" s="31">
        <v>0</v>
      </c>
      <c r="W188" s="31">
        <v>0</v>
      </c>
      <c r="X188" s="31">
        <v>0</v>
      </c>
      <c r="Y188" s="31">
        <v>0</v>
      </c>
      <c r="Z188" s="31">
        <v>0</v>
      </c>
      <c r="AA188" s="31">
        <v>0</v>
      </c>
      <c r="AB188" s="31">
        <v>0</v>
      </c>
      <c r="AC188" s="31">
        <v>0</v>
      </c>
      <c r="AD188" s="31">
        <v>0</v>
      </c>
      <c r="AE188" s="31">
        <v>0</v>
      </c>
      <c r="AF188" t="s">
        <v>331</v>
      </c>
      <c r="AG188" s="32">
        <v>4</v>
      </c>
      <c r="AH188"/>
    </row>
    <row r="189" spans="1:34" x14ac:dyDescent="0.25">
      <c r="A189" t="s">
        <v>1052</v>
      </c>
      <c r="B189" t="s">
        <v>614</v>
      </c>
      <c r="C189" t="s">
        <v>871</v>
      </c>
      <c r="D189" t="s">
        <v>906</v>
      </c>
      <c r="E189" s="31">
        <v>56.608695652173914</v>
      </c>
      <c r="F189" s="31">
        <v>3.7592165898617513</v>
      </c>
      <c r="G189" s="31">
        <v>3.6646025345622122</v>
      </c>
      <c r="H189" s="31">
        <v>0.33371735791090629</v>
      </c>
      <c r="I189" s="31">
        <v>0.23910330261136711</v>
      </c>
      <c r="J189" s="31">
        <v>212.80434782608697</v>
      </c>
      <c r="K189" s="31">
        <v>207.4483695652174</v>
      </c>
      <c r="L189" s="31">
        <v>18.891304347826086</v>
      </c>
      <c r="M189" s="31">
        <v>13.535326086956522</v>
      </c>
      <c r="N189" s="31">
        <v>8.1521739130434784E-2</v>
      </c>
      <c r="O189" s="31">
        <v>5.2744565217391308</v>
      </c>
      <c r="P189" s="31">
        <v>57.114130434782609</v>
      </c>
      <c r="Q189" s="31">
        <v>57.114130434782609</v>
      </c>
      <c r="R189" s="31">
        <v>0</v>
      </c>
      <c r="S189" s="31">
        <v>136.79891304347825</v>
      </c>
      <c r="T189" s="31">
        <v>107.07065217391305</v>
      </c>
      <c r="U189" s="31">
        <v>29.728260869565219</v>
      </c>
      <c r="V189" s="31">
        <v>0</v>
      </c>
      <c r="W189" s="31">
        <v>0</v>
      </c>
      <c r="X189" s="31">
        <v>0</v>
      </c>
      <c r="Y189" s="31">
        <v>0</v>
      </c>
      <c r="Z189" s="31">
        <v>0</v>
      </c>
      <c r="AA189" s="31">
        <v>0</v>
      </c>
      <c r="AB189" s="31">
        <v>0</v>
      </c>
      <c r="AC189" s="31">
        <v>0</v>
      </c>
      <c r="AD189" s="31">
        <v>0</v>
      </c>
      <c r="AE189" s="31">
        <v>0</v>
      </c>
      <c r="AF189" t="s">
        <v>262</v>
      </c>
      <c r="AG189" s="32">
        <v>4</v>
      </c>
      <c r="AH189"/>
    </row>
    <row r="190" spans="1:34" x14ac:dyDescent="0.25">
      <c r="A190" t="s">
        <v>1052</v>
      </c>
      <c r="B190" t="s">
        <v>475</v>
      </c>
      <c r="C190" t="s">
        <v>801</v>
      </c>
      <c r="D190" t="s">
        <v>987</v>
      </c>
      <c r="E190" s="31">
        <v>132.33695652173913</v>
      </c>
      <c r="F190" s="31">
        <v>3.3310053388090357</v>
      </c>
      <c r="G190" s="31">
        <v>3.133935934291582</v>
      </c>
      <c r="H190" s="31">
        <v>0.63641724845995873</v>
      </c>
      <c r="I190" s="31">
        <v>0.43934784394250492</v>
      </c>
      <c r="J190" s="31">
        <v>440.81510869565227</v>
      </c>
      <c r="K190" s="31">
        <v>414.73554347826098</v>
      </c>
      <c r="L190" s="31">
        <v>84.221521739130409</v>
      </c>
      <c r="M190" s="31">
        <v>58.141956521739104</v>
      </c>
      <c r="N190" s="31">
        <v>20.340434782608696</v>
      </c>
      <c r="O190" s="31">
        <v>5.7391304347826084</v>
      </c>
      <c r="P190" s="31">
        <v>101.27315217391308</v>
      </c>
      <c r="Q190" s="31">
        <v>101.27315217391308</v>
      </c>
      <c r="R190" s="31">
        <v>0</v>
      </c>
      <c r="S190" s="31">
        <v>255.32043478260877</v>
      </c>
      <c r="T190" s="31">
        <v>255.32043478260877</v>
      </c>
      <c r="U190" s="31">
        <v>0</v>
      </c>
      <c r="V190" s="31">
        <v>0</v>
      </c>
      <c r="W190" s="31">
        <v>13.451086956521737</v>
      </c>
      <c r="X190" s="31">
        <v>0</v>
      </c>
      <c r="Y190" s="31">
        <v>0</v>
      </c>
      <c r="Z190" s="31">
        <v>0</v>
      </c>
      <c r="AA190" s="31">
        <v>0</v>
      </c>
      <c r="AB190" s="31">
        <v>0</v>
      </c>
      <c r="AC190" s="31">
        <v>13.451086956521737</v>
      </c>
      <c r="AD190" s="31">
        <v>0</v>
      </c>
      <c r="AE190" s="31">
        <v>0</v>
      </c>
      <c r="AF190" t="s">
        <v>123</v>
      </c>
      <c r="AG190" s="32">
        <v>4</v>
      </c>
      <c r="AH190"/>
    </row>
    <row r="191" spans="1:34" x14ac:dyDescent="0.25">
      <c r="A191" t="s">
        <v>1052</v>
      </c>
      <c r="B191" t="s">
        <v>698</v>
      </c>
      <c r="C191" t="s">
        <v>874</v>
      </c>
      <c r="D191" t="s">
        <v>952</v>
      </c>
      <c r="E191" s="31">
        <v>59.902173913043477</v>
      </c>
      <c r="F191" s="31">
        <v>3.3879386681183079</v>
      </c>
      <c r="G191" s="31">
        <v>3.114939212484122</v>
      </c>
      <c r="H191" s="31">
        <v>0.39135002721829082</v>
      </c>
      <c r="I191" s="31">
        <v>0.28720740337506817</v>
      </c>
      <c r="J191" s="31">
        <v>202.94489130434778</v>
      </c>
      <c r="K191" s="31">
        <v>186.59163043478256</v>
      </c>
      <c r="L191" s="31">
        <v>23.442717391304356</v>
      </c>
      <c r="M191" s="31">
        <v>17.204347826086963</v>
      </c>
      <c r="N191" s="31">
        <v>0.58619565217391301</v>
      </c>
      <c r="O191" s="31">
        <v>5.6521739130434785</v>
      </c>
      <c r="P191" s="31">
        <v>79.683043478260828</v>
      </c>
      <c r="Q191" s="31">
        <v>69.568152173913006</v>
      </c>
      <c r="R191" s="31">
        <v>10.114891304347825</v>
      </c>
      <c r="S191" s="31">
        <v>99.819130434782593</v>
      </c>
      <c r="T191" s="31">
        <v>99.819130434782593</v>
      </c>
      <c r="U191" s="31">
        <v>0</v>
      </c>
      <c r="V191" s="31">
        <v>0</v>
      </c>
      <c r="W191" s="31">
        <v>59.061413043478254</v>
      </c>
      <c r="X191" s="31">
        <v>0</v>
      </c>
      <c r="Y191" s="31">
        <v>0</v>
      </c>
      <c r="Z191" s="31">
        <v>0</v>
      </c>
      <c r="AA191" s="31">
        <v>0</v>
      </c>
      <c r="AB191" s="31">
        <v>10.114891304347825</v>
      </c>
      <c r="AC191" s="31">
        <v>48.946521739130432</v>
      </c>
      <c r="AD191" s="31">
        <v>0</v>
      </c>
      <c r="AE191" s="31">
        <v>0</v>
      </c>
      <c r="AF191" t="s">
        <v>346</v>
      </c>
      <c r="AG191" s="32">
        <v>4</v>
      </c>
      <c r="AH191"/>
    </row>
    <row r="192" spans="1:34" x14ac:dyDescent="0.25">
      <c r="A192" t="s">
        <v>1052</v>
      </c>
      <c r="B192" t="s">
        <v>433</v>
      </c>
      <c r="C192" t="s">
        <v>775</v>
      </c>
      <c r="D192" t="s">
        <v>909</v>
      </c>
      <c r="E192" s="31">
        <v>30.565217391304348</v>
      </c>
      <c r="F192" s="31">
        <v>3.5150782361308672</v>
      </c>
      <c r="G192" s="31">
        <v>3.1620803698435274</v>
      </c>
      <c r="H192" s="31">
        <v>0.55586059743954475</v>
      </c>
      <c r="I192" s="31">
        <v>0.20286273115220485</v>
      </c>
      <c r="J192" s="31">
        <v>107.4391304347826</v>
      </c>
      <c r="K192" s="31">
        <v>96.649673913043472</v>
      </c>
      <c r="L192" s="31">
        <v>16.989999999999998</v>
      </c>
      <c r="M192" s="31">
        <v>6.2005434782608697</v>
      </c>
      <c r="N192" s="31">
        <v>5.3981521739130418</v>
      </c>
      <c r="O192" s="31">
        <v>5.3913043478260869</v>
      </c>
      <c r="P192" s="31">
        <v>44.535652173913043</v>
      </c>
      <c r="Q192" s="31">
        <v>44.535652173913043</v>
      </c>
      <c r="R192" s="31">
        <v>0</v>
      </c>
      <c r="S192" s="31">
        <v>45.913478260869553</v>
      </c>
      <c r="T192" s="31">
        <v>45.913478260869553</v>
      </c>
      <c r="U192" s="31">
        <v>0</v>
      </c>
      <c r="V192" s="31">
        <v>0</v>
      </c>
      <c r="W192" s="31">
        <v>3.961630434782609</v>
      </c>
      <c r="X192" s="31">
        <v>1.3084782608695651</v>
      </c>
      <c r="Y192" s="31">
        <v>0</v>
      </c>
      <c r="Z192" s="31">
        <v>0</v>
      </c>
      <c r="AA192" s="31">
        <v>0</v>
      </c>
      <c r="AB192" s="31">
        <v>0</v>
      </c>
      <c r="AC192" s="31">
        <v>2.6531521739130439</v>
      </c>
      <c r="AD192" s="31">
        <v>0</v>
      </c>
      <c r="AE192" s="31">
        <v>0</v>
      </c>
      <c r="AF192" t="s">
        <v>81</v>
      </c>
      <c r="AG192" s="32">
        <v>4</v>
      </c>
      <c r="AH192"/>
    </row>
    <row r="193" spans="1:34" x14ac:dyDescent="0.25">
      <c r="A193" t="s">
        <v>1052</v>
      </c>
      <c r="B193" t="s">
        <v>529</v>
      </c>
      <c r="C193" t="s">
        <v>829</v>
      </c>
      <c r="D193" t="s">
        <v>982</v>
      </c>
      <c r="E193" s="31">
        <v>66.945652173913047</v>
      </c>
      <c r="F193" s="31">
        <v>3.1258012664393564</v>
      </c>
      <c r="G193" s="31">
        <v>2.9572982627049842</v>
      </c>
      <c r="H193" s="31">
        <v>0.36527520701412564</v>
      </c>
      <c r="I193" s="31">
        <v>0.19677220327975323</v>
      </c>
      <c r="J193" s="31">
        <v>209.25880434782604</v>
      </c>
      <c r="K193" s="31">
        <v>197.97826086956519</v>
      </c>
      <c r="L193" s="31">
        <v>24.45358695652174</v>
      </c>
      <c r="M193" s="31">
        <v>13.173043478260871</v>
      </c>
      <c r="N193" s="31">
        <v>5.5414130434782587</v>
      </c>
      <c r="O193" s="31">
        <v>5.7391304347826084</v>
      </c>
      <c r="P193" s="31">
        <v>66.978804347826085</v>
      </c>
      <c r="Q193" s="31">
        <v>66.978804347826085</v>
      </c>
      <c r="R193" s="31">
        <v>0</v>
      </c>
      <c r="S193" s="31">
        <v>117.82641304347823</v>
      </c>
      <c r="T193" s="31">
        <v>117.82641304347823</v>
      </c>
      <c r="U193" s="31">
        <v>0</v>
      </c>
      <c r="V193" s="31">
        <v>0</v>
      </c>
      <c r="W193" s="31">
        <v>11.484673913043478</v>
      </c>
      <c r="X193" s="31">
        <v>0</v>
      </c>
      <c r="Y193" s="31">
        <v>0</v>
      </c>
      <c r="Z193" s="31">
        <v>0</v>
      </c>
      <c r="AA193" s="31">
        <v>7.7207608695652183</v>
      </c>
      <c r="AB193" s="31">
        <v>0</v>
      </c>
      <c r="AC193" s="31">
        <v>3.7639130434782602</v>
      </c>
      <c r="AD193" s="31">
        <v>0</v>
      </c>
      <c r="AE193" s="31">
        <v>0</v>
      </c>
      <c r="AF193" t="s">
        <v>177</v>
      </c>
      <c r="AG193" s="32">
        <v>4</v>
      </c>
      <c r="AH193"/>
    </row>
    <row r="194" spans="1:34" x14ac:dyDescent="0.25">
      <c r="A194" t="s">
        <v>1052</v>
      </c>
      <c r="B194" t="s">
        <v>376</v>
      </c>
      <c r="C194" t="s">
        <v>739</v>
      </c>
      <c r="D194" t="s">
        <v>948</v>
      </c>
      <c r="E194" s="31">
        <v>115.35869565217391</v>
      </c>
      <c r="F194" s="31">
        <v>5.9128333176293228</v>
      </c>
      <c r="G194" s="31">
        <v>5.5383652124752665</v>
      </c>
      <c r="H194" s="31">
        <v>0.48771789314991049</v>
      </c>
      <c r="I194" s="31">
        <v>0.36099877508715728</v>
      </c>
      <c r="J194" s="31">
        <v>682.0967391304348</v>
      </c>
      <c r="K194" s="31">
        <v>638.89858695652174</v>
      </c>
      <c r="L194" s="31">
        <v>56.262499999999996</v>
      </c>
      <c r="M194" s="31">
        <v>41.644347826086957</v>
      </c>
      <c r="N194" s="31">
        <v>10.792065217391299</v>
      </c>
      <c r="O194" s="31">
        <v>3.8260869565217392</v>
      </c>
      <c r="P194" s="31">
        <v>216.6802173913043</v>
      </c>
      <c r="Q194" s="31">
        <v>188.10021739130431</v>
      </c>
      <c r="R194" s="31">
        <v>28.579999999999995</v>
      </c>
      <c r="S194" s="31">
        <v>409.15402173913037</v>
      </c>
      <c r="T194" s="31">
        <v>401.49586956521733</v>
      </c>
      <c r="U194" s="31">
        <v>7.6581521739130434</v>
      </c>
      <c r="V194" s="31">
        <v>0</v>
      </c>
      <c r="W194" s="31">
        <v>131.10402173913045</v>
      </c>
      <c r="X194" s="31">
        <v>0</v>
      </c>
      <c r="Y194" s="31">
        <v>0</v>
      </c>
      <c r="Z194" s="31">
        <v>0</v>
      </c>
      <c r="AA194" s="31">
        <v>32.443152173913049</v>
      </c>
      <c r="AB194" s="31">
        <v>0</v>
      </c>
      <c r="AC194" s="31">
        <v>98.660869565217396</v>
      </c>
      <c r="AD194" s="31">
        <v>0</v>
      </c>
      <c r="AE194" s="31">
        <v>0</v>
      </c>
      <c r="AF194" t="s">
        <v>24</v>
      </c>
      <c r="AG194" s="32">
        <v>4</v>
      </c>
      <c r="AH194"/>
    </row>
    <row r="195" spans="1:34" x14ac:dyDescent="0.25">
      <c r="A195" t="s">
        <v>1052</v>
      </c>
      <c r="B195" t="s">
        <v>452</v>
      </c>
      <c r="C195" t="s">
        <v>787</v>
      </c>
      <c r="D195" t="s">
        <v>979</v>
      </c>
      <c r="E195" s="31">
        <v>64.652173913043484</v>
      </c>
      <c r="F195" s="31">
        <v>3.5699092131809005</v>
      </c>
      <c r="G195" s="31">
        <v>3.394683927370544</v>
      </c>
      <c r="H195" s="31">
        <v>0.48383658372562199</v>
      </c>
      <c r="I195" s="31">
        <v>0.30861129791526559</v>
      </c>
      <c r="J195" s="31">
        <v>230.80239130434779</v>
      </c>
      <c r="K195" s="31">
        <v>219.47369565217389</v>
      </c>
      <c r="L195" s="31">
        <v>31.281086956521737</v>
      </c>
      <c r="M195" s="31">
        <v>19.952391304347824</v>
      </c>
      <c r="N195" s="31">
        <v>5.5569565217391315</v>
      </c>
      <c r="O195" s="31">
        <v>5.7717391304347823</v>
      </c>
      <c r="P195" s="31">
        <v>71.041630434782618</v>
      </c>
      <c r="Q195" s="31">
        <v>71.041630434782618</v>
      </c>
      <c r="R195" s="31">
        <v>0</v>
      </c>
      <c r="S195" s="31">
        <v>128.47967391304346</v>
      </c>
      <c r="T195" s="31">
        <v>128.47967391304346</v>
      </c>
      <c r="U195" s="31">
        <v>0</v>
      </c>
      <c r="V195" s="31">
        <v>0</v>
      </c>
      <c r="W195" s="31">
        <v>1.3796739130434781</v>
      </c>
      <c r="X195" s="31">
        <v>0</v>
      </c>
      <c r="Y195" s="31">
        <v>0</v>
      </c>
      <c r="Z195" s="31">
        <v>0</v>
      </c>
      <c r="AA195" s="31">
        <v>0</v>
      </c>
      <c r="AB195" s="31">
        <v>0</v>
      </c>
      <c r="AC195" s="31">
        <v>1.3796739130434781</v>
      </c>
      <c r="AD195" s="31">
        <v>0</v>
      </c>
      <c r="AE195" s="31">
        <v>0</v>
      </c>
      <c r="AF195" t="s">
        <v>100</v>
      </c>
      <c r="AG195" s="32">
        <v>4</v>
      </c>
      <c r="AH195"/>
    </row>
    <row r="196" spans="1:34" x14ac:dyDescent="0.25">
      <c r="A196" t="s">
        <v>1052</v>
      </c>
      <c r="B196" t="s">
        <v>681</v>
      </c>
      <c r="C196" t="s">
        <v>862</v>
      </c>
      <c r="D196" t="s">
        <v>1020</v>
      </c>
      <c r="E196" s="31">
        <v>23.065217391304348</v>
      </c>
      <c r="F196" s="31">
        <v>4.9210414703110272</v>
      </c>
      <c r="G196" s="31">
        <v>4.7061498586239399</v>
      </c>
      <c r="H196" s="31">
        <v>1.0607869934024505</v>
      </c>
      <c r="I196" s="31">
        <v>0.84589538171536305</v>
      </c>
      <c r="J196" s="31">
        <v>113.50489130434782</v>
      </c>
      <c r="K196" s="31">
        <v>108.5483695652174</v>
      </c>
      <c r="L196" s="31">
        <v>24.467282608695655</v>
      </c>
      <c r="M196" s="31">
        <v>19.510760869565221</v>
      </c>
      <c r="N196" s="31">
        <v>0</v>
      </c>
      <c r="O196" s="31">
        <v>4.9565217391304346</v>
      </c>
      <c r="P196" s="31">
        <v>19.177173913043479</v>
      </c>
      <c r="Q196" s="31">
        <v>19.177173913043479</v>
      </c>
      <c r="R196" s="31">
        <v>0</v>
      </c>
      <c r="S196" s="31">
        <v>69.860434782608692</v>
      </c>
      <c r="T196" s="31">
        <v>69.860434782608692</v>
      </c>
      <c r="U196" s="31">
        <v>0</v>
      </c>
      <c r="V196" s="31">
        <v>0</v>
      </c>
      <c r="W196" s="31">
        <v>0</v>
      </c>
      <c r="X196" s="31">
        <v>0</v>
      </c>
      <c r="Y196" s="31">
        <v>0</v>
      </c>
      <c r="Z196" s="31">
        <v>0</v>
      </c>
      <c r="AA196" s="31">
        <v>0</v>
      </c>
      <c r="AB196" s="31">
        <v>0</v>
      </c>
      <c r="AC196" s="31">
        <v>0</v>
      </c>
      <c r="AD196" s="31">
        <v>0</v>
      </c>
      <c r="AE196" s="31">
        <v>0</v>
      </c>
      <c r="AF196" t="s">
        <v>329</v>
      </c>
      <c r="AG196" s="32">
        <v>4</v>
      </c>
      <c r="AH196"/>
    </row>
    <row r="197" spans="1:34" x14ac:dyDescent="0.25">
      <c r="A197" t="s">
        <v>1052</v>
      </c>
      <c r="B197" t="s">
        <v>354</v>
      </c>
      <c r="C197" t="s">
        <v>735</v>
      </c>
      <c r="D197" t="s">
        <v>942</v>
      </c>
      <c r="E197" s="31">
        <v>137.25</v>
      </c>
      <c r="F197" s="31">
        <v>3.3796428288587945</v>
      </c>
      <c r="G197" s="31">
        <v>3.1695572978538049</v>
      </c>
      <c r="H197" s="31">
        <v>0.15787598004276551</v>
      </c>
      <c r="I197" s="31">
        <v>0.15787598004276551</v>
      </c>
      <c r="J197" s="31">
        <v>463.85597826086956</v>
      </c>
      <c r="K197" s="31">
        <v>435.02173913043475</v>
      </c>
      <c r="L197" s="31">
        <v>21.668478260869566</v>
      </c>
      <c r="M197" s="31">
        <v>21.668478260869566</v>
      </c>
      <c r="N197" s="31">
        <v>0</v>
      </c>
      <c r="O197" s="31">
        <v>0</v>
      </c>
      <c r="P197" s="31">
        <v>144.80706521739131</v>
      </c>
      <c r="Q197" s="31">
        <v>115.97282608695652</v>
      </c>
      <c r="R197" s="31">
        <v>28.834239130434781</v>
      </c>
      <c r="S197" s="31">
        <v>297.38043478260869</v>
      </c>
      <c r="T197" s="31">
        <v>256.96739130434781</v>
      </c>
      <c r="U197" s="31">
        <v>40.413043478260867</v>
      </c>
      <c r="V197" s="31">
        <v>0</v>
      </c>
      <c r="W197" s="31">
        <v>157.83423913043478</v>
      </c>
      <c r="X197" s="31">
        <v>1.9673913043478262</v>
      </c>
      <c r="Y197" s="31">
        <v>0</v>
      </c>
      <c r="Z197" s="31">
        <v>0</v>
      </c>
      <c r="AA197" s="31">
        <v>35.459239130434781</v>
      </c>
      <c r="AB197" s="31">
        <v>0</v>
      </c>
      <c r="AC197" s="31">
        <v>120.40760869565217</v>
      </c>
      <c r="AD197" s="31">
        <v>0</v>
      </c>
      <c r="AE197" s="31">
        <v>0</v>
      </c>
      <c r="AF197" t="s">
        <v>2</v>
      </c>
      <c r="AG197" s="32">
        <v>4</v>
      </c>
      <c r="AH197"/>
    </row>
    <row r="198" spans="1:34" x14ac:dyDescent="0.25">
      <c r="A198" t="s">
        <v>1052</v>
      </c>
      <c r="B198" t="s">
        <v>655</v>
      </c>
      <c r="C198" t="s">
        <v>884</v>
      </c>
      <c r="D198" t="s">
        <v>1033</v>
      </c>
      <c r="E198" s="31">
        <v>87.967391304347828</v>
      </c>
      <c r="F198" s="31">
        <v>3.3529902384776973</v>
      </c>
      <c r="G198" s="31">
        <v>2.999413073026072</v>
      </c>
      <c r="H198" s="31">
        <v>0.44578648214506361</v>
      </c>
      <c r="I198" s="31">
        <v>0.31187445940936609</v>
      </c>
      <c r="J198" s="31">
        <v>294.95380434782612</v>
      </c>
      <c r="K198" s="31">
        <v>263.85054347826087</v>
      </c>
      <c r="L198" s="31">
        <v>39.214673913043477</v>
      </c>
      <c r="M198" s="31">
        <v>27.434782608695652</v>
      </c>
      <c r="N198" s="31">
        <v>8.0461956521739122</v>
      </c>
      <c r="O198" s="31">
        <v>3.7336956521739131</v>
      </c>
      <c r="P198" s="31">
        <v>99.679347826086953</v>
      </c>
      <c r="Q198" s="31">
        <v>80.355978260869563</v>
      </c>
      <c r="R198" s="31">
        <v>19.323369565217391</v>
      </c>
      <c r="S198" s="31">
        <v>156.05978260869566</v>
      </c>
      <c r="T198" s="31">
        <v>114.13858695652173</v>
      </c>
      <c r="U198" s="31">
        <v>41.921195652173914</v>
      </c>
      <c r="V198" s="31">
        <v>0</v>
      </c>
      <c r="W198" s="31">
        <v>0</v>
      </c>
      <c r="X198" s="31">
        <v>0</v>
      </c>
      <c r="Y198" s="31">
        <v>0</v>
      </c>
      <c r="Z198" s="31">
        <v>0</v>
      </c>
      <c r="AA198" s="31">
        <v>0</v>
      </c>
      <c r="AB198" s="31">
        <v>0</v>
      </c>
      <c r="AC198" s="31">
        <v>0</v>
      </c>
      <c r="AD198" s="31">
        <v>0</v>
      </c>
      <c r="AE198" s="31">
        <v>0</v>
      </c>
      <c r="AF198" t="s">
        <v>303</v>
      </c>
      <c r="AG198" s="32">
        <v>4</v>
      </c>
      <c r="AH198"/>
    </row>
    <row r="199" spans="1:34" x14ac:dyDescent="0.25">
      <c r="A199" t="s">
        <v>1052</v>
      </c>
      <c r="B199" t="s">
        <v>625</v>
      </c>
      <c r="C199" t="s">
        <v>876</v>
      </c>
      <c r="D199" t="s">
        <v>973</v>
      </c>
      <c r="E199" s="31">
        <v>150.03260869565219</v>
      </c>
      <c r="F199" s="31">
        <v>3.3358269941317102</v>
      </c>
      <c r="G199" s="31">
        <v>3.1026849235673404</v>
      </c>
      <c r="H199" s="31">
        <v>0.50083894805477069</v>
      </c>
      <c r="I199" s="31">
        <v>0.34840831703252911</v>
      </c>
      <c r="J199" s="31">
        <v>500.48282608695655</v>
      </c>
      <c r="K199" s="31">
        <v>465.50391304347829</v>
      </c>
      <c r="L199" s="31">
        <v>75.142173913043479</v>
      </c>
      <c r="M199" s="31">
        <v>52.272608695652174</v>
      </c>
      <c r="N199" s="31">
        <v>11.391304347826088</v>
      </c>
      <c r="O199" s="31">
        <v>11.478260869565217</v>
      </c>
      <c r="P199" s="31">
        <v>161.07369565217397</v>
      </c>
      <c r="Q199" s="31">
        <v>148.96434782608699</v>
      </c>
      <c r="R199" s="31">
        <v>12.109347826086964</v>
      </c>
      <c r="S199" s="31">
        <v>264.26695652173908</v>
      </c>
      <c r="T199" s="31">
        <v>252.235652173913</v>
      </c>
      <c r="U199" s="31">
        <v>12.031304347826088</v>
      </c>
      <c r="V199" s="31">
        <v>0</v>
      </c>
      <c r="W199" s="31">
        <v>11.415217391304349</v>
      </c>
      <c r="X199" s="31">
        <v>3.2608695652173912E-2</v>
      </c>
      <c r="Y199" s="31">
        <v>0</v>
      </c>
      <c r="Z199" s="31">
        <v>0</v>
      </c>
      <c r="AA199" s="31">
        <v>9.714130434782609</v>
      </c>
      <c r="AB199" s="31">
        <v>0.15217391304347827</v>
      </c>
      <c r="AC199" s="31">
        <v>1.5163043478260869</v>
      </c>
      <c r="AD199" s="31">
        <v>0</v>
      </c>
      <c r="AE199" s="31">
        <v>0</v>
      </c>
      <c r="AF199" t="s">
        <v>273</v>
      </c>
      <c r="AG199" s="32">
        <v>4</v>
      </c>
      <c r="AH199"/>
    </row>
    <row r="200" spans="1:34" x14ac:dyDescent="0.25">
      <c r="A200" t="s">
        <v>1052</v>
      </c>
      <c r="B200" t="s">
        <v>481</v>
      </c>
      <c r="C200" t="s">
        <v>780</v>
      </c>
      <c r="D200" t="s">
        <v>935</v>
      </c>
      <c r="E200" s="31">
        <v>96.086956521739125</v>
      </c>
      <c r="F200" s="31">
        <v>3.0962104072398198</v>
      </c>
      <c r="G200" s="31">
        <v>2.945135746606335</v>
      </c>
      <c r="H200" s="31">
        <v>0.35650452488687784</v>
      </c>
      <c r="I200" s="31">
        <v>0.25701357466063351</v>
      </c>
      <c r="J200" s="31">
        <v>297.50543478260875</v>
      </c>
      <c r="K200" s="31">
        <v>282.98913043478262</v>
      </c>
      <c r="L200" s="31">
        <v>34.255434782608695</v>
      </c>
      <c r="M200" s="31">
        <v>24.695652173913043</v>
      </c>
      <c r="N200" s="31">
        <v>5.2119565217391308</v>
      </c>
      <c r="O200" s="31">
        <v>4.3478260869565215</v>
      </c>
      <c r="P200" s="31">
        <v>81.883152173913047</v>
      </c>
      <c r="Q200" s="31">
        <v>76.926630434782609</v>
      </c>
      <c r="R200" s="31">
        <v>4.9565217391304346</v>
      </c>
      <c r="S200" s="31">
        <v>181.36684782608697</v>
      </c>
      <c r="T200" s="31">
        <v>181.36684782608697</v>
      </c>
      <c r="U200" s="31">
        <v>0</v>
      </c>
      <c r="V200" s="31">
        <v>0</v>
      </c>
      <c r="W200" s="31">
        <v>0</v>
      </c>
      <c r="X200" s="31">
        <v>0</v>
      </c>
      <c r="Y200" s="31">
        <v>0</v>
      </c>
      <c r="Z200" s="31">
        <v>0</v>
      </c>
      <c r="AA200" s="31">
        <v>0</v>
      </c>
      <c r="AB200" s="31">
        <v>0</v>
      </c>
      <c r="AC200" s="31">
        <v>0</v>
      </c>
      <c r="AD200" s="31">
        <v>0</v>
      </c>
      <c r="AE200" s="31">
        <v>0</v>
      </c>
      <c r="AF200" t="s">
        <v>129</v>
      </c>
      <c r="AG200" s="32">
        <v>4</v>
      </c>
      <c r="AH200"/>
    </row>
    <row r="201" spans="1:34" x14ac:dyDescent="0.25">
      <c r="A201" t="s">
        <v>1052</v>
      </c>
      <c r="B201" t="s">
        <v>581</v>
      </c>
      <c r="C201" t="s">
        <v>852</v>
      </c>
      <c r="D201" t="s">
        <v>934</v>
      </c>
      <c r="E201" s="31">
        <v>62.217391304347828</v>
      </c>
      <c r="F201" s="31">
        <v>3.798799790356393</v>
      </c>
      <c r="G201" s="31">
        <v>3.798799790356393</v>
      </c>
      <c r="H201" s="31">
        <v>0.48128756114605176</v>
      </c>
      <c r="I201" s="31">
        <v>0.48128756114605176</v>
      </c>
      <c r="J201" s="31">
        <v>236.3514130434782</v>
      </c>
      <c r="K201" s="31">
        <v>236.3514130434782</v>
      </c>
      <c r="L201" s="31">
        <v>29.944456521739134</v>
      </c>
      <c r="M201" s="31">
        <v>29.944456521739134</v>
      </c>
      <c r="N201" s="31">
        <v>0</v>
      </c>
      <c r="O201" s="31">
        <v>0</v>
      </c>
      <c r="P201" s="31">
        <v>57.173478260869537</v>
      </c>
      <c r="Q201" s="31">
        <v>57.173478260869537</v>
      </c>
      <c r="R201" s="31">
        <v>0</v>
      </c>
      <c r="S201" s="31">
        <v>149.23347826086953</v>
      </c>
      <c r="T201" s="31">
        <v>149.23347826086953</v>
      </c>
      <c r="U201" s="31">
        <v>0</v>
      </c>
      <c r="V201" s="31">
        <v>0</v>
      </c>
      <c r="W201" s="31">
        <v>0</v>
      </c>
      <c r="X201" s="31">
        <v>0</v>
      </c>
      <c r="Y201" s="31">
        <v>0</v>
      </c>
      <c r="Z201" s="31">
        <v>0</v>
      </c>
      <c r="AA201" s="31">
        <v>0</v>
      </c>
      <c r="AB201" s="31">
        <v>0</v>
      </c>
      <c r="AC201" s="31">
        <v>0</v>
      </c>
      <c r="AD201" s="31">
        <v>0</v>
      </c>
      <c r="AE201" s="31">
        <v>0</v>
      </c>
      <c r="AF201" t="s">
        <v>229</v>
      </c>
      <c r="AG201" s="32">
        <v>4</v>
      </c>
      <c r="AH201"/>
    </row>
    <row r="202" spans="1:34" x14ac:dyDescent="0.25">
      <c r="A202" t="s">
        <v>1052</v>
      </c>
      <c r="B202" t="s">
        <v>597</v>
      </c>
      <c r="C202" t="s">
        <v>861</v>
      </c>
      <c r="D202" t="s">
        <v>1019</v>
      </c>
      <c r="E202" s="31">
        <v>47.956521739130437</v>
      </c>
      <c r="F202" s="31">
        <v>2.537975974614687</v>
      </c>
      <c r="G202" s="31">
        <v>2.4400611967361745</v>
      </c>
      <c r="H202" s="31">
        <v>0.49058930190389849</v>
      </c>
      <c r="I202" s="31">
        <v>0.39267452402538539</v>
      </c>
      <c r="J202" s="31">
        <v>121.71250000000001</v>
      </c>
      <c r="K202" s="31">
        <v>117.01684782608697</v>
      </c>
      <c r="L202" s="31">
        <v>23.526956521739134</v>
      </c>
      <c r="M202" s="31">
        <v>18.831304347826091</v>
      </c>
      <c r="N202" s="31">
        <v>0</v>
      </c>
      <c r="O202" s="31">
        <v>4.6956521739130439</v>
      </c>
      <c r="P202" s="31">
        <v>32.389130434782622</v>
      </c>
      <c r="Q202" s="31">
        <v>32.389130434782622</v>
      </c>
      <c r="R202" s="31">
        <v>0</v>
      </c>
      <c r="S202" s="31">
        <v>65.796413043478253</v>
      </c>
      <c r="T202" s="31">
        <v>65.796413043478253</v>
      </c>
      <c r="U202" s="31">
        <v>0</v>
      </c>
      <c r="V202" s="31">
        <v>0</v>
      </c>
      <c r="W202" s="31">
        <v>0.2608695652173913</v>
      </c>
      <c r="X202" s="31">
        <v>0.2608695652173913</v>
      </c>
      <c r="Y202" s="31">
        <v>0</v>
      </c>
      <c r="Z202" s="31">
        <v>0</v>
      </c>
      <c r="AA202" s="31">
        <v>0</v>
      </c>
      <c r="AB202" s="31">
        <v>0</v>
      </c>
      <c r="AC202" s="31">
        <v>0</v>
      </c>
      <c r="AD202" s="31">
        <v>0</v>
      </c>
      <c r="AE202" s="31">
        <v>0</v>
      </c>
      <c r="AF202" t="s">
        <v>245</v>
      </c>
      <c r="AG202" s="32">
        <v>4</v>
      </c>
      <c r="AH202"/>
    </row>
    <row r="203" spans="1:34" x14ac:dyDescent="0.25">
      <c r="A203" t="s">
        <v>1052</v>
      </c>
      <c r="B203" t="s">
        <v>564</v>
      </c>
      <c r="C203" t="s">
        <v>845</v>
      </c>
      <c r="D203" t="s">
        <v>1011</v>
      </c>
      <c r="E203" s="31">
        <v>60.510869565217391</v>
      </c>
      <c r="F203" s="31">
        <v>2.8431830429315608</v>
      </c>
      <c r="G203" s="31">
        <v>2.7895634991916651</v>
      </c>
      <c r="H203" s="31">
        <v>0.18308783905155382</v>
      </c>
      <c r="I203" s="31">
        <v>0.16108316867253458</v>
      </c>
      <c r="J203" s="31">
        <v>172.04347826086956</v>
      </c>
      <c r="K203" s="31">
        <v>168.79891304347825</v>
      </c>
      <c r="L203" s="31">
        <v>11.078804347826088</v>
      </c>
      <c r="M203" s="31">
        <v>9.7472826086956523</v>
      </c>
      <c r="N203" s="31">
        <v>0</v>
      </c>
      <c r="O203" s="31">
        <v>1.3315217391304348</v>
      </c>
      <c r="P203" s="31">
        <v>41.024456521739125</v>
      </c>
      <c r="Q203" s="31">
        <v>39.111413043478258</v>
      </c>
      <c r="R203" s="31">
        <v>1.9130434782608696</v>
      </c>
      <c r="S203" s="31">
        <v>119.94021739130434</v>
      </c>
      <c r="T203" s="31">
        <v>119.94021739130434</v>
      </c>
      <c r="U203" s="31">
        <v>0</v>
      </c>
      <c r="V203" s="31">
        <v>0</v>
      </c>
      <c r="W203" s="31">
        <v>7.2336956521739131</v>
      </c>
      <c r="X203" s="31">
        <v>5.625</v>
      </c>
      <c r="Y203" s="31">
        <v>0</v>
      </c>
      <c r="Z203" s="31">
        <v>1.3315217391304348</v>
      </c>
      <c r="AA203" s="31">
        <v>0.27717391304347827</v>
      </c>
      <c r="AB203" s="31">
        <v>0</v>
      </c>
      <c r="AC203" s="31">
        <v>0</v>
      </c>
      <c r="AD203" s="31">
        <v>0</v>
      </c>
      <c r="AE203" s="31">
        <v>0</v>
      </c>
      <c r="AF203" t="s">
        <v>212</v>
      </c>
      <c r="AG203" s="32">
        <v>4</v>
      </c>
      <c r="AH203"/>
    </row>
    <row r="204" spans="1:34" x14ac:dyDescent="0.25">
      <c r="A204" t="s">
        <v>1052</v>
      </c>
      <c r="B204" t="s">
        <v>397</v>
      </c>
      <c r="C204" t="s">
        <v>738</v>
      </c>
      <c r="D204" t="s">
        <v>947</v>
      </c>
      <c r="E204" s="31">
        <v>68.608695652173907</v>
      </c>
      <c r="F204" s="31">
        <v>3.6684569074778199</v>
      </c>
      <c r="G204" s="31">
        <v>3.5800823827629911</v>
      </c>
      <c r="H204" s="31">
        <v>0.39605513307984797</v>
      </c>
      <c r="I204" s="31">
        <v>0.30768060836501904</v>
      </c>
      <c r="J204" s="31">
        <v>251.68804347826085</v>
      </c>
      <c r="K204" s="31">
        <v>245.62478260869563</v>
      </c>
      <c r="L204" s="31">
        <v>27.172826086956523</v>
      </c>
      <c r="M204" s="31">
        <v>21.109565217391303</v>
      </c>
      <c r="N204" s="31">
        <v>6.0632608695652195</v>
      </c>
      <c r="O204" s="31">
        <v>0</v>
      </c>
      <c r="P204" s="31">
        <v>65.500326086956534</v>
      </c>
      <c r="Q204" s="31">
        <v>65.500326086956534</v>
      </c>
      <c r="R204" s="31">
        <v>0</v>
      </c>
      <c r="S204" s="31">
        <v>159.0148913043478</v>
      </c>
      <c r="T204" s="31">
        <v>159.0148913043478</v>
      </c>
      <c r="U204" s="31">
        <v>0</v>
      </c>
      <c r="V204" s="31">
        <v>0</v>
      </c>
      <c r="W204" s="31">
        <v>153.73956521739129</v>
      </c>
      <c r="X204" s="31">
        <v>3.4220652173913049</v>
      </c>
      <c r="Y204" s="31">
        <v>0</v>
      </c>
      <c r="Z204" s="31">
        <v>0</v>
      </c>
      <c r="AA204" s="31">
        <v>26.674891304347828</v>
      </c>
      <c r="AB204" s="31">
        <v>0</v>
      </c>
      <c r="AC204" s="31">
        <v>123.64260869565216</v>
      </c>
      <c r="AD204" s="31">
        <v>0</v>
      </c>
      <c r="AE204" s="31">
        <v>0</v>
      </c>
      <c r="AF204" t="s">
        <v>45</v>
      </c>
      <c r="AG204" s="32">
        <v>4</v>
      </c>
      <c r="AH204"/>
    </row>
    <row r="205" spans="1:34" x14ac:dyDescent="0.25">
      <c r="A205" t="s">
        <v>1052</v>
      </c>
      <c r="B205" t="s">
        <v>405</v>
      </c>
      <c r="C205" t="s">
        <v>738</v>
      </c>
      <c r="D205" t="s">
        <v>947</v>
      </c>
      <c r="E205" s="31">
        <v>66.228260869565219</v>
      </c>
      <c r="F205" s="31">
        <v>5.0057016248153641</v>
      </c>
      <c r="G205" s="31">
        <v>4.7071623174134274</v>
      </c>
      <c r="H205" s="31">
        <v>0.37641555883801081</v>
      </c>
      <c r="I205" s="31">
        <v>0.27154111275233878</v>
      </c>
      <c r="J205" s="31">
        <v>331.51891304347839</v>
      </c>
      <c r="K205" s="31">
        <v>311.74717391304364</v>
      </c>
      <c r="L205" s="31">
        <v>24.929347826086957</v>
      </c>
      <c r="M205" s="31">
        <v>17.983695652173914</v>
      </c>
      <c r="N205" s="31">
        <v>2.0760869565217392</v>
      </c>
      <c r="O205" s="31">
        <v>4.8695652173913047</v>
      </c>
      <c r="P205" s="31">
        <v>103.38260869565215</v>
      </c>
      <c r="Q205" s="31">
        <v>90.556521739130417</v>
      </c>
      <c r="R205" s="31">
        <v>12.826086956521738</v>
      </c>
      <c r="S205" s="31">
        <v>203.20695652173927</v>
      </c>
      <c r="T205" s="31">
        <v>203.20695652173927</v>
      </c>
      <c r="U205" s="31">
        <v>0</v>
      </c>
      <c r="V205" s="31">
        <v>0</v>
      </c>
      <c r="W205" s="31">
        <v>74.98467391304348</v>
      </c>
      <c r="X205" s="31">
        <v>4.2418478260869561</v>
      </c>
      <c r="Y205" s="31">
        <v>0</v>
      </c>
      <c r="Z205" s="31">
        <v>4.8695652173913047</v>
      </c>
      <c r="AA205" s="31">
        <v>17.015760869565216</v>
      </c>
      <c r="AB205" s="31">
        <v>0</v>
      </c>
      <c r="AC205" s="31">
        <v>48.857499999999995</v>
      </c>
      <c r="AD205" s="31">
        <v>0</v>
      </c>
      <c r="AE205" s="31">
        <v>0</v>
      </c>
      <c r="AF205" t="s">
        <v>53</v>
      </c>
      <c r="AG205" s="32">
        <v>4</v>
      </c>
      <c r="AH205"/>
    </row>
    <row r="206" spans="1:34" x14ac:dyDescent="0.25">
      <c r="A206" t="s">
        <v>1052</v>
      </c>
      <c r="B206" t="s">
        <v>465</v>
      </c>
      <c r="C206" t="s">
        <v>794</v>
      </c>
      <c r="D206" t="s">
        <v>982</v>
      </c>
      <c r="E206" s="31">
        <v>109.29347826086956</v>
      </c>
      <c r="F206" s="31">
        <v>2.5234709099950274</v>
      </c>
      <c r="G206" s="31">
        <v>2.3285181501740428</v>
      </c>
      <c r="H206" s="31">
        <v>8.8289408254599688E-2</v>
      </c>
      <c r="I206" s="31">
        <v>6.2531079065141715E-2</v>
      </c>
      <c r="J206" s="31">
        <v>275.79891304347825</v>
      </c>
      <c r="K206" s="31">
        <v>254.49184782608694</v>
      </c>
      <c r="L206" s="31">
        <v>9.649456521739129</v>
      </c>
      <c r="M206" s="31">
        <v>6.8342391304347823</v>
      </c>
      <c r="N206" s="31">
        <v>2.2065217391304346</v>
      </c>
      <c r="O206" s="31">
        <v>0.60869565217391308</v>
      </c>
      <c r="P206" s="31">
        <v>90.293478260869563</v>
      </c>
      <c r="Q206" s="31">
        <v>71.801630434782609</v>
      </c>
      <c r="R206" s="31">
        <v>18.491847826086957</v>
      </c>
      <c r="S206" s="31">
        <v>175.85597826086956</v>
      </c>
      <c r="T206" s="31">
        <v>175.85597826086956</v>
      </c>
      <c r="U206" s="31">
        <v>0</v>
      </c>
      <c r="V206" s="31">
        <v>0</v>
      </c>
      <c r="W206" s="31">
        <v>1.888586956521739</v>
      </c>
      <c r="X206" s="31">
        <v>1.888586956521739</v>
      </c>
      <c r="Y206" s="31">
        <v>0</v>
      </c>
      <c r="Z206" s="31">
        <v>0</v>
      </c>
      <c r="AA206" s="31">
        <v>0</v>
      </c>
      <c r="AB206" s="31">
        <v>0</v>
      </c>
      <c r="AC206" s="31">
        <v>0</v>
      </c>
      <c r="AD206" s="31">
        <v>0</v>
      </c>
      <c r="AE206" s="31">
        <v>0</v>
      </c>
      <c r="AF206" t="s">
        <v>113</v>
      </c>
      <c r="AG206" s="32">
        <v>4</v>
      </c>
      <c r="AH206"/>
    </row>
    <row r="207" spans="1:34" x14ac:dyDescent="0.25">
      <c r="A207" t="s">
        <v>1052</v>
      </c>
      <c r="B207" t="s">
        <v>542</v>
      </c>
      <c r="C207" t="s">
        <v>835</v>
      </c>
      <c r="D207" t="s">
        <v>951</v>
      </c>
      <c r="E207" s="31">
        <v>176.57608695652175</v>
      </c>
      <c r="F207" s="31">
        <v>3.0365780240073863</v>
      </c>
      <c r="G207" s="31">
        <v>2.784673437980917</v>
      </c>
      <c r="H207" s="31">
        <v>0.44942505386272696</v>
      </c>
      <c r="I207" s="31">
        <v>0.26723422591566637</v>
      </c>
      <c r="J207" s="31">
        <v>536.18706521739125</v>
      </c>
      <c r="K207" s="31">
        <v>491.70673913043476</v>
      </c>
      <c r="L207" s="31">
        <v>79.357717391304348</v>
      </c>
      <c r="M207" s="31">
        <v>47.18717391304348</v>
      </c>
      <c r="N207" s="31">
        <v>27.197717391304355</v>
      </c>
      <c r="O207" s="31">
        <v>4.9728260869565215</v>
      </c>
      <c r="P207" s="31">
        <v>143.07880434782615</v>
      </c>
      <c r="Q207" s="31">
        <v>130.76902173913049</v>
      </c>
      <c r="R207" s="31">
        <v>12.309782608695652</v>
      </c>
      <c r="S207" s="31">
        <v>313.75054347826079</v>
      </c>
      <c r="T207" s="31">
        <v>313.75054347826079</v>
      </c>
      <c r="U207" s="31">
        <v>0</v>
      </c>
      <c r="V207" s="31">
        <v>0</v>
      </c>
      <c r="W207" s="31">
        <v>10.399456521739131</v>
      </c>
      <c r="X207" s="31">
        <v>0</v>
      </c>
      <c r="Y207" s="31">
        <v>0</v>
      </c>
      <c r="Z207" s="31">
        <v>0</v>
      </c>
      <c r="AA207" s="31">
        <v>4.2963043478260872</v>
      </c>
      <c r="AB207" s="31">
        <v>0</v>
      </c>
      <c r="AC207" s="31">
        <v>6.1031521739130437</v>
      </c>
      <c r="AD207" s="31">
        <v>0</v>
      </c>
      <c r="AE207" s="31">
        <v>0</v>
      </c>
      <c r="AF207" t="s">
        <v>190</v>
      </c>
      <c r="AG207" s="32">
        <v>4</v>
      </c>
      <c r="AH207"/>
    </row>
    <row r="208" spans="1:34" x14ac:dyDescent="0.25">
      <c r="A208" t="s">
        <v>1052</v>
      </c>
      <c r="B208" t="s">
        <v>511</v>
      </c>
      <c r="C208" t="s">
        <v>774</v>
      </c>
      <c r="D208" t="s">
        <v>974</v>
      </c>
      <c r="E208" s="31">
        <v>74.880434782608702</v>
      </c>
      <c r="F208" s="31">
        <v>3.2506662795761359</v>
      </c>
      <c r="G208" s="31">
        <v>2.948799535491363</v>
      </c>
      <c r="H208" s="31">
        <v>0.51029176948758881</v>
      </c>
      <c r="I208" s="31">
        <v>0.20842502540281602</v>
      </c>
      <c r="J208" s="31">
        <v>243.4113043478261</v>
      </c>
      <c r="K208" s="31">
        <v>220.80739130434785</v>
      </c>
      <c r="L208" s="31">
        <v>38.210869565217386</v>
      </c>
      <c r="M208" s="31">
        <v>15.606956521739127</v>
      </c>
      <c r="N208" s="31">
        <v>16.685434782608695</v>
      </c>
      <c r="O208" s="31">
        <v>5.9184782608695654</v>
      </c>
      <c r="P208" s="31">
        <v>63.020326086956509</v>
      </c>
      <c r="Q208" s="31">
        <v>63.020326086956509</v>
      </c>
      <c r="R208" s="31">
        <v>0</v>
      </c>
      <c r="S208" s="31">
        <v>142.18010869565219</v>
      </c>
      <c r="T208" s="31">
        <v>142.11217391304351</v>
      </c>
      <c r="U208" s="31">
        <v>6.7934782608695649E-2</v>
      </c>
      <c r="V208" s="31">
        <v>0</v>
      </c>
      <c r="W208" s="31">
        <v>13.103260869565219</v>
      </c>
      <c r="X208" s="31">
        <v>3.3315217391304346</v>
      </c>
      <c r="Y208" s="31">
        <v>0</v>
      </c>
      <c r="Z208" s="31">
        <v>0</v>
      </c>
      <c r="AA208" s="31">
        <v>9.7717391304347831</v>
      </c>
      <c r="AB208" s="31">
        <v>0</v>
      </c>
      <c r="AC208" s="31">
        <v>0</v>
      </c>
      <c r="AD208" s="31">
        <v>0</v>
      </c>
      <c r="AE208" s="31">
        <v>0</v>
      </c>
      <c r="AF208" t="s">
        <v>159</v>
      </c>
      <c r="AG208" s="32">
        <v>4</v>
      </c>
      <c r="AH208"/>
    </row>
    <row r="209" spans="1:34" x14ac:dyDescent="0.25">
      <c r="A209" t="s">
        <v>1052</v>
      </c>
      <c r="B209" t="s">
        <v>513</v>
      </c>
      <c r="C209" t="s">
        <v>824</v>
      </c>
      <c r="D209" t="s">
        <v>1001</v>
      </c>
      <c r="E209" s="31">
        <v>158.81521739130434</v>
      </c>
      <c r="F209" s="31">
        <v>3.4513380329888439</v>
      </c>
      <c r="G209" s="31">
        <v>3.1621723359112996</v>
      </c>
      <c r="H209" s="31">
        <v>0.41159058243788926</v>
      </c>
      <c r="I209" s="31">
        <v>0.28492231880090346</v>
      </c>
      <c r="J209" s="31">
        <v>548.125</v>
      </c>
      <c r="K209" s="31">
        <v>502.20108695652175</v>
      </c>
      <c r="L209" s="31">
        <v>65.366847826086953</v>
      </c>
      <c r="M209" s="31">
        <v>45.25</v>
      </c>
      <c r="N209" s="31">
        <v>9.9429347826086953</v>
      </c>
      <c r="O209" s="31">
        <v>10.173913043478262</v>
      </c>
      <c r="P209" s="31">
        <v>162.36956521739131</v>
      </c>
      <c r="Q209" s="31">
        <v>136.5625</v>
      </c>
      <c r="R209" s="31">
        <v>25.807065217391305</v>
      </c>
      <c r="S209" s="31">
        <v>320.38858695652175</v>
      </c>
      <c r="T209" s="31">
        <v>320.38858695652175</v>
      </c>
      <c r="U209" s="31">
        <v>0</v>
      </c>
      <c r="V209" s="31">
        <v>0</v>
      </c>
      <c r="W209" s="31">
        <v>0</v>
      </c>
      <c r="X209" s="31">
        <v>0</v>
      </c>
      <c r="Y209" s="31">
        <v>0</v>
      </c>
      <c r="Z209" s="31">
        <v>0</v>
      </c>
      <c r="AA209" s="31">
        <v>0</v>
      </c>
      <c r="AB209" s="31">
        <v>0</v>
      </c>
      <c r="AC209" s="31">
        <v>0</v>
      </c>
      <c r="AD209" s="31">
        <v>0</v>
      </c>
      <c r="AE209" s="31">
        <v>0</v>
      </c>
      <c r="AF209" t="s">
        <v>161</v>
      </c>
      <c r="AG209" s="32">
        <v>4</v>
      </c>
      <c r="AH209"/>
    </row>
    <row r="210" spans="1:34" x14ac:dyDescent="0.25">
      <c r="A210" t="s">
        <v>1052</v>
      </c>
      <c r="B210" t="s">
        <v>507</v>
      </c>
      <c r="C210" t="s">
        <v>746</v>
      </c>
      <c r="D210" t="s">
        <v>951</v>
      </c>
      <c r="E210" s="31">
        <v>77.543478260869563</v>
      </c>
      <c r="F210" s="31">
        <v>5.0188884216428367</v>
      </c>
      <c r="G210" s="31">
        <v>4.7636319035604151</v>
      </c>
      <c r="H210" s="31">
        <v>0.32642977291841885</v>
      </c>
      <c r="I210" s="31">
        <v>0.24950939164564062</v>
      </c>
      <c r="J210" s="31">
        <v>389.18206521739125</v>
      </c>
      <c r="K210" s="31">
        <v>369.38858695652175</v>
      </c>
      <c r="L210" s="31">
        <v>25.3125</v>
      </c>
      <c r="M210" s="31">
        <v>19.347826086956523</v>
      </c>
      <c r="N210" s="31">
        <v>0.74728260869565222</v>
      </c>
      <c r="O210" s="31">
        <v>5.2173913043478262</v>
      </c>
      <c r="P210" s="31">
        <v>102.92119565217392</v>
      </c>
      <c r="Q210" s="31">
        <v>89.092391304347828</v>
      </c>
      <c r="R210" s="31">
        <v>13.828804347826088</v>
      </c>
      <c r="S210" s="31">
        <v>260.94836956521738</v>
      </c>
      <c r="T210" s="31">
        <v>260.94836956521738</v>
      </c>
      <c r="U210" s="31">
        <v>0</v>
      </c>
      <c r="V210" s="31">
        <v>0</v>
      </c>
      <c r="W210" s="31">
        <v>0</v>
      </c>
      <c r="X210" s="31">
        <v>0</v>
      </c>
      <c r="Y210" s="31">
        <v>0</v>
      </c>
      <c r="Z210" s="31">
        <v>0</v>
      </c>
      <c r="AA210" s="31">
        <v>0</v>
      </c>
      <c r="AB210" s="31">
        <v>0</v>
      </c>
      <c r="AC210" s="31">
        <v>0</v>
      </c>
      <c r="AD210" s="31">
        <v>0</v>
      </c>
      <c r="AE210" s="31">
        <v>0</v>
      </c>
      <c r="AF210" t="s">
        <v>155</v>
      </c>
      <c r="AG210" s="32">
        <v>4</v>
      </c>
      <c r="AH210"/>
    </row>
    <row r="211" spans="1:34" x14ac:dyDescent="0.25">
      <c r="A211" t="s">
        <v>1052</v>
      </c>
      <c r="B211" t="s">
        <v>504</v>
      </c>
      <c r="C211" t="s">
        <v>767</v>
      </c>
      <c r="D211" t="s">
        <v>968</v>
      </c>
      <c r="E211" s="31">
        <v>68.891304347826093</v>
      </c>
      <c r="F211" s="31">
        <v>2.6663379615020508</v>
      </c>
      <c r="G211" s="31">
        <v>2.3923556326917006</v>
      </c>
      <c r="H211" s="31">
        <v>0.21517040075733671</v>
      </c>
      <c r="I211" s="31">
        <v>9.3996528873461646E-2</v>
      </c>
      <c r="J211" s="31">
        <v>183.6875</v>
      </c>
      <c r="K211" s="31">
        <v>164.8125</v>
      </c>
      <c r="L211" s="31">
        <v>14.823369565217392</v>
      </c>
      <c r="M211" s="31">
        <v>6.4755434782608692</v>
      </c>
      <c r="N211" s="31">
        <v>4.6956521739130439</v>
      </c>
      <c r="O211" s="31">
        <v>3.652173913043478</v>
      </c>
      <c r="P211" s="31">
        <v>73.184782608695656</v>
      </c>
      <c r="Q211" s="31">
        <v>62.657608695652172</v>
      </c>
      <c r="R211" s="31">
        <v>10.527173913043478</v>
      </c>
      <c r="S211" s="31">
        <v>95.679347826086953</v>
      </c>
      <c r="T211" s="31">
        <v>95.679347826086953</v>
      </c>
      <c r="U211" s="31">
        <v>0</v>
      </c>
      <c r="V211" s="31">
        <v>0</v>
      </c>
      <c r="W211" s="31">
        <v>36.225543478260867</v>
      </c>
      <c r="X211" s="31">
        <v>2.5869565217391304</v>
      </c>
      <c r="Y211" s="31">
        <v>0</v>
      </c>
      <c r="Z211" s="31">
        <v>0</v>
      </c>
      <c r="AA211" s="31">
        <v>25.141304347826086</v>
      </c>
      <c r="AB211" s="31">
        <v>0</v>
      </c>
      <c r="AC211" s="31">
        <v>8.4972826086956523</v>
      </c>
      <c r="AD211" s="31">
        <v>0</v>
      </c>
      <c r="AE211" s="31">
        <v>0</v>
      </c>
      <c r="AF211" t="s">
        <v>152</v>
      </c>
      <c r="AG211" s="32">
        <v>4</v>
      </c>
      <c r="AH211"/>
    </row>
    <row r="212" spans="1:34" x14ac:dyDescent="0.25">
      <c r="A212" t="s">
        <v>1052</v>
      </c>
      <c r="B212" t="s">
        <v>458</v>
      </c>
      <c r="C212" t="s">
        <v>786</v>
      </c>
      <c r="D212" t="s">
        <v>978</v>
      </c>
      <c r="E212" s="31">
        <v>32.956521739130437</v>
      </c>
      <c r="F212" s="31">
        <v>4.0037598944591029</v>
      </c>
      <c r="G212" s="31">
        <v>3.6191952506596303</v>
      </c>
      <c r="H212" s="31">
        <v>0.32783641160949867</v>
      </c>
      <c r="I212" s="31">
        <v>9.8284960422163586E-2</v>
      </c>
      <c r="J212" s="31">
        <v>131.95000000000002</v>
      </c>
      <c r="K212" s="31">
        <v>119.27608695652174</v>
      </c>
      <c r="L212" s="31">
        <v>10.804347826086957</v>
      </c>
      <c r="M212" s="31">
        <v>3.2391304347826089</v>
      </c>
      <c r="N212" s="31">
        <v>1.9130434782608696</v>
      </c>
      <c r="O212" s="31">
        <v>5.6521739130434785</v>
      </c>
      <c r="P212" s="31">
        <v>58.966739130434789</v>
      </c>
      <c r="Q212" s="31">
        <v>53.858043478260875</v>
      </c>
      <c r="R212" s="31">
        <v>5.1086956521739131</v>
      </c>
      <c r="S212" s="31">
        <v>62.178913043478261</v>
      </c>
      <c r="T212" s="31">
        <v>59.079021739130432</v>
      </c>
      <c r="U212" s="31">
        <v>3.0998913043478269</v>
      </c>
      <c r="V212" s="31">
        <v>0</v>
      </c>
      <c r="W212" s="31">
        <v>15.35217391304348</v>
      </c>
      <c r="X212" s="31">
        <v>0.34239130434782611</v>
      </c>
      <c r="Y212" s="31">
        <v>0</v>
      </c>
      <c r="Z212" s="31">
        <v>0</v>
      </c>
      <c r="AA212" s="31">
        <v>2.4406521739130436</v>
      </c>
      <c r="AB212" s="31">
        <v>0</v>
      </c>
      <c r="AC212" s="31">
        <v>9.4692391304347829</v>
      </c>
      <c r="AD212" s="31">
        <v>3.0998913043478269</v>
      </c>
      <c r="AE212" s="31">
        <v>0</v>
      </c>
      <c r="AF212" t="s">
        <v>106</v>
      </c>
      <c r="AG212" s="32">
        <v>4</v>
      </c>
      <c r="AH212"/>
    </row>
    <row r="213" spans="1:34" x14ac:dyDescent="0.25">
      <c r="A213" t="s">
        <v>1052</v>
      </c>
      <c r="B213" t="s">
        <v>508</v>
      </c>
      <c r="C213" t="s">
        <v>822</v>
      </c>
      <c r="D213" t="s">
        <v>1000</v>
      </c>
      <c r="E213" s="31">
        <v>57.826086956521742</v>
      </c>
      <c r="F213" s="31">
        <v>3.1347368421052626</v>
      </c>
      <c r="G213" s="31">
        <v>2.7454454887218036</v>
      </c>
      <c r="H213" s="31">
        <v>0.4362368421052632</v>
      </c>
      <c r="I213" s="31">
        <v>4.6945488721804506E-2</v>
      </c>
      <c r="J213" s="31">
        <v>181.26956521739129</v>
      </c>
      <c r="K213" s="31">
        <v>158.75836956521735</v>
      </c>
      <c r="L213" s="31">
        <v>25.225869565217394</v>
      </c>
      <c r="M213" s="31">
        <v>2.714673913043478</v>
      </c>
      <c r="N213" s="31">
        <v>16.826413043478265</v>
      </c>
      <c r="O213" s="31">
        <v>5.6847826086956523</v>
      </c>
      <c r="P213" s="31">
        <v>55.321739130434764</v>
      </c>
      <c r="Q213" s="31">
        <v>55.321739130434764</v>
      </c>
      <c r="R213" s="31">
        <v>0</v>
      </c>
      <c r="S213" s="31">
        <v>100.72195652173912</v>
      </c>
      <c r="T213" s="31">
        <v>86.425543478260863</v>
      </c>
      <c r="U213" s="31">
        <v>14.29641304347826</v>
      </c>
      <c r="V213" s="31">
        <v>0</v>
      </c>
      <c r="W213" s="31">
        <v>0</v>
      </c>
      <c r="X213" s="31">
        <v>0</v>
      </c>
      <c r="Y213" s="31">
        <v>0</v>
      </c>
      <c r="Z213" s="31">
        <v>0</v>
      </c>
      <c r="AA213" s="31">
        <v>0</v>
      </c>
      <c r="AB213" s="31">
        <v>0</v>
      </c>
      <c r="AC213" s="31">
        <v>0</v>
      </c>
      <c r="AD213" s="31">
        <v>0</v>
      </c>
      <c r="AE213" s="31">
        <v>0</v>
      </c>
      <c r="AF213" t="s">
        <v>156</v>
      </c>
      <c r="AG213" s="32">
        <v>4</v>
      </c>
      <c r="AH213"/>
    </row>
    <row r="214" spans="1:34" x14ac:dyDescent="0.25">
      <c r="A214" t="s">
        <v>1052</v>
      </c>
      <c r="B214" t="s">
        <v>522</v>
      </c>
      <c r="C214" t="s">
        <v>704</v>
      </c>
      <c r="D214" t="s">
        <v>918</v>
      </c>
      <c r="E214" s="31">
        <v>85.978260869565219</v>
      </c>
      <c r="F214" s="31">
        <v>3.2218836915297091</v>
      </c>
      <c r="G214" s="31">
        <v>2.9415423514538563</v>
      </c>
      <c r="H214" s="31">
        <v>0.69881036662452589</v>
      </c>
      <c r="I214" s="31">
        <v>0.47507458912768646</v>
      </c>
      <c r="J214" s="31">
        <v>277.01195652173914</v>
      </c>
      <c r="K214" s="31">
        <v>252.90869565217395</v>
      </c>
      <c r="L214" s="31">
        <v>60.082499999999996</v>
      </c>
      <c r="M214" s="31">
        <v>40.846086956521738</v>
      </c>
      <c r="N214" s="31">
        <v>12.600543478260869</v>
      </c>
      <c r="O214" s="31">
        <v>6.6358695652173916</v>
      </c>
      <c r="P214" s="31">
        <v>62.056304347826085</v>
      </c>
      <c r="Q214" s="31">
        <v>57.189456521739132</v>
      </c>
      <c r="R214" s="31">
        <v>4.8668478260869561</v>
      </c>
      <c r="S214" s="31">
        <v>154.87315217391307</v>
      </c>
      <c r="T214" s="31">
        <v>144.23456521739132</v>
      </c>
      <c r="U214" s="31">
        <v>10.638586956521738</v>
      </c>
      <c r="V214" s="31">
        <v>0</v>
      </c>
      <c r="W214" s="31">
        <v>0</v>
      </c>
      <c r="X214" s="31">
        <v>0</v>
      </c>
      <c r="Y214" s="31">
        <v>0</v>
      </c>
      <c r="Z214" s="31">
        <v>0</v>
      </c>
      <c r="AA214" s="31">
        <v>0</v>
      </c>
      <c r="AB214" s="31">
        <v>0</v>
      </c>
      <c r="AC214" s="31">
        <v>0</v>
      </c>
      <c r="AD214" s="31">
        <v>0</v>
      </c>
      <c r="AE214" s="31">
        <v>0</v>
      </c>
      <c r="AF214" t="s">
        <v>170</v>
      </c>
      <c r="AG214" s="32">
        <v>4</v>
      </c>
      <c r="AH214"/>
    </row>
    <row r="215" spans="1:34" x14ac:dyDescent="0.25">
      <c r="A215" t="s">
        <v>1052</v>
      </c>
      <c r="B215" t="s">
        <v>417</v>
      </c>
      <c r="C215" t="s">
        <v>738</v>
      </c>
      <c r="D215" t="s">
        <v>947</v>
      </c>
      <c r="E215" s="31">
        <v>77.673913043478265</v>
      </c>
      <c r="F215" s="31">
        <v>3.1240512174643156</v>
      </c>
      <c r="G215" s="31">
        <v>2.760438007276798</v>
      </c>
      <c r="H215" s="31">
        <v>0.45815980968373915</v>
      </c>
      <c r="I215" s="31">
        <v>0.19790792051497341</v>
      </c>
      <c r="J215" s="31">
        <v>242.65728260869565</v>
      </c>
      <c r="K215" s="31">
        <v>214.41402173913045</v>
      </c>
      <c r="L215" s="31">
        <v>35.587065217391306</v>
      </c>
      <c r="M215" s="31">
        <v>15.372282608695652</v>
      </c>
      <c r="N215" s="31">
        <v>13.894130434782609</v>
      </c>
      <c r="O215" s="31">
        <v>6.3206521739130439</v>
      </c>
      <c r="P215" s="31">
        <v>76.655543478260867</v>
      </c>
      <c r="Q215" s="31">
        <v>68.627065217391305</v>
      </c>
      <c r="R215" s="31">
        <v>8.0284782608695657</v>
      </c>
      <c r="S215" s="31">
        <v>130.41467391304349</v>
      </c>
      <c r="T215" s="31">
        <v>130.41467391304349</v>
      </c>
      <c r="U215" s="31">
        <v>0</v>
      </c>
      <c r="V215" s="31">
        <v>0</v>
      </c>
      <c r="W215" s="31">
        <v>0</v>
      </c>
      <c r="X215" s="31">
        <v>0</v>
      </c>
      <c r="Y215" s="31">
        <v>0</v>
      </c>
      <c r="Z215" s="31">
        <v>0</v>
      </c>
      <c r="AA215" s="31">
        <v>0</v>
      </c>
      <c r="AB215" s="31">
        <v>0</v>
      </c>
      <c r="AC215" s="31">
        <v>0</v>
      </c>
      <c r="AD215" s="31">
        <v>0</v>
      </c>
      <c r="AE215" s="31">
        <v>0</v>
      </c>
      <c r="AF215" t="s">
        <v>65</v>
      </c>
      <c r="AG215" s="32">
        <v>4</v>
      </c>
      <c r="AH215"/>
    </row>
    <row r="216" spans="1:34" x14ac:dyDescent="0.25">
      <c r="A216" t="s">
        <v>1052</v>
      </c>
      <c r="B216" t="s">
        <v>645</v>
      </c>
      <c r="C216" t="s">
        <v>738</v>
      </c>
      <c r="D216" t="s">
        <v>947</v>
      </c>
      <c r="E216" s="31">
        <v>74.521739130434781</v>
      </c>
      <c r="F216" s="31">
        <v>3.2979609101516916</v>
      </c>
      <c r="G216" s="31">
        <v>2.8928281796966164</v>
      </c>
      <c r="H216" s="31">
        <v>0.44181592765460909</v>
      </c>
      <c r="I216" s="31">
        <v>9.7797549591598601E-2</v>
      </c>
      <c r="J216" s="31">
        <v>245.76978260869564</v>
      </c>
      <c r="K216" s="31">
        <v>215.57858695652175</v>
      </c>
      <c r="L216" s="31">
        <v>32.924891304347824</v>
      </c>
      <c r="M216" s="31">
        <v>7.2880434782608692</v>
      </c>
      <c r="N216" s="31">
        <v>14.125978260869568</v>
      </c>
      <c r="O216" s="31">
        <v>11.510869565217391</v>
      </c>
      <c r="P216" s="31">
        <v>72.114456521739129</v>
      </c>
      <c r="Q216" s="31">
        <v>67.560108695652175</v>
      </c>
      <c r="R216" s="31">
        <v>4.5543478260869561</v>
      </c>
      <c r="S216" s="31">
        <v>140.73043478260868</v>
      </c>
      <c r="T216" s="31">
        <v>140.73043478260868</v>
      </c>
      <c r="U216" s="31">
        <v>0</v>
      </c>
      <c r="V216" s="31">
        <v>0</v>
      </c>
      <c r="W216" s="31">
        <v>0</v>
      </c>
      <c r="X216" s="31">
        <v>0</v>
      </c>
      <c r="Y216" s="31">
        <v>0</v>
      </c>
      <c r="Z216" s="31">
        <v>0</v>
      </c>
      <c r="AA216" s="31">
        <v>0</v>
      </c>
      <c r="AB216" s="31">
        <v>0</v>
      </c>
      <c r="AC216" s="31">
        <v>0</v>
      </c>
      <c r="AD216" s="31">
        <v>0</v>
      </c>
      <c r="AE216" s="31">
        <v>0</v>
      </c>
      <c r="AF216" t="s">
        <v>293</v>
      </c>
      <c r="AG216" s="32">
        <v>4</v>
      </c>
      <c r="AH216"/>
    </row>
    <row r="217" spans="1:34" x14ac:dyDescent="0.25">
      <c r="A217" t="s">
        <v>1052</v>
      </c>
      <c r="B217" t="s">
        <v>407</v>
      </c>
      <c r="C217" t="s">
        <v>746</v>
      </c>
      <c r="D217" t="s">
        <v>951</v>
      </c>
      <c r="E217" s="31">
        <v>103.95652173913044</v>
      </c>
      <c r="F217" s="31">
        <v>3.1894960267670429</v>
      </c>
      <c r="G217" s="31">
        <v>2.9991865328314509</v>
      </c>
      <c r="H217" s="31">
        <v>0.72941447093266421</v>
      </c>
      <c r="I217" s="31">
        <v>0.59556670849017146</v>
      </c>
      <c r="J217" s="31">
        <v>331.56891304347823</v>
      </c>
      <c r="K217" s="31">
        <v>311.78499999999997</v>
      </c>
      <c r="L217" s="31">
        <v>75.827391304347827</v>
      </c>
      <c r="M217" s="31">
        <v>61.913043478260867</v>
      </c>
      <c r="N217" s="31">
        <v>10.001304347826087</v>
      </c>
      <c r="O217" s="31">
        <v>3.9130434782608696</v>
      </c>
      <c r="P217" s="31">
        <v>74.66804347826087</v>
      </c>
      <c r="Q217" s="31">
        <v>68.798478260869572</v>
      </c>
      <c r="R217" s="31">
        <v>5.8695652173913047</v>
      </c>
      <c r="S217" s="31">
        <v>181.07347826086954</v>
      </c>
      <c r="T217" s="31">
        <v>138.63326086956519</v>
      </c>
      <c r="U217" s="31">
        <v>42.440217391304351</v>
      </c>
      <c r="V217" s="31">
        <v>0</v>
      </c>
      <c r="W217" s="31">
        <v>0</v>
      </c>
      <c r="X217" s="31">
        <v>0</v>
      </c>
      <c r="Y217" s="31">
        <v>0</v>
      </c>
      <c r="Z217" s="31">
        <v>0</v>
      </c>
      <c r="AA217" s="31">
        <v>0</v>
      </c>
      <c r="AB217" s="31">
        <v>0</v>
      </c>
      <c r="AC217" s="31">
        <v>0</v>
      </c>
      <c r="AD217" s="31">
        <v>0</v>
      </c>
      <c r="AE217" s="31">
        <v>0</v>
      </c>
      <c r="AF217" t="s">
        <v>55</v>
      </c>
      <c r="AG217" s="32">
        <v>4</v>
      </c>
      <c r="AH217"/>
    </row>
    <row r="218" spans="1:34" x14ac:dyDescent="0.25">
      <c r="A218" t="s">
        <v>1052</v>
      </c>
      <c r="B218" t="s">
        <v>668</v>
      </c>
      <c r="C218" t="s">
        <v>891</v>
      </c>
      <c r="D218" t="s">
        <v>1037</v>
      </c>
      <c r="E218" s="31">
        <v>73.413043478260875</v>
      </c>
      <c r="F218" s="31">
        <v>3.1056129700917974</v>
      </c>
      <c r="G218" s="31">
        <v>2.6734749777909381</v>
      </c>
      <c r="H218" s="31">
        <v>0.41205063665975716</v>
      </c>
      <c r="I218" s="31">
        <v>5.4486230381995848E-2</v>
      </c>
      <c r="J218" s="31">
        <v>227.99250000000001</v>
      </c>
      <c r="K218" s="31">
        <v>196.26793478260868</v>
      </c>
      <c r="L218" s="31">
        <v>30.249891304347827</v>
      </c>
      <c r="M218" s="31">
        <v>4</v>
      </c>
      <c r="N218" s="31">
        <v>20.747173913043479</v>
      </c>
      <c r="O218" s="31">
        <v>5.5027173913043477</v>
      </c>
      <c r="P218" s="31">
        <v>72.046195652173893</v>
      </c>
      <c r="Q218" s="31">
        <v>66.571521739130418</v>
      </c>
      <c r="R218" s="31">
        <v>5.4746739130434783</v>
      </c>
      <c r="S218" s="31">
        <v>125.69641304347826</v>
      </c>
      <c r="T218" s="31">
        <v>111.48206521739131</v>
      </c>
      <c r="U218" s="31">
        <v>14.214347826086954</v>
      </c>
      <c r="V218" s="31">
        <v>0</v>
      </c>
      <c r="W218" s="31">
        <v>0</v>
      </c>
      <c r="X218" s="31">
        <v>0</v>
      </c>
      <c r="Y218" s="31">
        <v>0</v>
      </c>
      <c r="Z218" s="31">
        <v>0</v>
      </c>
      <c r="AA218" s="31">
        <v>0</v>
      </c>
      <c r="AB218" s="31">
        <v>0</v>
      </c>
      <c r="AC218" s="31">
        <v>0</v>
      </c>
      <c r="AD218" s="31">
        <v>0</v>
      </c>
      <c r="AE218" s="31">
        <v>0</v>
      </c>
      <c r="AF218" t="s">
        <v>316</v>
      </c>
      <c r="AG218" s="32">
        <v>4</v>
      </c>
      <c r="AH218"/>
    </row>
    <row r="219" spans="1:34" x14ac:dyDescent="0.25">
      <c r="A219" t="s">
        <v>1052</v>
      </c>
      <c r="B219" t="s">
        <v>492</v>
      </c>
      <c r="C219" t="s">
        <v>813</v>
      </c>
      <c r="D219" t="s">
        <v>994</v>
      </c>
      <c r="E219" s="31">
        <v>61</v>
      </c>
      <c r="F219" s="31">
        <v>3.2331699928724156</v>
      </c>
      <c r="G219" s="31">
        <v>2.9262152530292229</v>
      </c>
      <c r="H219" s="31">
        <v>0.49062366357804704</v>
      </c>
      <c r="I219" s="31">
        <v>0.20877227369921597</v>
      </c>
      <c r="J219" s="31">
        <v>197.22336956521735</v>
      </c>
      <c r="K219" s="31">
        <v>178.49913043478259</v>
      </c>
      <c r="L219" s="31">
        <v>29.928043478260868</v>
      </c>
      <c r="M219" s="31">
        <v>12.735108695652174</v>
      </c>
      <c r="N219" s="31">
        <v>10.790760869565217</v>
      </c>
      <c r="O219" s="31">
        <v>6.4021739130434785</v>
      </c>
      <c r="P219" s="31">
        <v>83.321739130434779</v>
      </c>
      <c r="Q219" s="31">
        <v>81.790434782608685</v>
      </c>
      <c r="R219" s="31">
        <v>1.5313043478260868</v>
      </c>
      <c r="S219" s="31">
        <v>83.973586956521729</v>
      </c>
      <c r="T219" s="31">
        <v>81.555108695652166</v>
      </c>
      <c r="U219" s="31">
        <v>2.4184782608695654</v>
      </c>
      <c r="V219" s="31">
        <v>0</v>
      </c>
      <c r="W219" s="31">
        <v>0</v>
      </c>
      <c r="X219" s="31">
        <v>0</v>
      </c>
      <c r="Y219" s="31">
        <v>0</v>
      </c>
      <c r="Z219" s="31">
        <v>0</v>
      </c>
      <c r="AA219" s="31">
        <v>0</v>
      </c>
      <c r="AB219" s="31">
        <v>0</v>
      </c>
      <c r="AC219" s="31">
        <v>0</v>
      </c>
      <c r="AD219" s="31">
        <v>0</v>
      </c>
      <c r="AE219" s="31">
        <v>0</v>
      </c>
      <c r="AF219" t="s">
        <v>140</v>
      </c>
      <c r="AG219" s="32">
        <v>4</v>
      </c>
      <c r="AH219"/>
    </row>
    <row r="220" spans="1:34" x14ac:dyDescent="0.25">
      <c r="A220" t="s">
        <v>1052</v>
      </c>
      <c r="B220" t="s">
        <v>406</v>
      </c>
      <c r="C220" t="s">
        <v>733</v>
      </c>
      <c r="D220" t="s">
        <v>916</v>
      </c>
      <c r="E220" s="31">
        <v>130.41304347826087</v>
      </c>
      <c r="F220" s="31">
        <v>3.1034030671778625</v>
      </c>
      <c r="G220" s="31">
        <v>2.8710176696116023</v>
      </c>
      <c r="H220" s="31">
        <v>0.50457659609934991</v>
      </c>
      <c r="I220" s="31">
        <v>0.31155192532088682</v>
      </c>
      <c r="J220" s="31">
        <v>404.72423913043474</v>
      </c>
      <c r="K220" s="31">
        <v>374.41815217391309</v>
      </c>
      <c r="L220" s="31">
        <v>65.803369565217395</v>
      </c>
      <c r="M220" s="31">
        <v>40.630434782608695</v>
      </c>
      <c r="N220" s="31">
        <v>19.143043478260868</v>
      </c>
      <c r="O220" s="31">
        <v>6.0298913043478262</v>
      </c>
      <c r="P220" s="31">
        <v>120.70652173913044</v>
      </c>
      <c r="Q220" s="31">
        <v>115.57336956521739</v>
      </c>
      <c r="R220" s="31">
        <v>5.1331521739130439</v>
      </c>
      <c r="S220" s="31">
        <v>218.21434782608696</v>
      </c>
      <c r="T220" s="31">
        <v>218.21434782608696</v>
      </c>
      <c r="U220" s="31">
        <v>0</v>
      </c>
      <c r="V220" s="31">
        <v>0</v>
      </c>
      <c r="W220" s="31">
        <v>0</v>
      </c>
      <c r="X220" s="31">
        <v>0</v>
      </c>
      <c r="Y220" s="31">
        <v>0</v>
      </c>
      <c r="Z220" s="31">
        <v>0</v>
      </c>
      <c r="AA220" s="31">
        <v>0</v>
      </c>
      <c r="AB220" s="31">
        <v>0</v>
      </c>
      <c r="AC220" s="31">
        <v>0</v>
      </c>
      <c r="AD220" s="31">
        <v>0</v>
      </c>
      <c r="AE220" s="31">
        <v>0</v>
      </c>
      <c r="AF220" t="s">
        <v>54</v>
      </c>
      <c r="AG220" s="32">
        <v>4</v>
      </c>
      <c r="AH220"/>
    </row>
    <row r="221" spans="1:34" x14ac:dyDescent="0.25">
      <c r="A221" t="s">
        <v>1052</v>
      </c>
      <c r="B221" t="s">
        <v>583</v>
      </c>
      <c r="C221" t="s">
        <v>783</v>
      </c>
      <c r="D221" t="s">
        <v>938</v>
      </c>
      <c r="E221" s="31">
        <v>65.380434782608702</v>
      </c>
      <c r="F221" s="31">
        <v>3.5684688279301739</v>
      </c>
      <c r="G221" s="31">
        <v>3.146018287614297</v>
      </c>
      <c r="H221" s="31">
        <v>0.37499085619285122</v>
      </c>
      <c r="I221" s="31">
        <v>4.5931837073981713E-2</v>
      </c>
      <c r="J221" s="31">
        <v>233.30804347826086</v>
      </c>
      <c r="K221" s="31">
        <v>205.68804347826085</v>
      </c>
      <c r="L221" s="31">
        <v>24.517065217391309</v>
      </c>
      <c r="M221" s="31">
        <v>3.0030434782608699</v>
      </c>
      <c r="N221" s="31">
        <v>15.590108695652177</v>
      </c>
      <c r="O221" s="31">
        <v>5.9239130434782608</v>
      </c>
      <c r="P221" s="31">
        <v>82.540978260869565</v>
      </c>
      <c r="Q221" s="31">
        <v>76.435000000000002</v>
      </c>
      <c r="R221" s="31">
        <v>6.1059782608695654</v>
      </c>
      <c r="S221" s="31">
        <v>126.25</v>
      </c>
      <c r="T221" s="31">
        <v>126.25</v>
      </c>
      <c r="U221" s="31">
        <v>0</v>
      </c>
      <c r="V221" s="31">
        <v>0</v>
      </c>
      <c r="W221" s="31">
        <v>0</v>
      </c>
      <c r="X221" s="31">
        <v>0</v>
      </c>
      <c r="Y221" s="31">
        <v>0</v>
      </c>
      <c r="Z221" s="31">
        <v>0</v>
      </c>
      <c r="AA221" s="31">
        <v>0</v>
      </c>
      <c r="AB221" s="31">
        <v>0</v>
      </c>
      <c r="AC221" s="31">
        <v>0</v>
      </c>
      <c r="AD221" s="31">
        <v>0</v>
      </c>
      <c r="AE221" s="31">
        <v>0</v>
      </c>
      <c r="AF221" t="s">
        <v>231</v>
      </c>
      <c r="AG221" s="32">
        <v>4</v>
      </c>
      <c r="AH221"/>
    </row>
    <row r="222" spans="1:34" x14ac:dyDescent="0.25">
      <c r="A222" t="s">
        <v>1052</v>
      </c>
      <c r="B222" t="s">
        <v>451</v>
      </c>
      <c r="C222" t="s">
        <v>782</v>
      </c>
      <c r="D222" t="s">
        <v>926</v>
      </c>
      <c r="E222" s="31">
        <v>68.163043478260875</v>
      </c>
      <c r="F222" s="31">
        <v>2.9744267261999684</v>
      </c>
      <c r="G222" s="31">
        <v>2.7141014192313828</v>
      </c>
      <c r="H222" s="31">
        <v>0.4764120554935416</v>
      </c>
      <c r="I222" s="31">
        <v>0.30861585074150849</v>
      </c>
      <c r="J222" s="31">
        <v>202.74597826086961</v>
      </c>
      <c r="K222" s="31">
        <v>185.00141304347829</v>
      </c>
      <c r="L222" s="31">
        <v>32.473695652173909</v>
      </c>
      <c r="M222" s="31">
        <v>21.036195652173912</v>
      </c>
      <c r="N222" s="31">
        <v>6.1548913043478262</v>
      </c>
      <c r="O222" s="31">
        <v>5.2826086956521738</v>
      </c>
      <c r="P222" s="31">
        <v>56.478804347826092</v>
      </c>
      <c r="Q222" s="31">
        <v>50.171739130434787</v>
      </c>
      <c r="R222" s="31">
        <v>6.3070652173913047</v>
      </c>
      <c r="S222" s="31">
        <v>113.79347826086959</v>
      </c>
      <c r="T222" s="31">
        <v>112.06793478260872</v>
      </c>
      <c r="U222" s="31">
        <v>1.7255434782608696</v>
      </c>
      <c r="V222" s="31">
        <v>0</v>
      </c>
      <c r="W222" s="31">
        <v>0</v>
      </c>
      <c r="X222" s="31">
        <v>0</v>
      </c>
      <c r="Y222" s="31">
        <v>0</v>
      </c>
      <c r="Z222" s="31">
        <v>0</v>
      </c>
      <c r="AA222" s="31">
        <v>0</v>
      </c>
      <c r="AB222" s="31">
        <v>0</v>
      </c>
      <c r="AC222" s="31">
        <v>0</v>
      </c>
      <c r="AD222" s="31">
        <v>0</v>
      </c>
      <c r="AE222" s="31">
        <v>0</v>
      </c>
      <c r="AF222" t="s">
        <v>99</v>
      </c>
      <c r="AG222" s="32">
        <v>4</v>
      </c>
      <c r="AH222"/>
    </row>
    <row r="223" spans="1:34" x14ac:dyDescent="0.25">
      <c r="A223" t="s">
        <v>1052</v>
      </c>
      <c r="B223" t="s">
        <v>628</v>
      </c>
      <c r="C223" t="s">
        <v>705</v>
      </c>
      <c r="D223" t="s">
        <v>916</v>
      </c>
      <c r="E223" s="31">
        <v>121.07608695652173</v>
      </c>
      <c r="F223" s="31">
        <v>2.8503142113295628</v>
      </c>
      <c r="G223" s="31">
        <v>2.6087081425621688</v>
      </c>
      <c r="H223" s="31">
        <v>0.71494299308735076</v>
      </c>
      <c r="I223" s="31">
        <v>0.48141664422300029</v>
      </c>
      <c r="J223" s="31">
        <v>345.1048913043478</v>
      </c>
      <c r="K223" s="31">
        <v>315.85217391304343</v>
      </c>
      <c r="L223" s="31">
        <v>86.5625</v>
      </c>
      <c r="M223" s="31">
        <v>58.288043478260867</v>
      </c>
      <c r="N223" s="31">
        <v>22.535326086956523</v>
      </c>
      <c r="O223" s="31">
        <v>5.7391304347826084</v>
      </c>
      <c r="P223" s="31">
        <v>110.78423913043478</v>
      </c>
      <c r="Q223" s="31">
        <v>109.80597826086957</v>
      </c>
      <c r="R223" s="31">
        <v>0.97826086956521741</v>
      </c>
      <c r="S223" s="31">
        <v>147.75815217391303</v>
      </c>
      <c r="T223" s="31">
        <v>147.75815217391303</v>
      </c>
      <c r="U223" s="31">
        <v>0</v>
      </c>
      <c r="V223" s="31">
        <v>0</v>
      </c>
      <c r="W223" s="31">
        <v>0</v>
      </c>
      <c r="X223" s="31">
        <v>0</v>
      </c>
      <c r="Y223" s="31">
        <v>0</v>
      </c>
      <c r="Z223" s="31">
        <v>0</v>
      </c>
      <c r="AA223" s="31">
        <v>0</v>
      </c>
      <c r="AB223" s="31">
        <v>0</v>
      </c>
      <c r="AC223" s="31">
        <v>0</v>
      </c>
      <c r="AD223" s="31">
        <v>0</v>
      </c>
      <c r="AE223" s="31">
        <v>0</v>
      </c>
      <c r="AF223" t="s">
        <v>276</v>
      </c>
      <c r="AG223" s="32">
        <v>4</v>
      </c>
      <c r="AH223"/>
    </row>
    <row r="224" spans="1:34" x14ac:dyDescent="0.25">
      <c r="A224" t="s">
        <v>1052</v>
      </c>
      <c r="B224" t="s">
        <v>453</v>
      </c>
      <c r="C224" t="s">
        <v>758</v>
      </c>
      <c r="D224" t="s">
        <v>921</v>
      </c>
      <c r="E224" s="31">
        <v>78.934782608695656</v>
      </c>
      <c r="F224" s="31">
        <v>2.783499036078215</v>
      </c>
      <c r="G224" s="31">
        <v>2.471805287799504</v>
      </c>
      <c r="H224" s="31">
        <v>0.37510603139630955</v>
      </c>
      <c r="I224" s="31">
        <v>9.0780776645552189E-2</v>
      </c>
      <c r="J224" s="31">
        <v>219.71489130434782</v>
      </c>
      <c r="K224" s="31">
        <v>195.11141304347825</v>
      </c>
      <c r="L224" s="31">
        <v>29.60891304347826</v>
      </c>
      <c r="M224" s="31">
        <v>7.1657608695652177</v>
      </c>
      <c r="N224" s="31">
        <v>15.630652173913044</v>
      </c>
      <c r="O224" s="31">
        <v>6.8125</v>
      </c>
      <c r="P224" s="31">
        <v>68.016304347826079</v>
      </c>
      <c r="Q224" s="31">
        <v>65.855978260869563</v>
      </c>
      <c r="R224" s="31">
        <v>2.160326086956522</v>
      </c>
      <c r="S224" s="31">
        <v>122.08967391304347</v>
      </c>
      <c r="T224" s="31">
        <v>112.8070652173913</v>
      </c>
      <c r="U224" s="31">
        <v>9.2826086956521738</v>
      </c>
      <c r="V224" s="31">
        <v>0</v>
      </c>
      <c r="W224" s="31">
        <v>0</v>
      </c>
      <c r="X224" s="31">
        <v>0</v>
      </c>
      <c r="Y224" s="31">
        <v>0</v>
      </c>
      <c r="Z224" s="31">
        <v>0</v>
      </c>
      <c r="AA224" s="31">
        <v>0</v>
      </c>
      <c r="AB224" s="31">
        <v>0</v>
      </c>
      <c r="AC224" s="31">
        <v>0</v>
      </c>
      <c r="AD224" s="31">
        <v>0</v>
      </c>
      <c r="AE224" s="31">
        <v>0</v>
      </c>
      <c r="AF224" t="s">
        <v>101</v>
      </c>
      <c r="AG224" s="32">
        <v>4</v>
      </c>
      <c r="AH224"/>
    </row>
    <row r="225" spans="1:34" x14ac:dyDescent="0.25">
      <c r="A225" t="s">
        <v>1052</v>
      </c>
      <c r="B225" t="s">
        <v>519</v>
      </c>
      <c r="C225" t="s">
        <v>761</v>
      </c>
      <c r="D225" t="s">
        <v>936</v>
      </c>
      <c r="E225" s="31">
        <v>49.576086956521742</v>
      </c>
      <c r="F225" s="31">
        <v>3.3479171234378424</v>
      </c>
      <c r="G225" s="31">
        <v>2.8624972593729443</v>
      </c>
      <c r="H225" s="31">
        <v>0.76162025871519401</v>
      </c>
      <c r="I225" s="31">
        <v>0.27620039465029594</v>
      </c>
      <c r="J225" s="31">
        <v>165.97663043478261</v>
      </c>
      <c r="K225" s="31">
        <v>141.91141304347826</v>
      </c>
      <c r="L225" s="31">
        <v>37.758152173913047</v>
      </c>
      <c r="M225" s="31">
        <v>13.692934782608695</v>
      </c>
      <c r="N225" s="31">
        <v>18.5</v>
      </c>
      <c r="O225" s="31">
        <v>5.5652173913043477</v>
      </c>
      <c r="P225" s="31">
        <v>57.372282608695649</v>
      </c>
      <c r="Q225" s="31">
        <v>57.372282608695649</v>
      </c>
      <c r="R225" s="31">
        <v>0</v>
      </c>
      <c r="S225" s="31">
        <v>70.846195652173918</v>
      </c>
      <c r="T225" s="31">
        <v>70.846195652173918</v>
      </c>
      <c r="U225" s="31">
        <v>0</v>
      </c>
      <c r="V225" s="31">
        <v>0</v>
      </c>
      <c r="W225" s="31">
        <v>0</v>
      </c>
      <c r="X225" s="31">
        <v>0</v>
      </c>
      <c r="Y225" s="31">
        <v>0</v>
      </c>
      <c r="Z225" s="31">
        <v>0</v>
      </c>
      <c r="AA225" s="31">
        <v>0</v>
      </c>
      <c r="AB225" s="31">
        <v>0</v>
      </c>
      <c r="AC225" s="31">
        <v>0</v>
      </c>
      <c r="AD225" s="31">
        <v>0</v>
      </c>
      <c r="AE225" s="31">
        <v>0</v>
      </c>
      <c r="AF225" t="s">
        <v>167</v>
      </c>
      <c r="AG225" s="32">
        <v>4</v>
      </c>
      <c r="AH225"/>
    </row>
    <row r="226" spans="1:34" x14ac:dyDescent="0.25">
      <c r="A226" t="s">
        <v>1052</v>
      </c>
      <c r="B226" t="s">
        <v>606</v>
      </c>
      <c r="C226" t="s">
        <v>865</v>
      </c>
      <c r="D226" t="s">
        <v>1023</v>
      </c>
      <c r="E226" s="31">
        <v>67.130434782608702</v>
      </c>
      <c r="F226" s="31">
        <v>3.0820029145077714</v>
      </c>
      <c r="G226" s="31">
        <v>2.7055148963730566</v>
      </c>
      <c r="H226" s="31">
        <v>0.72969235751295336</v>
      </c>
      <c r="I226" s="31">
        <v>0.4250048575129533</v>
      </c>
      <c r="J226" s="31">
        <v>206.8961956521739</v>
      </c>
      <c r="K226" s="31">
        <v>181.62239130434781</v>
      </c>
      <c r="L226" s="31">
        <v>48.984565217391307</v>
      </c>
      <c r="M226" s="31">
        <v>28.530760869565217</v>
      </c>
      <c r="N226" s="31">
        <v>13.008152173913043</v>
      </c>
      <c r="O226" s="31">
        <v>7.4456521739130439</v>
      </c>
      <c r="P226" s="31">
        <v>59.273478260869567</v>
      </c>
      <c r="Q226" s="31">
        <v>54.453478260869566</v>
      </c>
      <c r="R226" s="31">
        <v>4.82</v>
      </c>
      <c r="S226" s="31">
        <v>98.638152173913028</v>
      </c>
      <c r="T226" s="31">
        <v>90.572934782608684</v>
      </c>
      <c r="U226" s="31">
        <v>8.0652173913043477</v>
      </c>
      <c r="V226" s="31">
        <v>0</v>
      </c>
      <c r="W226" s="31">
        <v>0</v>
      </c>
      <c r="X226" s="31">
        <v>0</v>
      </c>
      <c r="Y226" s="31">
        <v>0</v>
      </c>
      <c r="Z226" s="31">
        <v>0</v>
      </c>
      <c r="AA226" s="31">
        <v>0</v>
      </c>
      <c r="AB226" s="31">
        <v>0</v>
      </c>
      <c r="AC226" s="31">
        <v>0</v>
      </c>
      <c r="AD226" s="31">
        <v>0</v>
      </c>
      <c r="AE226" s="31">
        <v>0</v>
      </c>
      <c r="AF226" t="s">
        <v>254</v>
      </c>
      <c r="AG226" s="32">
        <v>4</v>
      </c>
      <c r="AH226"/>
    </row>
    <row r="227" spans="1:34" x14ac:dyDescent="0.25">
      <c r="A227" t="s">
        <v>1052</v>
      </c>
      <c r="B227" t="s">
        <v>468</v>
      </c>
      <c r="C227" t="s">
        <v>784</v>
      </c>
      <c r="D227" t="s">
        <v>923</v>
      </c>
      <c r="E227" s="31">
        <v>48.010869565217391</v>
      </c>
      <c r="F227" s="31">
        <v>3.0715146026714959</v>
      </c>
      <c r="G227" s="31">
        <v>2.8233529544940001</v>
      </c>
      <c r="H227" s="31">
        <v>0.3415508263527281</v>
      </c>
      <c r="I227" s="31">
        <v>9.3389178175232054E-2</v>
      </c>
      <c r="J227" s="31">
        <v>147.46608695652171</v>
      </c>
      <c r="K227" s="31">
        <v>135.5516304347826</v>
      </c>
      <c r="L227" s="31">
        <v>16.398152173913044</v>
      </c>
      <c r="M227" s="31">
        <v>4.4836956521739131</v>
      </c>
      <c r="N227" s="31">
        <v>6.1753260869565221</v>
      </c>
      <c r="O227" s="31">
        <v>5.7391304347826084</v>
      </c>
      <c r="P227" s="31">
        <v>41.55086956521739</v>
      </c>
      <c r="Q227" s="31">
        <v>41.55086956521739</v>
      </c>
      <c r="R227" s="31">
        <v>0</v>
      </c>
      <c r="S227" s="31">
        <v>89.517065217391291</v>
      </c>
      <c r="T227" s="31">
        <v>84.935326086956508</v>
      </c>
      <c r="U227" s="31">
        <v>4.5817391304347828</v>
      </c>
      <c r="V227" s="31">
        <v>0</v>
      </c>
      <c r="W227" s="31">
        <v>0</v>
      </c>
      <c r="X227" s="31">
        <v>0</v>
      </c>
      <c r="Y227" s="31">
        <v>0</v>
      </c>
      <c r="Z227" s="31">
        <v>0</v>
      </c>
      <c r="AA227" s="31">
        <v>0</v>
      </c>
      <c r="AB227" s="31">
        <v>0</v>
      </c>
      <c r="AC227" s="31">
        <v>0</v>
      </c>
      <c r="AD227" s="31">
        <v>0</v>
      </c>
      <c r="AE227" s="31">
        <v>0</v>
      </c>
      <c r="AF227" t="s">
        <v>116</v>
      </c>
      <c r="AG227" s="32">
        <v>4</v>
      </c>
      <c r="AH227"/>
    </row>
    <row r="228" spans="1:34" x14ac:dyDescent="0.25">
      <c r="A228" t="s">
        <v>1052</v>
      </c>
      <c r="B228" t="s">
        <v>463</v>
      </c>
      <c r="C228" t="s">
        <v>793</v>
      </c>
      <c r="D228" t="s">
        <v>946</v>
      </c>
      <c r="E228" s="31">
        <v>91.521739130434781</v>
      </c>
      <c r="F228" s="31">
        <v>3.0013111638954872</v>
      </c>
      <c r="G228" s="31">
        <v>2.6720950118764848</v>
      </c>
      <c r="H228" s="31">
        <v>0.56926959619952489</v>
      </c>
      <c r="I228" s="31">
        <v>0.25157363420427553</v>
      </c>
      <c r="J228" s="31">
        <v>274.68521739130438</v>
      </c>
      <c r="K228" s="31">
        <v>244.55478260869566</v>
      </c>
      <c r="L228" s="31">
        <v>52.100543478260867</v>
      </c>
      <c r="M228" s="31">
        <v>23.024456521739129</v>
      </c>
      <c r="N228" s="31">
        <v>23.945652173913043</v>
      </c>
      <c r="O228" s="31">
        <v>5.1304347826086953</v>
      </c>
      <c r="P228" s="31">
        <v>74.195652173913047</v>
      </c>
      <c r="Q228" s="31">
        <v>73.141304347826093</v>
      </c>
      <c r="R228" s="31">
        <v>1.0543478260869565</v>
      </c>
      <c r="S228" s="31">
        <v>148.38902173913044</v>
      </c>
      <c r="T228" s="31">
        <v>120.36108695652173</v>
      </c>
      <c r="U228" s="31">
        <v>28.027934782608696</v>
      </c>
      <c r="V228" s="31">
        <v>0</v>
      </c>
      <c r="W228" s="31">
        <v>0</v>
      </c>
      <c r="X228" s="31">
        <v>0</v>
      </c>
      <c r="Y228" s="31">
        <v>0</v>
      </c>
      <c r="Z228" s="31">
        <v>0</v>
      </c>
      <c r="AA228" s="31">
        <v>0</v>
      </c>
      <c r="AB228" s="31">
        <v>0</v>
      </c>
      <c r="AC228" s="31">
        <v>0</v>
      </c>
      <c r="AD228" s="31">
        <v>0</v>
      </c>
      <c r="AE228" s="31">
        <v>0</v>
      </c>
      <c r="AF228" t="s">
        <v>111</v>
      </c>
      <c r="AG228" s="32">
        <v>4</v>
      </c>
      <c r="AH228"/>
    </row>
    <row r="229" spans="1:34" x14ac:dyDescent="0.25">
      <c r="A229" t="s">
        <v>1052</v>
      </c>
      <c r="B229" t="s">
        <v>605</v>
      </c>
      <c r="C229" t="s">
        <v>864</v>
      </c>
      <c r="D229" t="s">
        <v>1022</v>
      </c>
      <c r="E229" s="31">
        <v>53.728260869565219</v>
      </c>
      <c r="F229" s="31">
        <v>2.8249160428889337</v>
      </c>
      <c r="G229" s="31">
        <v>2.5119482095893186</v>
      </c>
      <c r="H229" s="31">
        <v>0.48685009103783128</v>
      </c>
      <c r="I229" s="31">
        <v>0.28853934857374064</v>
      </c>
      <c r="J229" s="31">
        <v>151.77782608695651</v>
      </c>
      <c r="K229" s="31">
        <v>134.96260869565219</v>
      </c>
      <c r="L229" s="31">
        <v>26.157608695652176</v>
      </c>
      <c r="M229" s="31">
        <v>15.502717391304348</v>
      </c>
      <c r="N229" s="31">
        <v>5.1766304347826084</v>
      </c>
      <c r="O229" s="31">
        <v>5.4782608695652177</v>
      </c>
      <c r="P229" s="31">
        <v>64.215326086956523</v>
      </c>
      <c r="Q229" s="31">
        <v>58.055000000000007</v>
      </c>
      <c r="R229" s="31">
        <v>6.1603260869565215</v>
      </c>
      <c r="S229" s="31">
        <v>61.404891304347828</v>
      </c>
      <c r="T229" s="31">
        <v>61.404891304347828</v>
      </c>
      <c r="U229" s="31">
        <v>0</v>
      </c>
      <c r="V229" s="31">
        <v>0</v>
      </c>
      <c r="W229" s="31">
        <v>0</v>
      </c>
      <c r="X229" s="31">
        <v>0</v>
      </c>
      <c r="Y229" s="31">
        <v>0</v>
      </c>
      <c r="Z229" s="31">
        <v>0</v>
      </c>
      <c r="AA229" s="31">
        <v>0</v>
      </c>
      <c r="AB229" s="31">
        <v>0</v>
      </c>
      <c r="AC229" s="31">
        <v>0</v>
      </c>
      <c r="AD229" s="31">
        <v>0</v>
      </c>
      <c r="AE229" s="31">
        <v>0</v>
      </c>
      <c r="AF229" t="s">
        <v>253</v>
      </c>
      <c r="AG229" s="32">
        <v>4</v>
      </c>
      <c r="AH229"/>
    </row>
    <row r="230" spans="1:34" x14ac:dyDescent="0.25">
      <c r="A230" t="s">
        <v>1052</v>
      </c>
      <c r="B230" t="s">
        <v>618</v>
      </c>
      <c r="C230" t="s">
        <v>704</v>
      </c>
      <c r="D230" t="s">
        <v>918</v>
      </c>
      <c r="E230" s="31">
        <v>58.467391304347828</v>
      </c>
      <c r="F230" s="31">
        <v>2.8870068786019707</v>
      </c>
      <c r="G230" s="31">
        <v>2.6868767428890128</v>
      </c>
      <c r="H230" s="31">
        <v>0.41666666666666663</v>
      </c>
      <c r="I230" s="31">
        <v>0.31023424428332402</v>
      </c>
      <c r="J230" s="31">
        <v>168.79576086956521</v>
      </c>
      <c r="K230" s="31">
        <v>157.09467391304349</v>
      </c>
      <c r="L230" s="31">
        <v>24.361413043478258</v>
      </c>
      <c r="M230" s="31">
        <v>18.138586956521738</v>
      </c>
      <c r="N230" s="31">
        <v>0.30978260869565216</v>
      </c>
      <c r="O230" s="31">
        <v>5.9130434782608692</v>
      </c>
      <c r="P230" s="31">
        <v>69.957934782608703</v>
      </c>
      <c r="Q230" s="31">
        <v>64.479673913043484</v>
      </c>
      <c r="R230" s="31">
        <v>5.4782608695652177</v>
      </c>
      <c r="S230" s="31">
        <v>74.47641304347826</v>
      </c>
      <c r="T230" s="31">
        <v>74.47641304347826</v>
      </c>
      <c r="U230" s="31">
        <v>0</v>
      </c>
      <c r="V230" s="31">
        <v>0</v>
      </c>
      <c r="W230" s="31">
        <v>0</v>
      </c>
      <c r="X230" s="31">
        <v>0</v>
      </c>
      <c r="Y230" s="31">
        <v>0</v>
      </c>
      <c r="Z230" s="31">
        <v>0</v>
      </c>
      <c r="AA230" s="31">
        <v>0</v>
      </c>
      <c r="AB230" s="31">
        <v>0</v>
      </c>
      <c r="AC230" s="31">
        <v>0</v>
      </c>
      <c r="AD230" s="31">
        <v>0</v>
      </c>
      <c r="AE230" s="31">
        <v>0</v>
      </c>
      <c r="AF230" t="s">
        <v>266</v>
      </c>
      <c r="AG230" s="32">
        <v>4</v>
      </c>
      <c r="AH230"/>
    </row>
    <row r="231" spans="1:34" x14ac:dyDescent="0.25">
      <c r="A231" t="s">
        <v>1052</v>
      </c>
      <c r="B231" t="s">
        <v>636</v>
      </c>
      <c r="C231" t="s">
        <v>709</v>
      </c>
      <c r="D231" t="s">
        <v>1018</v>
      </c>
      <c r="E231" s="31">
        <v>51.934782608695649</v>
      </c>
      <c r="F231" s="31">
        <v>2.7633717036416914</v>
      </c>
      <c r="G231" s="31">
        <v>2.2910234407701968</v>
      </c>
      <c r="H231" s="31">
        <v>0.60776056927584765</v>
      </c>
      <c r="I231" s="31">
        <v>0.13541230640435328</v>
      </c>
      <c r="J231" s="31">
        <v>143.51510869565217</v>
      </c>
      <c r="K231" s="31">
        <v>118.98380434782608</v>
      </c>
      <c r="L231" s="31">
        <v>31.563913043478259</v>
      </c>
      <c r="M231" s="31">
        <v>7.0326086956521738</v>
      </c>
      <c r="N231" s="31">
        <v>19.240543478260868</v>
      </c>
      <c r="O231" s="31">
        <v>5.2907608695652177</v>
      </c>
      <c r="P231" s="31">
        <v>37.415760869565219</v>
      </c>
      <c r="Q231" s="31">
        <v>37.415760869565219</v>
      </c>
      <c r="R231" s="31">
        <v>0</v>
      </c>
      <c r="S231" s="31">
        <v>74.535434782608689</v>
      </c>
      <c r="T231" s="31">
        <v>74.535434782608689</v>
      </c>
      <c r="U231" s="31">
        <v>0</v>
      </c>
      <c r="V231" s="31">
        <v>0</v>
      </c>
      <c r="W231" s="31">
        <v>0</v>
      </c>
      <c r="X231" s="31">
        <v>0</v>
      </c>
      <c r="Y231" s="31">
        <v>0</v>
      </c>
      <c r="Z231" s="31">
        <v>0</v>
      </c>
      <c r="AA231" s="31">
        <v>0</v>
      </c>
      <c r="AB231" s="31">
        <v>0</v>
      </c>
      <c r="AC231" s="31">
        <v>0</v>
      </c>
      <c r="AD231" s="31">
        <v>0</v>
      </c>
      <c r="AE231" s="31">
        <v>0</v>
      </c>
      <c r="AF231" t="s">
        <v>284</v>
      </c>
      <c r="AG231" s="32">
        <v>4</v>
      </c>
      <c r="AH231"/>
    </row>
    <row r="232" spans="1:34" x14ac:dyDescent="0.25">
      <c r="A232" t="s">
        <v>1052</v>
      </c>
      <c r="B232" t="s">
        <v>534</v>
      </c>
      <c r="C232" t="s">
        <v>831</v>
      </c>
      <c r="D232" t="s">
        <v>1004</v>
      </c>
      <c r="E232" s="31">
        <v>42.989130434782609</v>
      </c>
      <c r="F232" s="31">
        <v>3.7283590391908978</v>
      </c>
      <c r="G232" s="31">
        <v>3.3007029077117576</v>
      </c>
      <c r="H232" s="31">
        <v>0.42136283185840712</v>
      </c>
      <c r="I232" s="31">
        <v>0.11731984829329963</v>
      </c>
      <c r="J232" s="31">
        <v>160.27891304347827</v>
      </c>
      <c r="K232" s="31">
        <v>141.89434782608697</v>
      </c>
      <c r="L232" s="31">
        <v>18.114021739130436</v>
      </c>
      <c r="M232" s="31">
        <v>5.0434782608695654</v>
      </c>
      <c r="N232" s="31">
        <v>9.0270652173913035</v>
      </c>
      <c r="O232" s="31">
        <v>4.0434782608695654</v>
      </c>
      <c r="P232" s="31">
        <v>56.371086956521737</v>
      </c>
      <c r="Q232" s="31">
        <v>51.057065217391305</v>
      </c>
      <c r="R232" s="31">
        <v>5.3140217391304354</v>
      </c>
      <c r="S232" s="31">
        <v>85.793804347826082</v>
      </c>
      <c r="T232" s="31">
        <v>81.38619565217391</v>
      </c>
      <c r="U232" s="31">
        <v>4.4076086956521738</v>
      </c>
      <c r="V232" s="31">
        <v>0</v>
      </c>
      <c r="W232" s="31">
        <v>0</v>
      </c>
      <c r="X232" s="31">
        <v>0</v>
      </c>
      <c r="Y232" s="31">
        <v>0</v>
      </c>
      <c r="Z232" s="31">
        <v>0</v>
      </c>
      <c r="AA232" s="31">
        <v>0</v>
      </c>
      <c r="AB232" s="31">
        <v>0</v>
      </c>
      <c r="AC232" s="31">
        <v>0</v>
      </c>
      <c r="AD232" s="31">
        <v>0</v>
      </c>
      <c r="AE232" s="31">
        <v>0</v>
      </c>
      <c r="AF232" t="s">
        <v>182</v>
      </c>
      <c r="AG232" s="32">
        <v>4</v>
      </c>
      <c r="AH232"/>
    </row>
    <row r="233" spans="1:34" x14ac:dyDescent="0.25">
      <c r="A233" t="s">
        <v>1052</v>
      </c>
      <c r="B233" t="s">
        <v>562</v>
      </c>
      <c r="C233" t="s">
        <v>782</v>
      </c>
      <c r="D233" t="s">
        <v>926</v>
      </c>
      <c r="E233" s="31">
        <v>83.858695652173907</v>
      </c>
      <c r="F233" s="31">
        <v>3.1772819183408942</v>
      </c>
      <c r="G233" s="31">
        <v>2.8875955930006483</v>
      </c>
      <c r="H233" s="31">
        <v>0.73860012961762811</v>
      </c>
      <c r="I233" s="31">
        <v>0.44891380427738176</v>
      </c>
      <c r="J233" s="31">
        <v>266.44271739130431</v>
      </c>
      <c r="K233" s="31">
        <v>242.15</v>
      </c>
      <c r="L233" s="31">
        <v>61.938043478260873</v>
      </c>
      <c r="M233" s="31">
        <v>37.645326086956523</v>
      </c>
      <c r="N233" s="31">
        <v>14.075326086956522</v>
      </c>
      <c r="O233" s="31">
        <v>10.217391304347826</v>
      </c>
      <c r="P233" s="31">
        <v>49.855760869565209</v>
      </c>
      <c r="Q233" s="31">
        <v>49.855760869565209</v>
      </c>
      <c r="R233" s="31">
        <v>0</v>
      </c>
      <c r="S233" s="31">
        <v>154.64891304347827</v>
      </c>
      <c r="T233" s="31">
        <v>146.69510869565218</v>
      </c>
      <c r="U233" s="31">
        <v>7.9538043478260869</v>
      </c>
      <c r="V233" s="31">
        <v>0</v>
      </c>
      <c r="W233" s="31">
        <v>0</v>
      </c>
      <c r="X233" s="31">
        <v>0</v>
      </c>
      <c r="Y233" s="31">
        <v>0</v>
      </c>
      <c r="Z233" s="31">
        <v>0</v>
      </c>
      <c r="AA233" s="31">
        <v>0</v>
      </c>
      <c r="AB233" s="31">
        <v>0</v>
      </c>
      <c r="AC233" s="31">
        <v>0</v>
      </c>
      <c r="AD233" s="31">
        <v>0</v>
      </c>
      <c r="AE233" s="31">
        <v>0</v>
      </c>
      <c r="AF233" t="s">
        <v>210</v>
      </c>
      <c r="AG233" s="32">
        <v>4</v>
      </c>
      <c r="AH233"/>
    </row>
    <row r="234" spans="1:34" x14ac:dyDescent="0.25">
      <c r="A234" t="s">
        <v>1052</v>
      </c>
      <c r="B234" t="s">
        <v>650</v>
      </c>
      <c r="C234" t="s">
        <v>706</v>
      </c>
      <c r="D234" t="s">
        <v>912</v>
      </c>
      <c r="E234" s="31">
        <v>45.097826086956523</v>
      </c>
      <c r="F234" s="31">
        <v>3.5051626898047719</v>
      </c>
      <c r="G234" s="31">
        <v>3.188580380814654</v>
      </c>
      <c r="H234" s="31">
        <v>0.49053988912991087</v>
      </c>
      <c r="I234" s="31">
        <v>0.23547842853699685</v>
      </c>
      <c r="J234" s="31">
        <v>158.07521739130434</v>
      </c>
      <c r="K234" s="31">
        <v>143.79804347826087</v>
      </c>
      <c r="L234" s="31">
        <v>22.122282608695656</v>
      </c>
      <c r="M234" s="31">
        <v>10.619565217391305</v>
      </c>
      <c r="N234" s="31">
        <v>5.4157608695652177</v>
      </c>
      <c r="O234" s="31">
        <v>6.0869565217391308</v>
      </c>
      <c r="P234" s="31">
        <v>53.349130434782609</v>
      </c>
      <c r="Q234" s="31">
        <v>50.574673913043476</v>
      </c>
      <c r="R234" s="31">
        <v>2.7744565217391304</v>
      </c>
      <c r="S234" s="31">
        <v>82.603804347826099</v>
      </c>
      <c r="T234" s="31">
        <v>73.326630434782615</v>
      </c>
      <c r="U234" s="31">
        <v>9.2771739130434785</v>
      </c>
      <c r="V234" s="31">
        <v>0</v>
      </c>
      <c r="W234" s="31">
        <v>0</v>
      </c>
      <c r="X234" s="31">
        <v>0</v>
      </c>
      <c r="Y234" s="31">
        <v>0</v>
      </c>
      <c r="Z234" s="31">
        <v>0</v>
      </c>
      <c r="AA234" s="31">
        <v>0</v>
      </c>
      <c r="AB234" s="31">
        <v>0</v>
      </c>
      <c r="AC234" s="31">
        <v>0</v>
      </c>
      <c r="AD234" s="31">
        <v>0</v>
      </c>
      <c r="AE234" s="31">
        <v>0</v>
      </c>
      <c r="AF234" t="s">
        <v>298</v>
      </c>
      <c r="AG234" s="32">
        <v>4</v>
      </c>
      <c r="AH234"/>
    </row>
    <row r="235" spans="1:34" x14ac:dyDescent="0.25">
      <c r="A235" t="s">
        <v>1052</v>
      </c>
      <c r="B235" t="s">
        <v>404</v>
      </c>
      <c r="C235" t="s">
        <v>710</v>
      </c>
      <c r="D235" t="s">
        <v>907</v>
      </c>
      <c r="E235" s="31">
        <v>58.836956521739133</v>
      </c>
      <c r="F235" s="31">
        <v>2.7638241271014219</v>
      </c>
      <c r="G235" s="31">
        <v>2.475074819878071</v>
      </c>
      <c r="H235" s="31">
        <v>0.36255311287640868</v>
      </c>
      <c r="I235" s="31">
        <v>0.17739700720487714</v>
      </c>
      <c r="J235" s="31">
        <v>162.61499999999998</v>
      </c>
      <c r="K235" s="31">
        <v>145.62586956521739</v>
      </c>
      <c r="L235" s="31">
        <v>21.331521739130437</v>
      </c>
      <c r="M235" s="31">
        <v>10.4375</v>
      </c>
      <c r="N235" s="31">
        <v>5.6766304347826084</v>
      </c>
      <c r="O235" s="31">
        <v>5.2173913043478262</v>
      </c>
      <c r="P235" s="31">
        <v>59.513586956521735</v>
      </c>
      <c r="Q235" s="31">
        <v>53.418478260869563</v>
      </c>
      <c r="R235" s="31">
        <v>6.0951086956521738</v>
      </c>
      <c r="S235" s="31">
        <v>81.769891304347823</v>
      </c>
      <c r="T235" s="31">
        <v>66.802499999999995</v>
      </c>
      <c r="U235" s="31">
        <v>14.967391304347826</v>
      </c>
      <c r="V235" s="31">
        <v>0</v>
      </c>
      <c r="W235" s="31">
        <v>0</v>
      </c>
      <c r="X235" s="31">
        <v>0</v>
      </c>
      <c r="Y235" s="31">
        <v>0</v>
      </c>
      <c r="Z235" s="31">
        <v>0</v>
      </c>
      <c r="AA235" s="31">
        <v>0</v>
      </c>
      <c r="AB235" s="31">
        <v>0</v>
      </c>
      <c r="AC235" s="31">
        <v>0</v>
      </c>
      <c r="AD235" s="31">
        <v>0</v>
      </c>
      <c r="AE235" s="31">
        <v>0</v>
      </c>
      <c r="AF235" t="s">
        <v>52</v>
      </c>
      <c r="AG235" s="32">
        <v>4</v>
      </c>
      <c r="AH235"/>
    </row>
    <row r="236" spans="1:34" x14ac:dyDescent="0.25">
      <c r="A236" t="s">
        <v>1052</v>
      </c>
      <c r="B236" t="s">
        <v>442</v>
      </c>
      <c r="C236" t="s">
        <v>782</v>
      </c>
      <c r="D236" t="s">
        <v>926</v>
      </c>
      <c r="E236" s="31">
        <v>70.728260869565219</v>
      </c>
      <c r="F236" s="31">
        <v>2.8786045796834174</v>
      </c>
      <c r="G236" s="31">
        <v>2.5314323036729673</v>
      </c>
      <c r="H236" s="31">
        <v>0.71895650837559544</v>
      </c>
      <c r="I236" s="31">
        <v>0.42249884739511295</v>
      </c>
      <c r="J236" s="31">
        <v>203.59869565217389</v>
      </c>
      <c r="K236" s="31">
        <v>179.04380434782607</v>
      </c>
      <c r="L236" s="31">
        <v>50.850543478260867</v>
      </c>
      <c r="M236" s="31">
        <v>29.882608695652173</v>
      </c>
      <c r="N236" s="31">
        <v>15.315760869565219</v>
      </c>
      <c r="O236" s="31">
        <v>5.6521739130434785</v>
      </c>
      <c r="P236" s="31">
        <v>49.704021739130432</v>
      </c>
      <c r="Q236" s="31">
        <v>46.1170652173913</v>
      </c>
      <c r="R236" s="31">
        <v>3.5869565217391304</v>
      </c>
      <c r="S236" s="31">
        <v>103.0441304347826</v>
      </c>
      <c r="T236" s="31">
        <v>103.0441304347826</v>
      </c>
      <c r="U236" s="31">
        <v>0</v>
      </c>
      <c r="V236" s="31">
        <v>0</v>
      </c>
      <c r="W236" s="31">
        <v>0</v>
      </c>
      <c r="X236" s="31">
        <v>0</v>
      </c>
      <c r="Y236" s="31">
        <v>0</v>
      </c>
      <c r="Z236" s="31">
        <v>0</v>
      </c>
      <c r="AA236" s="31">
        <v>0</v>
      </c>
      <c r="AB236" s="31">
        <v>0</v>
      </c>
      <c r="AC236" s="31">
        <v>0</v>
      </c>
      <c r="AD236" s="31">
        <v>0</v>
      </c>
      <c r="AE236" s="31">
        <v>0</v>
      </c>
      <c r="AF236" t="s">
        <v>90</v>
      </c>
      <c r="AG236" s="32">
        <v>4</v>
      </c>
      <c r="AH236"/>
    </row>
    <row r="237" spans="1:34" x14ac:dyDescent="0.25">
      <c r="A237" t="s">
        <v>1052</v>
      </c>
      <c r="B237" t="s">
        <v>591</v>
      </c>
      <c r="C237" t="s">
        <v>859</v>
      </c>
      <c r="D237" t="s">
        <v>973</v>
      </c>
      <c r="E237" s="31">
        <v>59.25</v>
      </c>
      <c r="F237" s="31">
        <v>2.956402494955054</v>
      </c>
      <c r="G237" s="31">
        <v>2.5856723536965696</v>
      </c>
      <c r="H237" s="31">
        <v>0.72410566868464499</v>
      </c>
      <c r="I237" s="31">
        <v>0.46000733810310035</v>
      </c>
      <c r="J237" s="31">
        <v>175.16684782608695</v>
      </c>
      <c r="K237" s="31">
        <v>153.20108695652175</v>
      </c>
      <c r="L237" s="31">
        <v>42.903260869565216</v>
      </c>
      <c r="M237" s="31">
        <v>27.255434782608695</v>
      </c>
      <c r="N237" s="31">
        <v>10.082608695652173</v>
      </c>
      <c r="O237" s="31">
        <v>5.5652173913043477</v>
      </c>
      <c r="P237" s="31">
        <v>63.203804347826086</v>
      </c>
      <c r="Q237" s="31">
        <v>56.885869565217391</v>
      </c>
      <c r="R237" s="31">
        <v>6.3179347826086953</v>
      </c>
      <c r="S237" s="31">
        <v>69.059782608695656</v>
      </c>
      <c r="T237" s="31">
        <v>69.059782608695656</v>
      </c>
      <c r="U237" s="31">
        <v>0</v>
      </c>
      <c r="V237" s="31">
        <v>0</v>
      </c>
      <c r="W237" s="31">
        <v>0</v>
      </c>
      <c r="X237" s="31">
        <v>0</v>
      </c>
      <c r="Y237" s="31">
        <v>0</v>
      </c>
      <c r="Z237" s="31">
        <v>0</v>
      </c>
      <c r="AA237" s="31">
        <v>0</v>
      </c>
      <c r="AB237" s="31">
        <v>0</v>
      </c>
      <c r="AC237" s="31">
        <v>0</v>
      </c>
      <c r="AD237" s="31">
        <v>0</v>
      </c>
      <c r="AE237" s="31">
        <v>0</v>
      </c>
      <c r="AF237" t="s">
        <v>239</v>
      </c>
      <c r="AG237" s="32">
        <v>4</v>
      </c>
      <c r="AH237"/>
    </row>
    <row r="238" spans="1:34" x14ac:dyDescent="0.25">
      <c r="A238" t="s">
        <v>1052</v>
      </c>
      <c r="B238" t="s">
        <v>526</v>
      </c>
      <c r="C238" t="s">
        <v>827</v>
      </c>
      <c r="D238" t="s">
        <v>973</v>
      </c>
      <c r="E238" s="31">
        <v>97.380434782608702</v>
      </c>
      <c r="F238" s="31">
        <v>2.8822703426721725</v>
      </c>
      <c r="G238" s="31">
        <v>2.68063623172229</v>
      </c>
      <c r="H238" s="31">
        <v>0.40920191985712689</v>
      </c>
      <c r="I238" s="31">
        <v>0.25580421922089519</v>
      </c>
      <c r="J238" s="31">
        <v>280.67673913043473</v>
      </c>
      <c r="K238" s="31">
        <v>261.04152173913042</v>
      </c>
      <c r="L238" s="31">
        <v>39.848260869565216</v>
      </c>
      <c r="M238" s="31">
        <v>24.910326086956523</v>
      </c>
      <c r="N238" s="31">
        <v>10.677065217391304</v>
      </c>
      <c r="O238" s="31">
        <v>4.2608695652173916</v>
      </c>
      <c r="P238" s="31">
        <v>74.708152173913049</v>
      </c>
      <c r="Q238" s="31">
        <v>70.010869565217391</v>
      </c>
      <c r="R238" s="31">
        <v>4.6972826086956516</v>
      </c>
      <c r="S238" s="31">
        <v>166.12032608695654</v>
      </c>
      <c r="T238" s="31">
        <v>159.27250000000001</v>
      </c>
      <c r="U238" s="31">
        <v>6.8478260869565215</v>
      </c>
      <c r="V238" s="31">
        <v>0</v>
      </c>
      <c r="W238" s="31">
        <v>0</v>
      </c>
      <c r="X238" s="31">
        <v>0</v>
      </c>
      <c r="Y238" s="31">
        <v>0</v>
      </c>
      <c r="Z238" s="31">
        <v>0</v>
      </c>
      <c r="AA238" s="31">
        <v>0</v>
      </c>
      <c r="AB238" s="31">
        <v>0</v>
      </c>
      <c r="AC238" s="31">
        <v>0</v>
      </c>
      <c r="AD238" s="31">
        <v>0</v>
      </c>
      <c r="AE238" s="31">
        <v>0</v>
      </c>
      <c r="AF238" t="s">
        <v>174</v>
      </c>
      <c r="AG238" s="32">
        <v>4</v>
      </c>
      <c r="AH238"/>
    </row>
    <row r="239" spans="1:34" x14ac:dyDescent="0.25">
      <c r="A239" t="s">
        <v>1052</v>
      </c>
      <c r="B239" t="s">
        <v>395</v>
      </c>
      <c r="C239" t="s">
        <v>758</v>
      </c>
      <c r="D239" t="s">
        <v>921</v>
      </c>
      <c r="E239" s="31">
        <v>145.27173913043478</v>
      </c>
      <c r="F239" s="31">
        <v>3.2616528245417142</v>
      </c>
      <c r="G239" s="31">
        <v>3.0601152263374489</v>
      </c>
      <c r="H239" s="31">
        <v>0.53052824541713428</v>
      </c>
      <c r="I239" s="31">
        <v>0.36391395435839879</v>
      </c>
      <c r="J239" s="31">
        <v>473.82597826086965</v>
      </c>
      <c r="K239" s="31">
        <v>444.54826086956524</v>
      </c>
      <c r="L239" s="31">
        <v>77.07076086956522</v>
      </c>
      <c r="M239" s="31">
        <v>52.866413043478261</v>
      </c>
      <c r="N239" s="31">
        <v>15.432608695652174</v>
      </c>
      <c r="O239" s="31">
        <v>8.7717391304347831</v>
      </c>
      <c r="P239" s="31">
        <v>118.76315217391306</v>
      </c>
      <c r="Q239" s="31">
        <v>113.68978260869567</v>
      </c>
      <c r="R239" s="31">
        <v>5.0733695652173916</v>
      </c>
      <c r="S239" s="31">
        <v>277.99206521739131</v>
      </c>
      <c r="T239" s="31">
        <v>271.50565217391306</v>
      </c>
      <c r="U239" s="31">
        <v>6.4864130434782608</v>
      </c>
      <c r="V239" s="31">
        <v>0</v>
      </c>
      <c r="W239" s="31">
        <v>0</v>
      </c>
      <c r="X239" s="31">
        <v>0</v>
      </c>
      <c r="Y239" s="31">
        <v>0</v>
      </c>
      <c r="Z239" s="31">
        <v>0</v>
      </c>
      <c r="AA239" s="31">
        <v>0</v>
      </c>
      <c r="AB239" s="31">
        <v>0</v>
      </c>
      <c r="AC239" s="31">
        <v>0</v>
      </c>
      <c r="AD239" s="31">
        <v>0</v>
      </c>
      <c r="AE239" s="31">
        <v>0</v>
      </c>
      <c r="AF239" t="s">
        <v>43</v>
      </c>
      <c r="AG239" s="32">
        <v>4</v>
      </c>
      <c r="AH239"/>
    </row>
    <row r="240" spans="1:34" x14ac:dyDescent="0.25">
      <c r="A240" t="s">
        <v>1052</v>
      </c>
      <c r="B240" t="s">
        <v>413</v>
      </c>
      <c r="C240" t="s">
        <v>765</v>
      </c>
      <c r="D240" t="s">
        <v>967</v>
      </c>
      <c r="E240" s="31">
        <v>85.434782608695656</v>
      </c>
      <c r="F240" s="31">
        <v>3.1279580152671755</v>
      </c>
      <c r="G240" s="31">
        <v>2.8405292620865139</v>
      </c>
      <c r="H240" s="31">
        <v>0.57814631043256992</v>
      </c>
      <c r="I240" s="31">
        <v>0.36165012722646306</v>
      </c>
      <c r="J240" s="31">
        <v>267.23641304347825</v>
      </c>
      <c r="K240" s="31">
        <v>242.68</v>
      </c>
      <c r="L240" s="31">
        <v>49.393804347826084</v>
      </c>
      <c r="M240" s="31">
        <v>30.897499999999997</v>
      </c>
      <c r="N240" s="31">
        <v>13.007173913043479</v>
      </c>
      <c r="O240" s="31">
        <v>5.4891304347826084</v>
      </c>
      <c r="P240" s="31">
        <v>60.331956521739137</v>
      </c>
      <c r="Q240" s="31">
        <v>54.271847826086962</v>
      </c>
      <c r="R240" s="31">
        <v>6.0601086956521737</v>
      </c>
      <c r="S240" s="31">
        <v>157.51065217391306</v>
      </c>
      <c r="T240" s="31">
        <v>157.51065217391306</v>
      </c>
      <c r="U240" s="31">
        <v>0</v>
      </c>
      <c r="V240" s="31">
        <v>0</v>
      </c>
      <c r="W240" s="31">
        <v>0</v>
      </c>
      <c r="X240" s="31">
        <v>0</v>
      </c>
      <c r="Y240" s="31">
        <v>0</v>
      </c>
      <c r="Z240" s="31">
        <v>0</v>
      </c>
      <c r="AA240" s="31">
        <v>0</v>
      </c>
      <c r="AB240" s="31">
        <v>0</v>
      </c>
      <c r="AC240" s="31">
        <v>0</v>
      </c>
      <c r="AD240" s="31">
        <v>0</v>
      </c>
      <c r="AE240" s="31">
        <v>0</v>
      </c>
      <c r="AF240" t="s">
        <v>61</v>
      </c>
      <c r="AG240" s="32">
        <v>4</v>
      </c>
      <c r="AH240"/>
    </row>
    <row r="241" spans="1:34" x14ac:dyDescent="0.25">
      <c r="A241" t="s">
        <v>1052</v>
      </c>
      <c r="B241" t="s">
        <v>389</v>
      </c>
      <c r="C241" t="s">
        <v>742</v>
      </c>
      <c r="D241" t="s">
        <v>951</v>
      </c>
      <c r="E241" s="31">
        <v>84.989130434782609</v>
      </c>
      <c r="F241" s="31">
        <v>2.6592057807903822</v>
      </c>
      <c r="G241" s="31">
        <v>2.4814656605704055</v>
      </c>
      <c r="H241" s="31">
        <v>0.49562987594321528</v>
      </c>
      <c r="I241" s="31">
        <v>0.31788975572323824</v>
      </c>
      <c r="J241" s="31">
        <v>226.00358695652173</v>
      </c>
      <c r="K241" s="31">
        <v>210.89760869565217</v>
      </c>
      <c r="L241" s="31">
        <v>42.123152173913049</v>
      </c>
      <c r="M241" s="31">
        <v>27.017173913043479</v>
      </c>
      <c r="N241" s="31">
        <v>12.122282608695652</v>
      </c>
      <c r="O241" s="31">
        <v>2.9836956521739131</v>
      </c>
      <c r="P241" s="31">
        <v>84.970108695652172</v>
      </c>
      <c r="Q241" s="31">
        <v>84.970108695652172</v>
      </c>
      <c r="R241" s="31">
        <v>0</v>
      </c>
      <c r="S241" s="31">
        <v>98.910326086956516</v>
      </c>
      <c r="T241" s="31">
        <v>96.932065217391298</v>
      </c>
      <c r="U241" s="31">
        <v>1.9782608695652173</v>
      </c>
      <c r="V241" s="31">
        <v>0</v>
      </c>
      <c r="W241" s="31">
        <v>0</v>
      </c>
      <c r="X241" s="31">
        <v>0</v>
      </c>
      <c r="Y241" s="31">
        <v>0</v>
      </c>
      <c r="Z241" s="31">
        <v>0</v>
      </c>
      <c r="AA241" s="31">
        <v>0</v>
      </c>
      <c r="AB241" s="31">
        <v>0</v>
      </c>
      <c r="AC241" s="31">
        <v>0</v>
      </c>
      <c r="AD241" s="31">
        <v>0</v>
      </c>
      <c r="AE241" s="31">
        <v>0</v>
      </c>
      <c r="AF241" t="s">
        <v>37</v>
      </c>
      <c r="AG241" s="32">
        <v>4</v>
      </c>
      <c r="AH241"/>
    </row>
    <row r="242" spans="1:34" x14ac:dyDescent="0.25">
      <c r="A242" t="s">
        <v>1052</v>
      </c>
      <c r="B242" t="s">
        <v>447</v>
      </c>
      <c r="C242" t="s">
        <v>784</v>
      </c>
      <c r="D242" t="s">
        <v>923</v>
      </c>
      <c r="E242" s="31">
        <v>53.206521739130437</v>
      </c>
      <c r="F242" s="31">
        <v>3.4332625127681307</v>
      </c>
      <c r="G242" s="31">
        <v>2.9671562819203268</v>
      </c>
      <c r="H242" s="31">
        <v>0.42632073544433097</v>
      </c>
      <c r="I242" s="31">
        <v>5.8733401430030641E-2</v>
      </c>
      <c r="J242" s="31">
        <v>182.67195652173913</v>
      </c>
      <c r="K242" s="31">
        <v>157.87206521739131</v>
      </c>
      <c r="L242" s="31">
        <v>22.683043478260871</v>
      </c>
      <c r="M242" s="31">
        <v>3.125</v>
      </c>
      <c r="N242" s="31">
        <v>13.998260869565218</v>
      </c>
      <c r="O242" s="31">
        <v>5.5597826086956523</v>
      </c>
      <c r="P242" s="31">
        <v>59.627499999999991</v>
      </c>
      <c r="Q242" s="31">
        <v>54.385652173913037</v>
      </c>
      <c r="R242" s="31">
        <v>5.2418478260869561</v>
      </c>
      <c r="S242" s="31">
        <v>100.36141304347827</v>
      </c>
      <c r="T242" s="31">
        <v>100.36141304347827</v>
      </c>
      <c r="U242" s="31">
        <v>0</v>
      </c>
      <c r="V242" s="31">
        <v>0</v>
      </c>
      <c r="W242" s="31">
        <v>0</v>
      </c>
      <c r="X242" s="31">
        <v>0</v>
      </c>
      <c r="Y242" s="31">
        <v>0</v>
      </c>
      <c r="Z242" s="31">
        <v>0</v>
      </c>
      <c r="AA242" s="31">
        <v>0</v>
      </c>
      <c r="AB242" s="31">
        <v>0</v>
      </c>
      <c r="AC242" s="31">
        <v>0</v>
      </c>
      <c r="AD242" s="31">
        <v>0</v>
      </c>
      <c r="AE242" s="31">
        <v>0</v>
      </c>
      <c r="AF242" t="s">
        <v>95</v>
      </c>
      <c r="AG242" s="32">
        <v>4</v>
      </c>
      <c r="AH242"/>
    </row>
    <row r="243" spans="1:34" x14ac:dyDescent="0.25">
      <c r="A243" t="s">
        <v>1052</v>
      </c>
      <c r="B243" t="s">
        <v>518</v>
      </c>
      <c r="C243" t="s">
        <v>765</v>
      </c>
      <c r="D243" t="s">
        <v>967</v>
      </c>
      <c r="E243" s="31">
        <v>50.630434782608695</v>
      </c>
      <c r="F243" s="31">
        <v>3.3339265779304421</v>
      </c>
      <c r="G243" s="31">
        <v>2.9988192357234866</v>
      </c>
      <c r="H243" s="31">
        <v>0.36748604551309577</v>
      </c>
      <c r="I243" s="31">
        <v>0.14770287677114644</v>
      </c>
      <c r="J243" s="31">
        <v>168.79815217391302</v>
      </c>
      <c r="K243" s="31">
        <v>151.83152173913044</v>
      </c>
      <c r="L243" s="31">
        <v>18.605978260869566</v>
      </c>
      <c r="M243" s="31">
        <v>7.4782608695652177</v>
      </c>
      <c r="N243" s="31">
        <v>5.3885869565217392</v>
      </c>
      <c r="O243" s="31">
        <v>5.7391304347826084</v>
      </c>
      <c r="P243" s="31">
        <v>52.262826086956522</v>
      </c>
      <c r="Q243" s="31">
        <v>46.423913043478258</v>
      </c>
      <c r="R243" s="31">
        <v>5.8389130434782617</v>
      </c>
      <c r="S243" s="31">
        <v>97.929347826086968</v>
      </c>
      <c r="T243" s="31">
        <v>85.048913043478265</v>
      </c>
      <c r="U243" s="31">
        <v>12.880434782608695</v>
      </c>
      <c r="V243" s="31">
        <v>0</v>
      </c>
      <c r="W243" s="31">
        <v>0</v>
      </c>
      <c r="X243" s="31">
        <v>0</v>
      </c>
      <c r="Y243" s="31">
        <v>0</v>
      </c>
      <c r="Z243" s="31">
        <v>0</v>
      </c>
      <c r="AA243" s="31">
        <v>0</v>
      </c>
      <c r="AB243" s="31">
        <v>0</v>
      </c>
      <c r="AC243" s="31">
        <v>0</v>
      </c>
      <c r="AD243" s="31">
        <v>0</v>
      </c>
      <c r="AE243" s="31">
        <v>0</v>
      </c>
      <c r="AF243" t="s">
        <v>166</v>
      </c>
      <c r="AG243" s="32">
        <v>4</v>
      </c>
      <c r="AH243"/>
    </row>
    <row r="244" spans="1:34" x14ac:dyDescent="0.25">
      <c r="A244" t="s">
        <v>1052</v>
      </c>
      <c r="B244" t="s">
        <v>598</v>
      </c>
      <c r="C244" t="s">
        <v>862</v>
      </c>
      <c r="D244" t="s">
        <v>1020</v>
      </c>
      <c r="E244" s="31">
        <v>56.586956521739133</v>
      </c>
      <c r="F244" s="31">
        <v>4.3573472915866303</v>
      </c>
      <c r="G244" s="31">
        <v>3.9388013830195918</v>
      </c>
      <c r="H244" s="31">
        <v>0.60554168267383779</v>
      </c>
      <c r="I244" s="31">
        <v>0.2730023050326546</v>
      </c>
      <c r="J244" s="31">
        <v>246.56902173913039</v>
      </c>
      <c r="K244" s="31">
        <v>222.88478260869562</v>
      </c>
      <c r="L244" s="31">
        <v>34.265760869565213</v>
      </c>
      <c r="M244" s="31">
        <v>15.448369565217391</v>
      </c>
      <c r="N244" s="31">
        <v>10.627173913043478</v>
      </c>
      <c r="O244" s="31">
        <v>8.1902173913043477</v>
      </c>
      <c r="P244" s="31">
        <v>87.821521739130432</v>
      </c>
      <c r="Q244" s="31">
        <v>82.954673913043479</v>
      </c>
      <c r="R244" s="31">
        <v>4.8668478260869561</v>
      </c>
      <c r="S244" s="31">
        <v>124.48173913043478</v>
      </c>
      <c r="T244" s="31">
        <v>100.90836956521738</v>
      </c>
      <c r="U244" s="31">
        <v>23.573369565217391</v>
      </c>
      <c r="V244" s="31">
        <v>0</v>
      </c>
      <c r="W244" s="31">
        <v>0</v>
      </c>
      <c r="X244" s="31">
        <v>0</v>
      </c>
      <c r="Y244" s="31">
        <v>0</v>
      </c>
      <c r="Z244" s="31">
        <v>0</v>
      </c>
      <c r="AA244" s="31">
        <v>0</v>
      </c>
      <c r="AB244" s="31">
        <v>0</v>
      </c>
      <c r="AC244" s="31">
        <v>0</v>
      </c>
      <c r="AD244" s="31">
        <v>0</v>
      </c>
      <c r="AE244" s="31">
        <v>0</v>
      </c>
      <c r="AF244" t="s">
        <v>246</v>
      </c>
      <c r="AG244" s="32">
        <v>4</v>
      </c>
      <c r="AH244"/>
    </row>
    <row r="245" spans="1:34" x14ac:dyDescent="0.25">
      <c r="A245" t="s">
        <v>1052</v>
      </c>
      <c r="B245" t="s">
        <v>653</v>
      </c>
      <c r="C245" t="s">
        <v>724</v>
      </c>
      <c r="D245" t="s">
        <v>976</v>
      </c>
      <c r="E245" s="31">
        <v>90.739130434782609</v>
      </c>
      <c r="F245" s="31">
        <v>2.724197412553905</v>
      </c>
      <c r="G245" s="31">
        <v>2.4649137517968374</v>
      </c>
      <c r="H245" s="31">
        <v>0.31402132247244852</v>
      </c>
      <c r="I245" s="31">
        <v>0.10373143267848586</v>
      </c>
      <c r="J245" s="31">
        <v>247.19130434782608</v>
      </c>
      <c r="K245" s="31">
        <v>223.66413043478261</v>
      </c>
      <c r="L245" s="31">
        <v>28.494021739130435</v>
      </c>
      <c r="M245" s="31">
        <v>9.4124999999999996</v>
      </c>
      <c r="N245" s="31">
        <v>13</v>
      </c>
      <c r="O245" s="31">
        <v>6.0815217391304346</v>
      </c>
      <c r="P245" s="31">
        <v>61.301630434782609</v>
      </c>
      <c r="Q245" s="31">
        <v>56.855978260869563</v>
      </c>
      <c r="R245" s="31">
        <v>4.4456521739130439</v>
      </c>
      <c r="S245" s="31">
        <v>157.39565217391305</v>
      </c>
      <c r="T245" s="31">
        <v>152.33315217391305</v>
      </c>
      <c r="U245" s="31">
        <v>5.0625</v>
      </c>
      <c r="V245" s="31">
        <v>0</v>
      </c>
      <c r="W245" s="31">
        <v>0</v>
      </c>
      <c r="X245" s="31">
        <v>0</v>
      </c>
      <c r="Y245" s="31">
        <v>0</v>
      </c>
      <c r="Z245" s="31">
        <v>0</v>
      </c>
      <c r="AA245" s="31">
        <v>0</v>
      </c>
      <c r="AB245" s="31">
        <v>0</v>
      </c>
      <c r="AC245" s="31">
        <v>0</v>
      </c>
      <c r="AD245" s="31">
        <v>0</v>
      </c>
      <c r="AE245" s="31">
        <v>0</v>
      </c>
      <c r="AF245" t="s">
        <v>301</v>
      </c>
      <c r="AG245" s="32">
        <v>4</v>
      </c>
      <c r="AH245"/>
    </row>
    <row r="246" spans="1:34" x14ac:dyDescent="0.25">
      <c r="A246" t="s">
        <v>1052</v>
      </c>
      <c r="B246" t="s">
        <v>615</v>
      </c>
      <c r="C246" t="s">
        <v>869</v>
      </c>
      <c r="D246" t="s">
        <v>1024</v>
      </c>
      <c r="E246" s="31">
        <v>142.71739130434781</v>
      </c>
      <c r="F246" s="31">
        <v>3.4460060929169836</v>
      </c>
      <c r="G246" s="31">
        <v>3.2358469154607765</v>
      </c>
      <c r="H246" s="31">
        <v>0.43294821020563595</v>
      </c>
      <c r="I246" s="31">
        <v>0.31218507235338921</v>
      </c>
      <c r="J246" s="31">
        <v>491.80499999999989</v>
      </c>
      <c r="K246" s="31">
        <v>461.8116304347825</v>
      </c>
      <c r="L246" s="31">
        <v>61.78923913043478</v>
      </c>
      <c r="M246" s="31">
        <v>44.55423913043478</v>
      </c>
      <c r="N246" s="31">
        <v>12.191521739130437</v>
      </c>
      <c r="O246" s="31">
        <v>5.0434782608695654</v>
      </c>
      <c r="P246" s="31">
        <v>132.60336956521738</v>
      </c>
      <c r="Q246" s="31">
        <v>119.845</v>
      </c>
      <c r="R246" s="31">
        <v>12.758369565217391</v>
      </c>
      <c r="S246" s="31">
        <v>297.41239130434775</v>
      </c>
      <c r="T246" s="31">
        <v>297.41239130434775</v>
      </c>
      <c r="U246" s="31">
        <v>0</v>
      </c>
      <c r="V246" s="31">
        <v>0</v>
      </c>
      <c r="W246" s="31">
        <v>0</v>
      </c>
      <c r="X246" s="31">
        <v>0</v>
      </c>
      <c r="Y246" s="31">
        <v>0</v>
      </c>
      <c r="Z246" s="31">
        <v>0</v>
      </c>
      <c r="AA246" s="31">
        <v>0</v>
      </c>
      <c r="AB246" s="31">
        <v>0</v>
      </c>
      <c r="AC246" s="31">
        <v>0</v>
      </c>
      <c r="AD246" s="31">
        <v>0</v>
      </c>
      <c r="AE246" s="31">
        <v>0</v>
      </c>
      <c r="AF246" t="s">
        <v>263</v>
      </c>
      <c r="AG246" s="32">
        <v>4</v>
      </c>
      <c r="AH246"/>
    </row>
    <row r="247" spans="1:34" x14ac:dyDescent="0.25">
      <c r="A247" t="s">
        <v>1052</v>
      </c>
      <c r="B247" t="s">
        <v>455</v>
      </c>
      <c r="C247" t="s">
        <v>758</v>
      </c>
      <c r="D247" t="s">
        <v>921</v>
      </c>
      <c r="E247" s="31">
        <v>103.02173913043478</v>
      </c>
      <c r="F247" s="31">
        <v>3.0417588098755011</v>
      </c>
      <c r="G247" s="31">
        <v>2.8580607723148344</v>
      </c>
      <c r="H247" s="31">
        <v>0.37920341844270938</v>
      </c>
      <c r="I247" s="31">
        <v>0.19550538088204261</v>
      </c>
      <c r="J247" s="31">
        <v>313.36728260869563</v>
      </c>
      <c r="K247" s="31">
        <v>294.44239130434784</v>
      </c>
      <c r="L247" s="31">
        <v>39.06619565217391</v>
      </c>
      <c r="M247" s="31">
        <v>20.141304347826086</v>
      </c>
      <c r="N247" s="31">
        <v>11.261847826086958</v>
      </c>
      <c r="O247" s="31">
        <v>7.6630434782608692</v>
      </c>
      <c r="P247" s="31">
        <v>108.43402173913044</v>
      </c>
      <c r="Q247" s="31">
        <v>108.43402173913044</v>
      </c>
      <c r="R247" s="31">
        <v>0</v>
      </c>
      <c r="S247" s="31">
        <v>165.86706521739131</v>
      </c>
      <c r="T247" s="31">
        <v>165.86706521739131</v>
      </c>
      <c r="U247" s="31">
        <v>0</v>
      </c>
      <c r="V247" s="31">
        <v>0</v>
      </c>
      <c r="W247" s="31">
        <v>0</v>
      </c>
      <c r="X247" s="31">
        <v>0</v>
      </c>
      <c r="Y247" s="31">
        <v>0</v>
      </c>
      <c r="Z247" s="31">
        <v>0</v>
      </c>
      <c r="AA247" s="31">
        <v>0</v>
      </c>
      <c r="AB247" s="31">
        <v>0</v>
      </c>
      <c r="AC247" s="31">
        <v>0</v>
      </c>
      <c r="AD247" s="31">
        <v>0</v>
      </c>
      <c r="AE247" s="31">
        <v>0</v>
      </c>
      <c r="AF247" t="s">
        <v>103</v>
      </c>
      <c r="AG247" s="32">
        <v>4</v>
      </c>
      <c r="AH247"/>
    </row>
    <row r="248" spans="1:34" x14ac:dyDescent="0.25">
      <c r="A248" t="s">
        <v>1052</v>
      </c>
      <c r="B248" t="s">
        <v>687</v>
      </c>
      <c r="C248" t="s">
        <v>757</v>
      </c>
      <c r="D248" t="s">
        <v>963</v>
      </c>
      <c r="E248" s="31">
        <v>72.989130434782609</v>
      </c>
      <c r="F248" s="31">
        <v>4.0755830230826504</v>
      </c>
      <c r="G248" s="31">
        <v>3.7090900967982132</v>
      </c>
      <c r="H248" s="31">
        <v>0.67077736411020095</v>
      </c>
      <c r="I248" s="31">
        <v>0.44497691734921818</v>
      </c>
      <c r="J248" s="31">
        <v>297.47326086956519</v>
      </c>
      <c r="K248" s="31">
        <v>270.72326086956525</v>
      </c>
      <c r="L248" s="31">
        <v>48.959456521739128</v>
      </c>
      <c r="M248" s="31">
        <v>32.478478260869565</v>
      </c>
      <c r="N248" s="31">
        <v>11.002717391304348</v>
      </c>
      <c r="O248" s="31">
        <v>5.4782608695652177</v>
      </c>
      <c r="P248" s="31">
        <v>80.029673913043482</v>
      </c>
      <c r="Q248" s="31">
        <v>69.760652173913044</v>
      </c>
      <c r="R248" s="31">
        <v>10.269021739130435</v>
      </c>
      <c r="S248" s="31">
        <v>168.4841304347826</v>
      </c>
      <c r="T248" s="31">
        <v>108.91641304347826</v>
      </c>
      <c r="U248" s="31">
        <v>59.567717391304342</v>
      </c>
      <c r="V248" s="31">
        <v>0</v>
      </c>
      <c r="W248" s="31">
        <v>0</v>
      </c>
      <c r="X248" s="31">
        <v>0</v>
      </c>
      <c r="Y248" s="31">
        <v>0</v>
      </c>
      <c r="Z248" s="31">
        <v>0</v>
      </c>
      <c r="AA248" s="31">
        <v>0</v>
      </c>
      <c r="AB248" s="31">
        <v>0</v>
      </c>
      <c r="AC248" s="31">
        <v>0</v>
      </c>
      <c r="AD248" s="31">
        <v>0</v>
      </c>
      <c r="AE248" s="31">
        <v>0</v>
      </c>
      <c r="AF248" t="s">
        <v>335</v>
      </c>
      <c r="AG248" s="32">
        <v>4</v>
      </c>
      <c r="AH248"/>
    </row>
    <row r="249" spans="1:34" x14ac:dyDescent="0.25">
      <c r="A249" t="s">
        <v>1052</v>
      </c>
      <c r="B249" t="s">
        <v>420</v>
      </c>
      <c r="C249" t="s">
        <v>743</v>
      </c>
      <c r="D249" t="s">
        <v>952</v>
      </c>
      <c r="E249" s="31">
        <v>101.5</v>
      </c>
      <c r="F249" s="31">
        <v>3.3439730134932533</v>
      </c>
      <c r="G249" s="31">
        <v>3.0027811094452774</v>
      </c>
      <c r="H249" s="31">
        <v>0.55205183122724355</v>
      </c>
      <c r="I249" s="31">
        <v>0.34710965945598632</v>
      </c>
      <c r="J249" s="31">
        <v>339.41326086956519</v>
      </c>
      <c r="K249" s="31">
        <v>304.78228260869565</v>
      </c>
      <c r="L249" s="31">
        <v>56.033260869565218</v>
      </c>
      <c r="M249" s="31">
        <v>35.231630434782609</v>
      </c>
      <c r="N249" s="31">
        <v>15.584239130434783</v>
      </c>
      <c r="O249" s="31">
        <v>5.2173913043478262</v>
      </c>
      <c r="P249" s="31">
        <v>90.353804347826085</v>
      </c>
      <c r="Q249" s="31">
        <v>76.524456521739125</v>
      </c>
      <c r="R249" s="31">
        <v>13.829347826086956</v>
      </c>
      <c r="S249" s="31">
        <v>193.02619565217393</v>
      </c>
      <c r="T249" s="31">
        <v>193.02619565217393</v>
      </c>
      <c r="U249" s="31">
        <v>0</v>
      </c>
      <c r="V249" s="31">
        <v>0</v>
      </c>
      <c r="W249" s="31">
        <v>0</v>
      </c>
      <c r="X249" s="31">
        <v>0</v>
      </c>
      <c r="Y249" s="31">
        <v>0</v>
      </c>
      <c r="Z249" s="31">
        <v>0</v>
      </c>
      <c r="AA249" s="31">
        <v>0</v>
      </c>
      <c r="AB249" s="31">
        <v>0</v>
      </c>
      <c r="AC249" s="31">
        <v>0</v>
      </c>
      <c r="AD249" s="31">
        <v>0</v>
      </c>
      <c r="AE249" s="31">
        <v>0</v>
      </c>
      <c r="AF249" t="s">
        <v>68</v>
      </c>
      <c r="AG249" s="32">
        <v>4</v>
      </c>
      <c r="AH249"/>
    </row>
    <row r="250" spans="1:34" x14ac:dyDescent="0.25">
      <c r="A250" t="s">
        <v>1052</v>
      </c>
      <c r="B250" t="s">
        <v>550</v>
      </c>
      <c r="C250" t="s">
        <v>839</v>
      </c>
      <c r="D250" t="s">
        <v>952</v>
      </c>
      <c r="E250" s="31">
        <v>56.195652173913047</v>
      </c>
      <c r="F250" s="31">
        <v>3.6439032882011602</v>
      </c>
      <c r="G250" s="31">
        <v>3.2796266924564801</v>
      </c>
      <c r="H250" s="31">
        <v>0.55538104448742742</v>
      </c>
      <c r="I250" s="31">
        <v>0.29285686653771759</v>
      </c>
      <c r="J250" s="31">
        <v>204.77152173913043</v>
      </c>
      <c r="K250" s="31">
        <v>184.30076086956524</v>
      </c>
      <c r="L250" s="31">
        <v>31.21</v>
      </c>
      <c r="M250" s="31">
        <v>16.457282608695653</v>
      </c>
      <c r="N250" s="31">
        <v>9.883152173913043</v>
      </c>
      <c r="O250" s="31">
        <v>4.8695652173913047</v>
      </c>
      <c r="P250" s="31">
        <v>73.42184782608696</v>
      </c>
      <c r="Q250" s="31">
        <v>67.703804347826093</v>
      </c>
      <c r="R250" s="31">
        <v>5.7180434782608689</v>
      </c>
      <c r="S250" s="31">
        <v>100.13967391304348</v>
      </c>
      <c r="T250" s="31">
        <v>100.13967391304348</v>
      </c>
      <c r="U250" s="31">
        <v>0</v>
      </c>
      <c r="V250" s="31">
        <v>0</v>
      </c>
      <c r="W250" s="31">
        <v>0</v>
      </c>
      <c r="X250" s="31">
        <v>0</v>
      </c>
      <c r="Y250" s="31">
        <v>0</v>
      </c>
      <c r="Z250" s="31">
        <v>0</v>
      </c>
      <c r="AA250" s="31">
        <v>0</v>
      </c>
      <c r="AB250" s="31">
        <v>0</v>
      </c>
      <c r="AC250" s="31">
        <v>0</v>
      </c>
      <c r="AD250" s="31">
        <v>0</v>
      </c>
      <c r="AE250" s="31">
        <v>0</v>
      </c>
      <c r="AF250" t="s">
        <v>198</v>
      </c>
      <c r="AG250" s="32">
        <v>4</v>
      </c>
      <c r="AH250"/>
    </row>
    <row r="251" spans="1:34" x14ac:dyDescent="0.25">
      <c r="A251" t="s">
        <v>1052</v>
      </c>
      <c r="B251" t="s">
        <v>484</v>
      </c>
      <c r="C251" t="s">
        <v>807</v>
      </c>
      <c r="D251" t="s">
        <v>907</v>
      </c>
      <c r="E251" s="31">
        <v>101.54347826086956</v>
      </c>
      <c r="F251" s="31">
        <v>2.8230582316420465</v>
      </c>
      <c r="G251" s="31">
        <v>2.5770295439948625</v>
      </c>
      <c r="H251" s="31">
        <v>0.43134767715692574</v>
      </c>
      <c r="I251" s="31">
        <v>0.24799293513166346</v>
      </c>
      <c r="J251" s="31">
        <v>286.66315217391303</v>
      </c>
      <c r="K251" s="31">
        <v>261.68054347826092</v>
      </c>
      <c r="L251" s="31">
        <v>43.80054347826087</v>
      </c>
      <c r="M251" s="31">
        <v>25.182065217391305</v>
      </c>
      <c r="N251" s="31">
        <v>12.879347826086958</v>
      </c>
      <c r="O251" s="31">
        <v>5.7391304347826084</v>
      </c>
      <c r="P251" s="31">
        <v>89.528369565217403</v>
      </c>
      <c r="Q251" s="31">
        <v>83.164239130434794</v>
      </c>
      <c r="R251" s="31">
        <v>6.3641304347826084</v>
      </c>
      <c r="S251" s="31">
        <v>153.33423913043478</v>
      </c>
      <c r="T251" s="31">
        <v>145.47826086956522</v>
      </c>
      <c r="U251" s="31">
        <v>7.8559782608695654</v>
      </c>
      <c r="V251" s="31">
        <v>0</v>
      </c>
      <c r="W251" s="31">
        <v>0</v>
      </c>
      <c r="X251" s="31">
        <v>0</v>
      </c>
      <c r="Y251" s="31">
        <v>0</v>
      </c>
      <c r="Z251" s="31">
        <v>0</v>
      </c>
      <c r="AA251" s="31">
        <v>0</v>
      </c>
      <c r="AB251" s="31">
        <v>0</v>
      </c>
      <c r="AC251" s="31">
        <v>0</v>
      </c>
      <c r="AD251" s="31">
        <v>0</v>
      </c>
      <c r="AE251" s="31">
        <v>0</v>
      </c>
      <c r="AF251" t="s">
        <v>132</v>
      </c>
      <c r="AG251" s="32">
        <v>4</v>
      </c>
      <c r="AH251"/>
    </row>
    <row r="252" spans="1:34" x14ac:dyDescent="0.25">
      <c r="A252" t="s">
        <v>1052</v>
      </c>
      <c r="B252" t="s">
        <v>459</v>
      </c>
      <c r="C252" t="s">
        <v>790</v>
      </c>
      <c r="D252" t="s">
        <v>940</v>
      </c>
      <c r="E252" s="31">
        <v>51.586956521739133</v>
      </c>
      <c r="F252" s="31">
        <v>2.7681837336704591</v>
      </c>
      <c r="G252" s="31">
        <v>2.3986536030341337</v>
      </c>
      <c r="H252" s="31">
        <v>0.48361778339654443</v>
      </c>
      <c r="I252" s="31">
        <v>0.23767383059418457</v>
      </c>
      <c r="J252" s="31">
        <v>142.80217391304348</v>
      </c>
      <c r="K252" s="31">
        <v>123.73923913043477</v>
      </c>
      <c r="L252" s="31">
        <v>24.948369565217391</v>
      </c>
      <c r="M252" s="31">
        <v>12.260869565217391</v>
      </c>
      <c r="N252" s="31">
        <v>5.6983695652173916</v>
      </c>
      <c r="O252" s="31">
        <v>6.9891304347826084</v>
      </c>
      <c r="P252" s="31">
        <v>42.382173913043474</v>
      </c>
      <c r="Q252" s="31">
        <v>36.006739130434781</v>
      </c>
      <c r="R252" s="31">
        <v>6.3754347826086963</v>
      </c>
      <c r="S252" s="31">
        <v>75.471630434782611</v>
      </c>
      <c r="T252" s="31">
        <v>53.064239130434778</v>
      </c>
      <c r="U252" s="31">
        <v>22.407391304347826</v>
      </c>
      <c r="V252" s="31">
        <v>0</v>
      </c>
      <c r="W252" s="31">
        <v>0</v>
      </c>
      <c r="X252" s="31">
        <v>0</v>
      </c>
      <c r="Y252" s="31">
        <v>0</v>
      </c>
      <c r="Z252" s="31">
        <v>0</v>
      </c>
      <c r="AA252" s="31">
        <v>0</v>
      </c>
      <c r="AB252" s="31">
        <v>0</v>
      </c>
      <c r="AC252" s="31">
        <v>0</v>
      </c>
      <c r="AD252" s="31">
        <v>0</v>
      </c>
      <c r="AE252" s="31">
        <v>0</v>
      </c>
      <c r="AF252" t="s">
        <v>107</v>
      </c>
      <c r="AG252" s="32">
        <v>4</v>
      </c>
      <c r="AH252"/>
    </row>
    <row r="253" spans="1:34" x14ac:dyDescent="0.25">
      <c r="A253" t="s">
        <v>1052</v>
      </c>
      <c r="B253" t="s">
        <v>642</v>
      </c>
      <c r="C253" t="s">
        <v>765</v>
      </c>
      <c r="D253" t="s">
        <v>967</v>
      </c>
      <c r="E253" s="31">
        <v>34.782608695652172</v>
      </c>
      <c r="F253" s="31">
        <v>4.3543843749999995</v>
      </c>
      <c r="G253" s="31">
        <v>4.0480562500000001</v>
      </c>
      <c r="H253" s="31">
        <v>0.57996250000000005</v>
      </c>
      <c r="I253" s="31">
        <v>0.42496250000000008</v>
      </c>
      <c r="J253" s="31">
        <v>151.45684782608694</v>
      </c>
      <c r="K253" s="31">
        <v>140.80195652173913</v>
      </c>
      <c r="L253" s="31">
        <v>20.172608695652176</v>
      </c>
      <c r="M253" s="31">
        <v>14.781304347826088</v>
      </c>
      <c r="N253" s="31">
        <v>0</v>
      </c>
      <c r="O253" s="31">
        <v>5.3913043478260869</v>
      </c>
      <c r="P253" s="31">
        <v>55.79673913043478</v>
      </c>
      <c r="Q253" s="31">
        <v>50.533152173913038</v>
      </c>
      <c r="R253" s="31">
        <v>5.2635869565217392</v>
      </c>
      <c r="S253" s="31">
        <v>75.487500000000011</v>
      </c>
      <c r="T253" s="31">
        <v>70.958369565217396</v>
      </c>
      <c r="U253" s="31">
        <v>4.5291304347826085</v>
      </c>
      <c r="V253" s="31">
        <v>0</v>
      </c>
      <c r="W253" s="31">
        <v>0</v>
      </c>
      <c r="X253" s="31">
        <v>0</v>
      </c>
      <c r="Y253" s="31">
        <v>0</v>
      </c>
      <c r="Z253" s="31">
        <v>0</v>
      </c>
      <c r="AA253" s="31">
        <v>0</v>
      </c>
      <c r="AB253" s="31">
        <v>0</v>
      </c>
      <c r="AC253" s="31">
        <v>0</v>
      </c>
      <c r="AD253" s="31">
        <v>0</v>
      </c>
      <c r="AE253" s="31">
        <v>0</v>
      </c>
      <c r="AF253" t="s">
        <v>290</v>
      </c>
      <c r="AG253" s="32">
        <v>4</v>
      </c>
      <c r="AH253"/>
    </row>
    <row r="254" spans="1:34" x14ac:dyDescent="0.25">
      <c r="A254" t="s">
        <v>1052</v>
      </c>
      <c r="B254" t="s">
        <v>537</v>
      </c>
      <c r="C254" t="s">
        <v>833</v>
      </c>
      <c r="D254" t="s">
        <v>1005</v>
      </c>
      <c r="E254" s="31">
        <v>53.315217391304351</v>
      </c>
      <c r="F254" s="31">
        <v>2.9564770642201834</v>
      </c>
      <c r="G254" s="31">
        <v>2.4629296636085627</v>
      </c>
      <c r="H254" s="31">
        <v>0.58513761467889902</v>
      </c>
      <c r="I254" s="31">
        <v>9.1590214067278283E-2</v>
      </c>
      <c r="J254" s="31">
        <v>157.62521739130435</v>
      </c>
      <c r="K254" s="31">
        <v>131.31163043478261</v>
      </c>
      <c r="L254" s="31">
        <v>31.196739130434782</v>
      </c>
      <c r="M254" s="31">
        <v>4.8831521739130439</v>
      </c>
      <c r="N254" s="31">
        <v>18.444021739130434</v>
      </c>
      <c r="O254" s="31">
        <v>7.8695652173913047</v>
      </c>
      <c r="P254" s="31">
        <v>44.685326086956522</v>
      </c>
      <c r="Q254" s="31">
        <v>44.685326086956522</v>
      </c>
      <c r="R254" s="31">
        <v>0</v>
      </c>
      <c r="S254" s="31">
        <v>81.743152173913046</v>
      </c>
      <c r="T254" s="31">
        <v>81.536630434782609</v>
      </c>
      <c r="U254" s="31">
        <v>0.20652173913043478</v>
      </c>
      <c r="V254" s="31">
        <v>0</v>
      </c>
      <c r="W254" s="31">
        <v>0</v>
      </c>
      <c r="X254" s="31">
        <v>0</v>
      </c>
      <c r="Y254" s="31">
        <v>0</v>
      </c>
      <c r="Z254" s="31">
        <v>0</v>
      </c>
      <c r="AA254" s="31">
        <v>0</v>
      </c>
      <c r="AB254" s="31">
        <v>0</v>
      </c>
      <c r="AC254" s="31">
        <v>0</v>
      </c>
      <c r="AD254" s="31">
        <v>0</v>
      </c>
      <c r="AE254" s="31">
        <v>0</v>
      </c>
      <c r="AF254" t="s">
        <v>185</v>
      </c>
      <c r="AG254" s="32">
        <v>4</v>
      </c>
      <c r="AH254"/>
    </row>
    <row r="255" spans="1:34" x14ac:dyDescent="0.25">
      <c r="A255" t="s">
        <v>1052</v>
      </c>
      <c r="B255" t="s">
        <v>616</v>
      </c>
      <c r="C255" t="s">
        <v>872</v>
      </c>
      <c r="D255" t="s">
        <v>1026</v>
      </c>
      <c r="E255" s="31">
        <v>75.586956521739125</v>
      </c>
      <c r="F255" s="31">
        <v>3.4981550186942774</v>
      </c>
      <c r="G255" s="31">
        <v>3.2888869715271785</v>
      </c>
      <c r="H255" s="31">
        <v>0.37819959735404091</v>
      </c>
      <c r="I255" s="31">
        <v>0.23529623238423933</v>
      </c>
      <c r="J255" s="31">
        <v>264.41489130434786</v>
      </c>
      <c r="K255" s="31">
        <v>248.59695652173912</v>
      </c>
      <c r="L255" s="31">
        <v>28.586956521739133</v>
      </c>
      <c r="M255" s="31">
        <v>17.785326086956523</v>
      </c>
      <c r="N255" s="31">
        <v>4.8342391304347823</v>
      </c>
      <c r="O255" s="31">
        <v>5.9673913043478262</v>
      </c>
      <c r="P255" s="31">
        <v>103.19108695652174</v>
      </c>
      <c r="Q255" s="31">
        <v>98.174782608695651</v>
      </c>
      <c r="R255" s="31">
        <v>5.0163043478260869</v>
      </c>
      <c r="S255" s="31">
        <v>132.63684782608695</v>
      </c>
      <c r="T255" s="31">
        <v>132.50271739130434</v>
      </c>
      <c r="U255" s="31">
        <v>0.13413043478260869</v>
      </c>
      <c r="V255" s="31">
        <v>0</v>
      </c>
      <c r="W255" s="31">
        <v>0</v>
      </c>
      <c r="X255" s="31">
        <v>0</v>
      </c>
      <c r="Y255" s="31">
        <v>0</v>
      </c>
      <c r="Z255" s="31">
        <v>0</v>
      </c>
      <c r="AA255" s="31">
        <v>0</v>
      </c>
      <c r="AB255" s="31">
        <v>0</v>
      </c>
      <c r="AC255" s="31">
        <v>0</v>
      </c>
      <c r="AD255" s="31">
        <v>0</v>
      </c>
      <c r="AE255" s="31">
        <v>0</v>
      </c>
      <c r="AF255" t="s">
        <v>264</v>
      </c>
      <c r="AG255" s="32">
        <v>4</v>
      </c>
      <c r="AH255"/>
    </row>
    <row r="256" spans="1:34" x14ac:dyDescent="0.25">
      <c r="A256" t="s">
        <v>1052</v>
      </c>
      <c r="B256" t="s">
        <v>424</v>
      </c>
      <c r="C256" t="s">
        <v>772</v>
      </c>
      <c r="D256" t="s">
        <v>972</v>
      </c>
      <c r="E256" s="31">
        <v>111.83695652173913</v>
      </c>
      <c r="F256" s="31">
        <v>3.2936300903877926</v>
      </c>
      <c r="G256" s="31">
        <v>2.9842229565555449</v>
      </c>
      <c r="H256" s="31">
        <v>0.3166566235785791</v>
      </c>
      <c r="I256" s="31">
        <v>0.1513752551268345</v>
      </c>
      <c r="J256" s="31">
        <v>368.34956521739127</v>
      </c>
      <c r="K256" s="31">
        <v>333.74641304347824</v>
      </c>
      <c r="L256" s="31">
        <v>35.41391304347826</v>
      </c>
      <c r="M256" s="31">
        <v>16.929347826086957</v>
      </c>
      <c r="N256" s="31">
        <v>12.745434782608696</v>
      </c>
      <c r="O256" s="31">
        <v>5.7391304347826084</v>
      </c>
      <c r="P256" s="31">
        <v>133.60445652173911</v>
      </c>
      <c r="Q256" s="31">
        <v>117.48586956521739</v>
      </c>
      <c r="R256" s="31">
        <v>16.118586956521739</v>
      </c>
      <c r="S256" s="31">
        <v>199.33119565217388</v>
      </c>
      <c r="T256" s="31">
        <v>197.39369565217388</v>
      </c>
      <c r="U256" s="31">
        <v>1.9375</v>
      </c>
      <c r="V256" s="31">
        <v>0</v>
      </c>
      <c r="W256" s="31">
        <v>0</v>
      </c>
      <c r="X256" s="31">
        <v>0</v>
      </c>
      <c r="Y256" s="31">
        <v>0</v>
      </c>
      <c r="Z256" s="31">
        <v>0</v>
      </c>
      <c r="AA256" s="31">
        <v>0</v>
      </c>
      <c r="AB256" s="31">
        <v>0</v>
      </c>
      <c r="AC256" s="31">
        <v>0</v>
      </c>
      <c r="AD256" s="31">
        <v>0</v>
      </c>
      <c r="AE256" s="31">
        <v>0</v>
      </c>
      <c r="AF256" t="s">
        <v>72</v>
      </c>
      <c r="AG256" s="32">
        <v>4</v>
      </c>
      <c r="AH256"/>
    </row>
    <row r="257" spans="1:34" x14ac:dyDescent="0.25">
      <c r="A257" t="s">
        <v>1052</v>
      </c>
      <c r="B257" t="s">
        <v>485</v>
      </c>
      <c r="C257" t="s">
        <v>808</v>
      </c>
      <c r="D257" t="s">
        <v>991</v>
      </c>
      <c r="E257" s="31">
        <v>47.684782608695649</v>
      </c>
      <c r="F257" s="31">
        <v>3.0938568497834518</v>
      </c>
      <c r="G257" s="31">
        <v>2.7433895600638252</v>
      </c>
      <c r="H257" s="31">
        <v>0.3141668566218373</v>
      </c>
      <c r="I257" s="31">
        <v>7.5906086163665384E-2</v>
      </c>
      <c r="J257" s="31">
        <v>147.52989130434784</v>
      </c>
      <c r="K257" s="31">
        <v>130.81793478260869</v>
      </c>
      <c r="L257" s="31">
        <v>14.980978260869566</v>
      </c>
      <c r="M257" s="31">
        <v>3.6195652173913042</v>
      </c>
      <c r="N257" s="31">
        <v>4.9048913043478262</v>
      </c>
      <c r="O257" s="31">
        <v>6.4565217391304346</v>
      </c>
      <c r="P257" s="31">
        <v>58.220108695652172</v>
      </c>
      <c r="Q257" s="31">
        <v>52.869565217391305</v>
      </c>
      <c r="R257" s="31">
        <v>5.3505434782608692</v>
      </c>
      <c r="S257" s="31">
        <v>74.328804347826079</v>
      </c>
      <c r="T257" s="31">
        <v>73.709239130434781</v>
      </c>
      <c r="U257" s="31">
        <v>0.61956521739130432</v>
      </c>
      <c r="V257" s="31">
        <v>0</v>
      </c>
      <c r="W257" s="31">
        <v>0</v>
      </c>
      <c r="X257" s="31">
        <v>0</v>
      </c>
      <c r="Y257" s="31">
        <v>0</v>
      </c>
      <c r="Z257" s="31">
        <v>0</v>
      </c>
      <c r="AA257" s="31">
        <v>0</v>
      </c>
      <c r="AB257" s="31">
        <v>0</v>
      </c>
      <c r="AC257" s="31">
        <v>0</v>
      </c>
      <c r="AD257" s="31">
        <v>0</v>
      </c>
      <c r="AE257" s="31">
        <v>0</v>
      </c>
      <c r="AF257" t="s">
        <v>133</v>
      </c>
      <c r="AG257" s="32">
        <v>4</v>
      </c>
      <c r="AH257"/>
    </row>
    <row r="258" spans="1:34" x14ac:dyDescent="0.25">
      <c r="A258" t="s">
        <v>1052</v>
      </c>
      <c r="B258" t="s">
        <v>446</v>
      </c>
      <c r="C258" t="s">
        <v>782</v>
      </c>
      <c r="D258" t="s">
        <v>926</v>
      </c>
      <c r="E258" s="31">
        <v>70.239130434782609</v>
      </c>
      <c r="F258" s="31">
        <v>3.0176199319096253</v>
      </c>
      <c r="G258" s="31">
        <v>2.7862055091303004</v>
      </c>
      <c r="H258" s="31">
        <v>0.39944289693593321</v>
      </c>
      <c r="I258" s="31">
        <v>0.32214484679665745</v>
      </c>
      <c r="J258" s="31">
        <v>211.95499999999998</v>
      </c>
      <c r="K258" s="31">
        <v>195.70065217391306</v>
      </c>
      <c r="L258" s="31">
        <v>28.056521739130439</v>
      </c>
      <c r="M258" s="31">
        <v>22.627173913043482</v>
      </c>
      <c r="N258" s="31">
        <v>0</v>
      </c>
      <c r="O258" s="31">
        <v>5.4293478260869561</v>
      </c>
      <c r="P258" s="31">
        <v>58.57369565217391</v>
      </c>
      <c r="Q258" s="31">
        <v>47.748695652173915</v>
      </c>
      <c r="R258" s="31">
        <v>10.824999999999998</v>
      </c>
      <c r="S258" s="31">
        <v>125.32478260869564</v>
      </c>
      <c r="T258" s="31">
        <v>125.32478260869564</v>
      </c>
      <c r="U258" s="31">
        <v>0</v>
      </c>
      <c r="V258" s="31">
        <v>0</v>
      </c>
      <c r="W258" s="31">
        <v>0</v>
      </c>
      <c r="X258" s="31">
        <v>0</v>
      </c>
      <c r="Y258" s="31">
        <v>0</v>
      </c>
      <c r="Z258" s="31">
        <v>0</v>
      </c>
      <c r="AA258" s="31">
        <v>0</v>
      </c>
      <c r="AB258" s="31">
        <v>0</v>
      </c>
      <c r="AC258" s="31">
        <v>0</v>
      </c>
      <c r="AD258" s="31">
        <v>0</v>
      </c>
      <c r="AE258" s="31">
        <v>0</v>
      </c>
      <c r="AF258" t="s">
        <v>94</v>
      </c>
      <c r="AG258" s="32">
        <v>4</v>
      </c>
      <c r="AH258"/>
    </row>
    <row r="259" spans="1:34" x14ac:dyDescent="0.25">
      <c r="A259" t="s">
        <v>1052</v>
      </c>
      <c r="B259" t="s">
        <v>535</v>
      </c>
      <c r="C259" t="s">
        <v>733</v>
      </c>
      <c r="D259" t="s">
        <v>916</v>
      </c>
      <c r="E259" s="31">
        <v>88.576086956521735</v>
      </c>
      <c r="F259" s="31">
        <v>2.7163185666953003</v>
      </c>
      <c r="G259" s="31">
        <v>2.5424628788808445</v>
      </c>
      <c r="H259" s="31">
        <v>0.41738250092035833</v>
      </c>
      <c r="I259" s="31">
        <v>0.26938888207141981</v>
      </c>
      <c r="J259" s="31">
        <v>240.60086956521741</v>
      </c>
      <c r="K259" s="31">
        <v>225.20141304347828</v>
      </c>
      <c r="L259" s="31">
        <v>36.970108695652172</v>
      </c>
      <c r="M259" s="31">
        <v>23.861413043478262</v>
      </c>
      <c r="N259" s="31">
        <v>7.4565217391304346</v>
      </c>
      <c r="O259" s="31">
        <v>5.6521739130434785</v>
      </c>
      <c r="P259" s="31">
        <v>82.358695652173921</v>
      </c>
      <c r="Q259" s="31">
        <v>80.067934782608702</v>
      </c>
      <c r="R259" s="31">
        <v>2.2907608695652173</v>
      </c>
      <c r="S259" s="31">
        <v>121.27206521739132</v>
      </c>
      <c r="T259" s="31">
        <v>121.27206521739132</v>
      </c>
      <c r="U259" s="31">
        <v>0</v>
      </c>
      <c r="V259" s="31">
        <v>0</v>
      </c>
      <c r="W259" s="31">
        <v>0</v>
      </c>
      <c r="X259" s="31">
        <v>0</v>
      </c>
      <c r="Y259" s="31">
        <v>0</v>
      </c>
      <c r="Z259" s="31">
        <v>0</v>
      </c>
      <c r="AA259" s="31">
        <v>0</v>
      </c>
      <c r="AB259" s="31">
        <v>0</v>
      </c>
      <c r="AC259" s="31">
        <v>0</v>
      </c>
      <c r="AD259" s="31">
        <v>0</v>
      </c>
      <c r="AE259" s="31">
        <v>0</v>
      </c>
      <c r="AF259" t="s">
        <v>183</v>
      </c>
      <c r="AG259" s="32">
        <v>4</v>
      </c>
      <c r="AH259"/>
    </row>
    <row r="260" spans="1:34" x14ac:dyDescent="0.25">
      <c r="A260" t="s">
        <v>1052</v>
      </c>
      <c r="B260" t="s">
        <v>412</v>
      </c>
      <c r="C260" t="s">
        <v>727</v>
      </c>
      <c r="D260" t="s">
        <v>966</v>
      </c>
      <c r="E260" s="31">
        <v>37.054347826086953</v>
      </c>
      <c r="F260" s="31">
        <v>2.8255705485479616</v>
      </c>
      <c r="G260" s="31">
        <v>2.5410296274567328</v>
      </c>
      <c r="H260" s="31">
        <v>0.39953065415077738</v>
      </c>
      <c r="I260" s="31">
        <v>0.11498973305954827</v>
      </c>
      <c r="J260" s="31">
        <v>104.69967391304348</v>
      </c>
      <c r="K260" s="31">
        <v>94.156195652173921</v>
      </c>
      <c r="L260" s="31">
        <v>14.804347826086957</v>
      </c>
      <c r="M260" s="31">
        <v>4.2608695652173916</v>
      </c>
      <c r="N260" s="31">
        <v>5.6195652173913047</v>
      </c>
      <c r="O260" s="31">
        <v>4.9239130434782608</v>
      </c>
      <c r="P260" s="31">
        <v>34.394021739130437</v>
      </c>
      <c r="Q260" s="31">
        <v>34.394021739130437</v>
      </c>
      <c r="R260" s="31">
        <v>0</v>
      </c>
      <c r="S260" s="31">
        <v>55.501304347826085</v>
      </c>
      <c r="T260" s="31">
        <v>55.501304347826085</v>
      </c>
      <c r="U260" s="31">
        <v>0</v>
      </c>
      <c r="V260" s="31">
        <v>0</v>
      </c>
      <c r="W260" s="31">
        <v>0</v>
      </c>
      <c r="X260" s="31">
        <v>0</v>
      </c>
      <c r="Y260" s="31">
        <v>0</v>
      </c>
      <c r="Z260" s="31">
        <v>0</v>
      </c>
      <c r="AA260" s="31">
        <v>0</v>
      </c>
      <c r="AB260" s="31">
        <v>0</v>
      </c>
      <c r="AC260" s="31">
        <v>0</v>
      </c>
      <c r="AD260" s="31">
        <v>0</v>
      </c>
      <c r="AE260" s="31">
        <v>0</v>
      </c>
      <c r="AF260" t="s">
        <v>60</v>
      </c>
      <c r="AG260" s="32">
        <v>4</v>
      </c>
      <c r="AH260"/>
    </row>
    <row r="261" spans="1:34" x14ac:dyDescent="0.25">
      <c r="A261" t="s">
        <v>1052</v>
      </c>
      <c r="B261" t="s">
        <v>523</v>
      </c>
      <c r="C261" t="s">
        <v>733</v>
      </c>
      <c r="D261" t="s">
        <v>936</v>
      </c>
      <c r="E261" s="31">
        <v>85.608695652173907</v>
      </c>
      <c r="F261" s="31">
        <v>2.8899441340782128</v>
      </c>
      <c r="G261" s="31">
        <v>2.5200799898425599</v>
      </c>
      <c r="H261" s="31">
        <v>0.638296089385475</v>
      </c>
      <c r="I261" s="31">
        <v>0.32437150837988826</v>
      </c>
      <c r="J261" s="31">
        <v>247.40434782608699</v>
      </c>
      <c r="K261" s="31">
        <v>215.74076086956521</v>
      </c>
      <c r="L261" s="31">
        <v>54.643695652173918</v>
      </c>
      <c r="M261" s="31">
        <v>27.769021739130434</v>
      </c>
      <c r="N261" s="31">
        <v>17.918152173913043</v>
      </c>
      <c r="O261" s="31">
        <v>8.9565217391304355</v>
      </c>
      <c r="P261" s="31">
        <v>103.25923913043479</v>
      </c>
      <c r="Q261" s="31">
        <v>98.470326086956533</v>
      </c>
      <c r="R261" s="31">
        <v>4.788913043478261</v>
      </c>
      <c r="S261" s="31">
        <v>89.501413043478252</v>
      </c>
      <c r="T261" s="31">
        <v>78.989999999999995</v>
      </c>
      <c r="U261" s="31">
        <v>10.51141304347826</v>
      </c>
      <c r="V261" s="31">
        <v>0</v>
      </c>
      <c r="W261" s="31">
        <v>0</v>
      </c>
      <c r="X261" s="31">
        <v>0</v>
      </c>
      <c r="Y261" s="31">
        <v>0</v>
      </c>
      <c r="Z261" s="31">
        <v>0</v>
      </c>
      <c r="AA261" s="31">
        <v>0</v>
      </c>
      <c r="AB261" s="31">
        <v>0</v>
      </c>
      <c r="AC261" s="31">
        <v>0</v>
      </c>
      <c r="AD261" s="31">
        <v>0</v>
      </c>
      <c r="AE261" s="31">
        <v>0</v>
      </c>
      <c r="AF261" t="s">
        <v>171</v>
      </c>
      <c r="AG261" s="32">
        <v>4</v>
      </c>
      <c r="AH261"/>
    </row>
    <row r="262" spans="1:34" x14ac:dyDescent="0.25">
      <c r="A262" t="s">
        <v>1052</v>
      </c>
      <c r="B262" t="s">
        <v>457</v>
      </c>
      <c r="C262" t="s">
        <v>789</v>
      </c>
      <c r="D262" t="s">
        <v>980</v>
      </c>
      <c r="E262" s="31">
        <v>57.380434782608695</v>
      </c>
      <c r="F262" s="31">
        <v>3.4987516575108923</v>
      </c>
      <c r="G262" s="31">
        <v>3.1478802803561283</v>
      </c>
      <c r="H262" s="31">
        <v>0.29967796931236979</v>
      </c>
      <c r="I262" s="31">
        <v>0.19553892782724</v>
      </c>
      <c r="J262" s="31">
        <v>200.75989130434783</v>
      </c>
      <c r="K262" s="31">
        <v>180.6267391304348</v>
      </c>
      <c r="L262" s="31">
        <v>17.195652173913043</v>
      </c>
      <c r="M262" s="31">
        <v>11.220108695652174</v>
      </c>
      <c r="N262" s="31">
        <v>0</v>
      </c>
      <c r="O262" s="31">
        <v>5.9755434782608692</v>
      </c>
      <c r="P262" s="31">
        <v>67.899456521739125</v>
      </c>
      <c r="Q262" s="31">
        <v>53.741847826086953</v>
      </c>
      <c r="R262" s="31">
        <v>14.157608695652174</v>
      </c>
      <c r="S262" s="31">
        <v>115.66478260869567</v>
      </c>
      <c r="T262" s="31">
        <v>115.66478260869567</v>
      </c>
      <c r="U262" s="31">
        <v>0</v>
      </c>
      <c r="V262" s="31">
        <v>0</v>
      </c>
      <c r="W262" s="31">
        <v>0</v>
      </c>
      <c r="X262" s="31">
        <v>0</v>
      </c>
      <c r="Y262" s="31">
        <v>0</v>
      </c>
      <c r="Z262" s="31">
        <v>0</v>
      </c>
      <c r="AA262" s="31">
        <v>0</v>
      </c>
      <c r="AB262" s="31">
        <v>0</v>
      </c>
      <c r="AC262" s="31">
        <v>0</v>
      </c>
      <c r="AD262" s="31">
        <v>0</v>
      </c>
      <c r="AE262" s="31">
        <v>0</v>
      </c>
      <c r="AF262" t="s">
        <v>105</v>
      </c>
      <c r="AG262" s="32">
        <v>4</v>
      </c>
      <c r="AH262"/>
    </row>
    <row r="263" spans="1:34" x14ac:dyDescent="0.25">
      <c r="A263" t="s">
        <v>1052</v>
      </c>
      <c r="B263" t="s">
        <v>460</v>
      </c>
      <c r="C263" t="s">
        <v>771</v>
      </c>
      <c r="D263" t="s">
        <v>970</v>
      </c>
      <c r="E263" s="31">
        <v>70.532608695652172</v>
      </c>
      <c r="F263" s="31">
        <v>3.6276806903991377</v>
      </c>
      <c r="G263" s="31">
        <v>3.3811095700416089</v>
      </c>
      <c r="H263" s="31">
        <v>0.471451687471105</v>
      </c>
      <c r="I263" s="31">
        <v>0.22488056711357685</v>
      </c>
      <c r="J263" s="31">
        <v>255.86978260869569</v>
      </c>
      <c r="K263" s="31">
        <v>238.47847826086957</v>
      </c>
      <c r="L263" s="31">
        <v>33.252717391304351</v>
      </c>
      <c r="M263" s="31">
        <v>15.861413043478262</v>
      </c>
      <c r="N263" s="31">
        <v>12.173913043478262</v>
      </c>
      <c r="O263" s="31">
        <v>5.2173913043478262</v>
      </c>
      <c r="P263" s="31">
        <v>81.440434782608705</v>
      </c>
      <c r="Q263" s="31">
        <v>81.440434782608705</v>
      </c>
      <c r="R263" s="31">
        <v>0</v>
      </c>
      <c r="S263" s="31">
        <v>141.17663043478262</v>
      </c>
      <c r="T263" s="31">
        <v>99.320652173913047</v>
      </c>
      <c r="U263" s="31">
        <v>41.855978260869563</v>
      </c>
      <c r="V263" s="31">
        <v>0</v>
      </c>
      <c r="W263" s="31">
        <v>255.86978260869569</v>
      </c>
      <c r="X263" s="31">
        <v>15.861413043478262</v>
      </c>
      <c r="Y263" s="31">
        <v>12.173913043478262</v>
      </c>
      <c r="Z263" s="31">
        <v>5.2173913043478262</v>
      </c>
      <c r="AA263" s="31">
        <v>81.440434782608705</v>
      </c>
      <c r="AB263" s="31">
        <v>0</v>
      </c>
      <c r="AC263" s="31">
        <v>99.320652173913047</v>
      </c>
      <c r="AD263" s="31">
        <v>41.855978260869563</v>
      </c>
      <c r="AE263" s="31">
        <v>0</v>
      </c>
      <c r="AF263" t="s">
        <v>108</v>
      </c>
      <c r="AG263" s="32">
        <v>4</v>
      </c>
      <c r="AH263"/>
    </row>
    <row r="264" spans="1:34" x14ac:dyDescent="0.25">
      <c r="A264" t="s">
        <v>1052</v>
      </c>
      <c r="B264" t="s">
        <v>639</v>
      </c>
      <c r="C264" t="s">
        <v>771</v>
      </c>
      <c r="D264" t="s">
        <v>970</v>
      </c>
      <c r="E264" s="31">
        <v>73.130434782608702</v>
      </c>
      <c r="F264" s="31">
        <v>3.8436028537455402</v>
      </c>
      <c r="G264" s="31">
        <v>3.7082728894173598</v>
      </c>
      <c r="H264" s="31">
        <v>0.46343638525564801</v>
      </c>
      <c r="I264" s="31">
        <v>0.32810642092746728</v>
      </c>
      <c r="J264" s="31">
        <v>281.08434782608691</v>
      </c>
      <c r="K264" s="31">
        <v>271.18760869565216</v>
      </c>
      <c r="L264" s="31">
        <v>33.891304347826086</v>
      </c>
      <c r="M264" s="31">
        <v>23.994565217391305</v>
      </c>
      <c r="N264" s="31">
        <v>5.1141304347826084</v>
      </c>
      <c r="O264" s="31">
        <v>4.7826086956521738</v>
      </c>
      <c r="P264" s="31">
        <v>113.79619565217391</v>
      </c>
      <c r="Q264" s="31">
        <v>113.79619565217391</v>
      </c>
      <c r="R264" s="31">
        <v>0</v>
      </c>
      <c r="S264" s="31">
        <v>133.39684782608697</v>
      </c>
      <c r="T264" s="31">
        <v>125.95923913043478</v>
      </c>
      <c r="U264" s="31">
        <v>7.4376086956521741</v>
      </c>
      <c r="V264" s="31">
        <v>0</v>
      </c>
      <c r="W264" s="31">
        <v>26.298913043478258</v>
      </c>
      <c r="X264" s="31">
        <v>0.77717391304347827</v>
      </c>
      <c r="Y264" s="31">
        <v>0</v>
      </c>
      <c r="Z264" s="31">
        <v>0</v>
      </c>
      <c r="AA264" s="31">
        <v>17.956521739130434</v>
      </c>
      <c r="AB264" s="31">
        <v>0</v>
      </c>
      <c r="AC264" s="31">
        <v>7.5652173913043477</v>
      </c>
      <c r="AD264" s="31">
        <v>0</v>
      </c>
      <c r="AE264" s="31">
        <v>0</v>
      </c>
      <c r="AF264" t="s">
        <v>287</v>
      </c>
      <c r="AG264" s="32">
        <v>4</v>
      </c>
      <c r="AH264"/>
    </row>
    <row r="265" spans="1:34" x14ac:dyDescent="0.25">
      <c r="A265" t="s">
        <v>1052</v>
      </c>
      <c r="B265" t="s">
        <v>649</v>
      </c>
      <c r="C265" t="s">
        <v>795</v>
      </c>
      <c r="D265" t="s">
        <v>983</v>
      </c>
      <c r="E265" s="31">
        <v>111.94565217391305</v>
      </c>
      <c r="F265" s="31">
        <v>4.170191280706864</v>
      </c>
      <c r="G265" s="31">
        <v>3.9307893970288372</v>
      </c>
      <c r="H265" s="31">
        <v>0.38851344790756381</v>
      </c>
      <c r="I265" s="31">
        <v>0.19201767161860372</v>
      </c>
      <c r="J265" s="31">
        <v>466.83478260869555</v>
      </c>
      <c r="K265" s="31">
        <v>440.03478260869559</v>
      </c>
      <c r="L265" s="31">
        <v>43.492391304347827</v>
      </c>
      <c r="M265" s="31">
        <v>21.495543478260867</v>
      </c>
      <c r="N265" s="31">
        <v>16.239565217391309</v>
      </c>
      <c r="O265" s="31">
        <v>5.7572826086956521</v>
      </c>
      <c r="P265" s="31">
        <v>160.21554347826077</v>
      </c>
      <c r="Q265" s="31">
        <v>155.41239130434772</v>
      </c>
      <c r="R265" s="31">
        <v>4.8031521739130456</v>
      </c>
      <c r="S265" s="31">
        <v>263.12684782608699</v>
      </c>
      <c r="T265" s="31">
        <v>217.89739130434788</v>
      </c>
      <c r="U265" s="31">
        <v>45.229456521739124</v>
      </c>
      <c r="V265" s="31">
        <v>0</v>
      </c>
      <c r="W265" s="31">
        <v>32.915869565217392</v>
      </c>
      <c r="X265" s="31">
        <v>1.4429347826086956</v>
      </c>
      <c r="Y265" s="31">
        <v>0.22282608695652173</v>
      </c>
      <c r="Z265" s="31">
        <v>0</v>
      </c>
      <c r="AA265" s="31">
        <v>25.606956521739129</v>
      </c>
      <c r="AB265" s="31">
        <v>0</v>
      </c>
      <c r="AC265" s="31">
        <v>5.6431521739130446</v>
      </c>
      <c r="AD265" s="31">
        <v>0</v>
      </c>
      <c r="AE265" s="31">
        <v>0</v>
      </c>
      <c r="AF265" t="s">
        <v>297</v>
      </c>
      <c r="AG265" s="32">
        <v>4</v>
      </c>
      <c r="AH265"/>
    </row>
    <row r="266" spans="1:34" x14ac:dyDescent="0.25">
      <c r="A266" t="s">
        <v>1052</v>
      </c>
      <c r="B266" t="s">
        <v>685</v>
      </c>
      <c r="C266" t="s">
        <v>733</v>
      </c>
      <c r="D266" t="s">
        <v>936</v>
      </c>
      <c r="E266" s="31">
        <v>82.532608695652172</v>
      </c>
      <c r="F266" s="31">
        <v>3.5072105887001181</v>
      </c>
      <c r="G266" s="31">
        <v>3.1571183985249576</v>
      </c>
      <c r="H266" s="31">
        <v>0.61434874226261027</v>
      </c>
      <c r="I266" s="31">
        <v>0.28773212169103124</v>
      </c>
      <c r="J266" s="31">
        <v>289.45923913043475</v>
      </c>
      <c r="K266" s="31">
        <v>260.56521739130437</v>
      </c>
      <c r="L266" s="31">
        <v>50.703804347826079</v>
      </c>
      <c r="M266" s="31">
        <v>23.747282608695652</v>
      </c>
      <c r="N266" s="31">
        <v>18.902173913043477</v>
      </c>
      <c r="O266" s="31">
        <v>8.054347826086957</v>
      </c>
      <c r="P266" s="31">
        <v>85.535326086956516</v>
      </c>
      <c r="Q266" s="31">
        <v>83.597826086956516</v>
      </c>
      <c r="R266" s="31">
        <v>1.9375</v>
      </c>
      <c r="S266" s="31">
        <v>153.22010869565219</v>
      </c>
      <c r="T266" s="31">
        <v>153.22010869565219</v>
      </c>
      <c r="U266" s="31">
        <v>0</v>
      </c>
      <c r="V266" s="31">
        <v>0</v>
      </c>
      <c r="W266" s="31">
        <v>0</v>
      </c>
      <c r="X266" s="31">
        <v>0</v>
      </c>
      <c r="Y266" s="31">
        <v>0</v>
      </c>
      <c r="Z266" s="31">
        <v>0</v>
      </c>
      <c r="AA266" s="31">
        <v>0</v>
      </c>
      <c r="AB266" s="31">
        <v>0</v>
      </c>
      <c r="AC266" s="31">
        <v>0</v>
      </c>
      <c r="AD266" s="31">
        <v>0</v>
      </c>
      <c r="AE266" s="31">
        <v>0</v>
      </c>
      <c r="AF266" t="s">
        <v>333</v>
      </c>
      <c r="AG266" s="32">
        <v>4</v>
      </c>
      <c r="AH266"/>
    </row>
    <row r="267" spans="1:34" x14ac:dyDescent="0.25">
      <c r="A267" t="s">
        <v>1052</v>
      </c>
      <c r="B267" t="s">
        <v>541</v>
      </c>
      <c r="C267" t="s">
        <v>831</v>
      </c>
      <c r="D267" t="s">
        <v>1004</v>
      </c>
      <c r="E267" s="31">
        <v>91.184782608695656</v>
      </c>
      <c r="F267" s="31">
        <v>2.6734914769340805</v>
      </c>
      <c r="G267" s="31">
        <v>2.4517725593038504</v>
      </c>
      <c r="H267" s="31">
        <v>0.30899749672189775</v>
      </c>
      <c r="I267" s="31">
        <v>0.13555608534986296</v>
      </c>
      <c r="J267" s="31">
        <v>243.7817391304348</v>
      </c>
      <c r="K267" s="31">
        <v>223.56434782608696</v>
      </c>
      <c r="L267" s="31">
        <v>28.175869565217397</v>
      </c>
      <c r="M267" s="31">
        <v>12.360652173913047</v>
      </c>
      <c r="N267" s="31">
        <v>10.597826086956522</v>
      </c>
      <c r="O267" s="31">
        <v>5.2173913043478262</v>
      </c>
      <c r="P267" s="31">
        <v>71.113695652173888</v>
      </c>
      <c r="Q267" s="31">
        <v>66.711521739130404</v>
      </c>
      <c r="R267" s="31">
        <v>4.4021739130434785</v>
      </c>
      <c r="S267" s="31">
        <v>144.4921739130435</v>
      </c>
      <c r="T267" s="31">
        <v>144.4921739130435</v>
      </c>
      <c r="U267" s="31">
        <v>0</v>
      </c>
      <c r="V267" s="31">
        <v>0</v>
      </c>
      <c r="W267" s="31">
        <v>24.532826086956526</v>
      </c>
      <c r="X267" s="31">
        <v>0</v>
      </c>
      <c r="Y267" s="31">
        <v>0</v>
      </c>
      <c r="Z267" s="31">
        <v>0</v>
      </c>
      <c r="AA267" s="31">
        <v>5.6973913043478266</v>
      </c>
      <c r="AB267" s="31">
        <v>0</v>
      </c>
      <c r="AC267" s="31">
        <v>18.835434782608697</v>
      </c>
      <c r="AD267" s="31">
        <v>0</v>
      </c>
      <c r="AE267" s="31">
        <v>0</v>
      </c>
      <c r="AF267" t="s">
        <v>189</v>
      </c>
      <c r="AG267" s="32">
        <v>4</v>
      </c>
      <c r="AH267"/>
    </row>
    <row r="268" spans="1:34" x14ac:dyDescent="0.25">
      <c r="A268" t="s">
        <v>1052</v>
      </c>
      <c r="B268" t="s">
        <v>399</v>
      </c>
      <c r="C268" t="s">
        <v>760</v>
      </c>
      <c r="D268" t="s">
        <v>952</v>
      </c>
      <c r="E268" s="31">
        <v>75.282608695652172</v>
      </c>
      <c r="F268" s="31">
        <v>2.3474588507074792</v>
      </c>
      <c r="G268" s="31">
        <v>2.277866012128213</v>
      </c>
      <c r="H268" s="31">
        <v>0.36550678602367886</v>
      </c>
      <c r="I268" s="31">
        <v>0.29591394744441235</v>
      </c>
      <c r="J268" s="31">
        <v>176.72282608695653</v>
      </c>
      <c r="K268" s="31">
        <v>171.48369565217394</v>
      </c>
      <c r="L268" s="31">
        <v>27.516304347826086</v>
      </c>
      <c r="M268" s="31">
        <v>22.277173913043477</v>
      </c>
      <c r="N268" s="31">
        <v>0</v>
      </c>
      <c r="O268" s="31">
        <v>5.2391304347826084</v>
      </c>
      <c r="P268" s="31">
        <v>46.565217391304351</v>
      </c>
      <c r="Q268" s="31">
        <v>46.565217391304351</v>
      </c>
      <c r="R268" s="31">
        <v>0</v>
      </c>
      <c r="S268" s="31">
        <v>102.64130434782609</v>
      </c>
      <c r="T268" s="31">
        <v>102.64130434782609</v>
      </c>
      <c r="U268" s="31">
        <v>0</v>
      </c>
      <c r="V268" s="31">
        <v>0</v>
      </c>
      <c r="W268" s="31">
        <v>17.355978260869566</v>
      </c>
      <c r="X268" s="31">
        <v>10.130434782608695</v>
      </c>
      <c r="Y268" s="31">
        <v>0</v>
      </c>
      <c r="Z268" s="31">
        <v>0</v>
      </c>
      <c r="AA268" s="31">
        <v>1.2961956521739131</v>
      </c>
      <c r="AB268" s="31">
        <v>0</v>
      </c>
      <c r="AC268" s="31">
        <v>5.9293478260869561</v>
      </c>
      <c r="AD268" s="31">
        <v>0</v>
      </c>
      <c r="AE268" s="31">
        <v>0</v>
      </c>
      <c r="AF268" t="s">
        <v>47</v>
      </c>
      <c r="AG268" s="32">
        <v>4</v>
      </c>
      <c r="AH268"/>
    </row>
    <row r="269" spans="1:34" x14ac:dyDescent="0.25">
      <c r="A269" t="s">
        <v>1052</v>
      </c>
      <c r="B269" t="s">
        <v>648</v>
      </c>
      <c r="C269" t="s">
        <v>718</v>
      </c>
      <c r="D269" t="s">
        <v>1032</v>
      </c>
      <c r="E269" s="31">
        <v>37.869565217391305</v>
      </c>
      <c r="F269" s="31">
        <v>4.6667336394948338</v>
      </c>
      <c r="G269" s="31">
        <v>4.2319919632606195</v>
      </c>
      <c r="H269" s="31">
        <v>0.80860505166475305</v>
      </c>
      <c r="I269" s="31">
        <v>0.41088117106773819</v>
      </c>
      <c r="J269" s="31">
        <v>176.72717391304349</v>
      </c>
      <c r="K269" s="31">
        <v>160.26369565217391</v>
      </c>
      <c r="L269" s="31">
        <v>30.621521739130433</v>
      </c>
      <c r="M269" s="31">
        <v>15.559891304347826</v>
      </c>
      <c r="N269" s="31">
        <v>10.365978260869564</v>
      </c>
      <c r="O269" s="31">
        <v>4.6956521739130439</v>
      </c>
      <c r="P269" s="31">
        <v>48.878152173913051</v>
      </c>
      <c r="Q269" s="31">
        <v>47.476304347826094</v>
      </c>
      <c r="R269" s="31">
        <v>1.4018478260869565</v>
      </c>
      <c r="S269" s="31">
        <v>97.227499999999992</v>
      </c>
      <c r="T269" s="31">
        <v>95.028804347826082</v>
      </c>
      <c r="U269" s="31">
        <v>2.1986956521739129</v>
      </c>
      <c r="V269" s="31">
        <v>0</v>
      </c>
      <c r="W269" s="31">
        <v>9.457065217391305</v>
      </c>
      <c r="X269" s="31">
        <v>0.51630434782608692</v>
      </c>
      <c r="Y269" s="31">
        <v>0</v>
      </c>
      <c r="Z269" s="31">
        <v>0</v>
      </c>
      <c r="AA269" s="31">
        <v>0.20108695652173914</v>
      </c>
      <c r="AB269" s="31">
        <v>0</v>
      </c>
      <c r="AC269" s="31">
        <v>8.7396739130434788</v>
      </c>
      <c r="AD269" s="31">
        <v>0</v>
      </c>
      <c r="AE269" s="31">
        <v>0</v>
      </c>
      <c r="AF269" t="s">
        <v>296</v>
      </c>
      <c r="AG269" s="32">
        <v>4</v>
      </c>
      <c r="AH269"/>
    </row>
    <row r="270" spans="1:34" x14ac:dyDescent="0.25">
      <c r="A270" t="s">
        <v>1052</v>
      </c>
      <c r="B270" t="s">
        <v>498</v>
      </c>
      <c r="C270" t="s">
        <v>739</v>
      </c>
      <c r="D270" t="s">
        <v>948</v>
      </c>
      <c r="E270" s="31">
        <v>18.336956521739129</v>
      </c>
      <c r="F270" s="31">
        <v>6.0388441019561343</v>
      </c>
      <c r="G270" s="31">
        <v>5.2335032602252509</v>
      </c>
      <c r="H270" s="31">
        <v>1.6169590989922937</v>
      </c>
      <c r="I270" s="31">
        <v>1.0785595732068758</v>
      </c>
      <c r="J270" s="31">
        <v>110.73402173913041</v>
      </c>
      <c r="K270" s="31">
        <v>95.966521739130414</v>
      </c>
      <c r="L270" s="31">
        <v>29.650108695652168</v>
      </c>
      <c r="M270" s="31">
        <v>19.777499999999993</v>
      </c>
      <c r="N270" s="31">
        <v>4.4367391304347823</v>
      </c>
      <c r="O270" s="31">
        <v>5.4358695652173923</v>
      </c>
      <c r="P270" s="31">
        <v>27.506739130434774</v>
      </c>
      <c r="Q270" s="31">
        <v>22.611847826086947</v>
      </c>
      <c r="R270" s="31">
        <v>4.8948913043478246</v>
      </c>
      <c r="S270" s="31">
        <v>53.577173913043474</v>
      </c>
      <c r="T270" s="31">
        <v>53.577173913043474</v>
      </c>
      <c r="U270" s="31">
        <v>0</v>
      </c>
      <c r="V270" s="31">
        <v>0</v>
      </c>
      <c r="W270" s="31">
        <v>33.044130434782623</v>
      </c>
      <c r="X270" s="31">
        <v>7.3682608695652201</v>
      </c>
      <c r="Y270" s="31">
        <v>0</v>
      </c>
      <c r="Z270" s="31">
        <v>0</v>
      </c>
      <c r="AA270" s="31">
        <v>3.0276086956521739</v>
      </c>
      <c r="AB270" s="31">
        <v>0</v>
      </c>
      <c r="AC270" s="31">
        <v>22.648260869565227</v>
      </c>
      <c r="AD270" s="31">
        <v>0</v>
      </c>
      <c r="AE270" s="31">
        <v>0</v>
      </c>
      <c r="AF270" t="s">
        <v>146</v>
      </c>
      <c r="AG270" s="32">
        <v>4</v>
      </c>
      <c r="AH270"/>
    </row>
    <row r="271" spans="1:34" x14ac:dyDescent="0.25">
      <c r="A271" t="s">
        <v>1052</v>
      </c>
      <c r="B271" t="s">
        <v>422</v>
      </c>
      <c r="C271" t="s">
        <v>771</v>
      </c>
      <c r="D271" t="s">
        <v>970</v>
      </c>
      <c r="E271" s="31">
        <v>68.891304347826093</v>
      </c>
      <c r="F271" s="31">
        <v>2.9406374250552219</v>
      </c>
      <c r="G271" s="31">
        <v>2.7416393183969707</v>
      </c>
      <c r="H271" s="31">
        <v>0.33614704954244234</v>
      </c>
      <c r="I271" s="31">
        <v>0.19020195645313975</v>
      </c>
      <c r="J271" s="31">
        <v>202.58434782608694</v>
      </c>
      <c r="K271" s="31">
        <v>188.87510869565219</v>
      </c>
      <c r="L271" s="31">
        <v>23.157608695652172</v>
      </c>
      <c r="M271" s="31">
        <v>13.103260869565217</v>
      </c>
      <c r="N271" s="31">
        <v>4.8369565217391308</v>
      </c>
      <c r="O271" s="31">
        <v>5.2173913043478262</v>
      </c>
      <c r="P271" s="31">
        <v>70.220217391304345</v>
      </c>
      <c r="Q271" s="31">
        <v>66.565326086956517</v>
      </c>
      <c r="R271" s="31">
        <v>3.6548913043478262</v>
      </c>
      <c r="S271" s="31">
        <v>109.20652173913044</v>
      </c>
      <c r="T271" s="31">
        <v>95.078804347826093</v>
      </c>
      <c r="U271" s="31">
        <v>14.127717391304348</v>
      </c>
      <c r="V271" s="31">
        <v>0</v>
      </c>
      <c r="W271" s="31">
        <v>202.58434782608694</v>
      </c>
      <c r="X271" s="31">
        <v>13.103260869565217</v>
      </c>
      <c r="Y271" s="31">
        <v>4.8369565217391308</v>
      </c>
      <c r="Z271" s="31">
        <v>5.2173913043478262</v>
      </c>
      <c r="AA271" s="31">
        <v>66.565326086956517</v>
      </c>
      <c r="AB271" s="31">
        <v>3.6548913043478262</v>
      </c>
      <c r="AC271" s="31">
        <v>95.078804347826093</v>
      </c>
      <c r="AD271" s="31">
        <v>14.127717391304348</v>
      </c>
      <c r="AE271" s="31">
        <v>0</v>
      </c>
      <c r="AF271" t="s">
        <v>70</v>
      </c>
      <c r="AG271" s="32">
        <v>4</v>
      </c>
      <c r="AH271"/>
    </row>
    <row r="272" spans="1:34" x14ac:dyDescent="0.25">
      <c r="A272" t="s">
        <v>1052</v>
      </c>
      <c r="B272" t="s">
        <v>620</v>
      </c>
      <c r="C272" t="s">
        <v>875</v>
      </c>
      <c r="D272" t="s">
        <v>1028</v>
      </c>
      <c r="E272" s="31">
        <v>73.032608695652172</v>
      </c>
      <c r="F272" s="31">
        <v>2.9228307783896414</v>
      </c>
      <c r="G272" s="31">
        <v>2.6841419854144961</v>
      </c>
      <c r="H272" s="31">
        <v>0.2394701592498884</v>
      </c>
      <c r="I272" s="31">
        <v>0.18112814406905789</v>
      </c>
      <c r="J272" s="31">
        <v>213.46195652173913</v>
      </c>
      <c r="K272" s="31">
        <v>196.02989130434781</v>
      </c>
      <c r="L272" s="31">
        <v>17.489130434782609</v>
      </c>
      <c r="M272" s="31">
        <v>13.228260869565217</v>
      </c>
      <c r="N272" s="31">
        <v>0</v>
      </c>
      <c r="O272" s="31">
        <v>4.2608695652173916</v>
      </c>
      <c r="P272" s="31">
        <v>66.682065217391298</v>
      </c>
      <c r="Q272" s="31">
        <v>53.510869565217391</v>
      </c>
      <c r="R272" s="31">
        <v>13.171195652173912</v>
      </c>
      <c r="S272" s="31">
        <v>129.29076086956522</v>
      </c>
      <c r="T272" s="31">
        <v>129.29076086956522</v>
      </c>
      <c r="U272" s="31">
        <v>0</v>
      </c>
      <c r="V272" s="31">
        <v>0</v>
      </c>
      <c r="W272" s="31">
        <v>0.57065217391304346</v>
      </c>
      <c r="X272" s="31">
        <v>0.49456521739130432</v>
      </c>
      <c r="Y272" s="31">
        <v>0</v>
      </c>
      <c r="Z272" s="31">
        <v>0</v>
      </c>
      <c r="AA272" s="31">
        <v>0</v>
      </c>
      <c r="AB272" s="31">
        <v>0</v>
      </c>
      <c r="AC272" s="31">
        <v>7.6086956521739135E-2</v>
      </c>
      <c r="AD272" s="31">
        <v>0</v>
      </c>
      <c r="AE272" s="31">
        <v>0</v>
      </c>
      <c r="AF272" t="s">
        <v>268</v>
      </c>
      <c r="AG272" s="32">
        <v>4</v>
      </c>
      <c r="AH272"/>
    </row>
    <row r="273" spans="1:34" x14ac:dyDescent="0.25">
      <c r="A273" t="s">
        <v>1052</v>
      </c>
      <c r="B273" t="s">
        <v>566</v>
      </c>
      <c r="C273" t="s">
        <v>739</v>
      </c>
      <c r="D273" t="s">
        <v>948</v>
      </c>
      <c r="E273" s="31">
        <v>138.86956521739131</v>
      </c>
      <c r="F273" s="31">
        <v>3.0295898559799621</v>
      </c>
      <c r="G273" s="31">
        <v>2.8881167814652473</v>
      </c>
      <c r="H273" s="31">
        <v>0.17784204758922978</v>
      </c>
      <c r="I273" s="31">
        <v>0.13964542892924231</v>
      </c>
      <c r="J273" s="31">
        <v>420.71782608695651</v>
      </c>
      <c r="K273" s="31">
        <v>401.07152173913045</v>
      </c>
      <c r="L273" s="31">
        <v>24.696847826086955</v>
      </c>
      <c r="M273" s="31">
        <v>19.392499999999998</v>
      </c>
      <c r="N273" s="31">
        <v>0</v>
      </c>
      <c r="O273" s="31">
        <v>5.3043478260869561</v>
      </c>
      <c r="P273" s="31">
        <v>160.29847826086959</v>
      </c>
      <c r="Q273" s="31">
        <v>145.95652173913047</v>
      </c>
      <c r="R273" s="31">
        <v>14.341956521739133</v>
      </c>
      <c r="S273" s="31">
        <v>235.72249999999997</v>
      </c>
      <c r="T273" s="31">
        <v>235.72249999999997</v>
      </c>
      <c r="U273" s="31">
        <v>0</v>
      </c>
      <c r="V273" s="31">
        <v>0</v>
      </c>
      <c r="W273" s="31">
        <v>91.611086956521746</v>
      </c>
      <c r="X273" s="31">
        <v>0.27750000000000002</v>
      </c>
      <c r="Y273" s="31">
        <v>0</v>
      </c>
      <c r="Z273" s="31">
        <v>0</v>
      </c>
      <c r="AA273" s="31">
        <v>27.844891304347811</v>
      </c>
      <c r="AB273" s="31">
        <v>0</v>
      </c>
      <c r="AC273" s="31">
        <v>63.488695652173931</v>
      </c>
      <c r="AD273" s="31">
        <v>0</v>
      </c>
      <c r="AE273" s="31">
        <v>0</v>
      </c>
      <c r="AF273" t="s">
        <v>214</v>
      </c>
      <c r="AG273" s="32">
        <v>4</v>
      </c>
      <c r="AH273"/>
    </row>
    <row r="274" spans="1:34" x14ac:dyDescent="0.25">
      <c r="A274" t="s">
        <v>1052</v>
      </c>
      <c r="B274" t="s">
        <v>374</v>
      </c>
      <c r="C274" t="s">
        <v>745</v>
      </c>
      <c r="D274" t="s">
        <v>954</v>
      </c>
      <c r="E274" s="31">
        <v>134.4891304347826</v>
      </c>
      <c r="F274" s="31">
        <v>2.797751555806999</v>
      </c>
      <c r="G274" s="31">
        <v>2.5413464802392305</v>
      </c>
      <c r="H274" s="31">
        <v>0.36574072577386246</v>
      </c>
      <c r="I274" s="31">
        <v>0.21844419300088905</v>
      </c>
      <c r="J274" s="31">
        <v>376.26717391304339</v>
      </c>
      <c r="K274" s="31">
        <v>341.78347826086951</v>
      </c>
      <c r="L274" s="31">
        <v>49.188152173913039</v>
      </c>
      <c r="M274" s="31">
        <v>29.37836956521739</v>
      </c>
      <c r="N274" s="31">
        <v>14.918478260869565</v>
      </c>
      <c r="O274" s="31">
        <v>4.8913043478260869</v>
      </c>
      <c r="P274" s="31">
        <v>120.18021739130435</v>
      </c>
      <c r="Q274" s="31">
        <v>105.50630434782609</v>
      </c>
      <c r="R274" s="31">
        <v>14.673913043478262</v>
      </c>
      <c r="S274" s="31">
        <v>206.89880434782603</v>
      </c>
      <c r="T274" s="31">
        <v>206.89880434782603</v>
      </c>
      <c r="U274" s="31">
        <v>0</v>
      </c>
      <c r="V274" s="31">
        <v>0</v>
      </c>
      <c r="W274" s="31">
        <v>69.17456521739129</v>
      </c>
      <c r="X274" s="31">
        <v>0</v>
      </c>
      <c r="Y274" s="31">
        <v>0</v>
      </c>
      <c r="Z274" s="31">
        <v>0</v>
      </c>
      <c r="AA274" s="31">
        <v>6.3750000000000009</v>
      </c>
      <c r="AB274" s="31">
        <v>0</v>
      </c>
      <c r="AC274" s="31">
        <v>62.79956521739129</v>
      </c>
      <c r="AD274" s="31">
        <v>0</v>
      </c>
      <c r="AE274" s="31">
        <v>0</v>
      </c>
      <c r="AF274" t="s">
        <v>22</v>
      </c>
      <c r="AG274" s="32">
        <v>4</v>
      </c>
      <c r="AH274"/>
    </row>
    <row r="275" spans="1:34" x14ac:dyDescent="0.25">
      <c r="A275" t="s">
        <v>1052</v>
      </c>
      <c r="B275" t="s">
        <v>430</v>
      </c>
      <c r="C275" t="s">
        <v>767</v>
      </c>
      <c r="D275" t="s">
        <v>968</v>
      </c>
      <c r="E275" s="31">
        <v>62.054347826086953</v>
      </c>
      <c r="F275" s="31">
        <v>3.2091049220528993</v>
      </c>
      <c r="G275" s="31">
        <v>2.8911297950604311</v>
      </c>
      <c r="H275" s="31">
        <v>0.38313364862497806</v>
      </c>
      <c r="I275" s="31">
        <v>0.20250481695568401</v>
      </c>
      <c r="J275" s="31">
        <v>199.13891304347828</v>
      </c>
      <c r="K275" s="31">
        <v>179.40717391304349</v>
      </c>
      <c r="L275" s="31">
        <v>23.775108695652172</v>
      </c>
      <c r="M275" s="31">
        <v>12.566304347826087</v>
      </c>
      <c r="N275" s="31">
        <v>5.4696739130434775</v>
      </c>
      <c r="O275" s="31">
        <v>5.7391304347826084</v>
      </c>
      <c r="P275" s="31">
        <v>78.649456521739154</v>
      </c>
      <c r="Q275" s="31">
        <v>70.126521739130453</v>
      </c>
      <c r="R275" s="31">
        <v>8.5229347826086972</v>
      </c>
      <c r="S275" s="31">
        <v>96.714347826086964</v>
      </c>
      <c r="T275" s="31">
        <v>96.714347826086964</v>
      </c>
      <c r="U275" s="31">
        <v>0</v>
      </c>
      <c r="V275" s="31">
        <v>0</v>
      </c>
      <c r="W275" s="31">
        <v>0</v>
      </c>
      <c r="X275" s="31">
        <v>0</v>
      </c>
      <c r="Y275" s="31">
        <v>0</v>
      </c>
      <c r="Z275" s="31">
        <v>0</v>
      </c>
      <c r="AA275" s="31">
        <v>0</v>
      </c>
      <c r="AB275" s="31">
        <v>0</v>
      </c>
      <c r="AC275" s="31">
        <v>0</v>
      </c>
      <c r="AD275" s="31">
        <v>0</v>
      </c>
      <c r="AE275" s="31">
        <v>0</v>
      </c>
      <c r="AF275" t="s">
        <v>78</v>
      </c>
      <c r="AG275" s="32">
        <v>4</v>
      </c>
      <c r="AH275"/>
    </row>
    <row r="276" spans="1:34" x14ac:dyDescent="0.25">
      <c r="A276" t="s">
        <v>1052</v>
      </c>
      <c r="B276" t="s">
        <v>444</v>
      </c>
      <c r="C276" t="s">
        <v>783</v>
      </c>
      <c r="D276" t="s">
        <v>938</v>
      </c>
      <c r="E276" s="31">
        <v>122.48913043478261</v>
      </c>
      <c r="F276" s="31">
        <v>2.5068222557458517</v>
      </c>
      <c r="G276" s="31">
        <v>2.1932478480788005</v>
      </c>
      <c r="H276" s="31">
        <v>0.37236223267370655</v>
      </c>
      <c r="I276" s="31">
        <v>0.10481852870707246</v>
      </c>
      <c r="J276" s="31">
        <v>307.05847826086961</v>
      </c>
      <c r="K276" s="31">
        <v>268.64902173913049</v>
      </c>
      <c r="L276" s="31">
        <v>45.610326086956512</v>
      </c>
      <c r="M276" s="31">
        <v>12.839130434782604</v>
      </c>
      <c r="N276" s="31">
        <v>27.466847826086955</v>
      </c>
      <c r="O276" s="31">
        <v>5.3043478260869561</v>
      </c>
      <c r="P276" s="31">
        <v>110.02184782608698</v>
      </c>
      <c r="Q276" s="31">
        <v>104.38358695652177</v>
      </c>
      <c r="R276" s="31">
        <v>5.6382608695652161</v>
      </c>
      <c r="S276" s="31">
        <v>151.42630434782612</v>
      </c>
      <c r="T276" s="31">
        <v>151.42630434782612</v>
      </c>
      <c r="U276" s="31">
        <v>0</v>
      </c>
      <c r="V276" s="31">
        <v>0</v>
      </c>
      <c r="W276" s="31">
        <v>48.298913043478265</v>
      </c>
      <c r="X276" s="31">
        <v>0</v>
      </c>
      <c r="Y276" s="31">
        <v>0</v>
      </c>
      <c r="Z276" s="31">
        <v>0</v>
      </c>
      <c r="AA276" s="31">
        <v>15.608695652173912</v>
      </c>
      <c r="AB276" s="31">
        <v>0</v>
      </c>
      <c r="AC276" s="31">
        <v>32.690217391304351</v>
      </c>
      <c r="AD276" s="31">
        <v>0</v>
      </c>
      <c r="AE276" s="31">
        <v>0</v>
      </c>
      <c r="AF276" t="s">
        <v>92</v>
      </c>
      <c r="AG276" s="32">
        <v>4</v>
      </c>
      <c r="AH276"/>
    </row>
    <row r="277" spans="1:34" x14ac:dyDescent="0.25">
      <c r="A277" t="s">
        <v>1052</v>
      </c>
      <c r="B277" t="s">
        <v>623</v>
      </c>
      <c r="C277" t="s">
        <v>743</v>
      </c>
      <c r="D277" t="s">
        <v>952</v>
      </c>
      <c r="E277" s="31">
        <v>154.07608695652175</v>
      </c>
      <c r="F277" s="31">
        <v>3.1663597883597885</v>
      </c>
      <c r="G277" s="31">
        <v>2.950507231040564</v>
      </c>
      <c r="H277" s="31">
        <v>0.28198024691358015</v>
      </c>
      <c r="I277" s="31">
        <v>0.10405008818342144</v>
      </c>
      <c r="J277" s="31">
        <v>487.86032608695655</v>
      </c>
      <c r="K277" s="31">
        <v>454.60260869565218</v>
      </c>
      <c r="L277" s="31">
        <v>43.446413043478245</v>
      </c>
      <c r="M277" s="31">
        <v>16.031630434782599</v>
      </c>
      <c r="N277" s="31">
        <v>21.67565217391304</v>
      </c>
      <c r="O277" s="31">
        <v>5.7391304347826084</v>
      </c>
      <c r="P277" s="31">
        <v>183.11445652173916</v>
      </c>
      <c r="Q277" s="31">
        <v>177.27152173913046</v>
      </c>
      <c r="R277" s="31">
        <v>5.8429347826086966</v>
      </c>
      <c r="S277" s="31">
        <v>261.2994565217391</v>
      </c>
      <c r="T277" s="31">
        <v>261.2994565217391</v>
      </c>
      <c r="U277" s="31">
        <v>0</v>
      </c>
      <c r="V277" s="31">
        <v>0</v>
      </c>
      <c r="W277" s="31">
        <v>7.6634782608695637</v>
      </c>
      <c r="X277" s="31">
        <v>0</v>
      </c>
      <c r="Y277" s="31">
        <v>0</v>
      </c>
      <c r="Z277" s="31">
        <v>0</v>
      </c>
      <c r="AA277" s="31">
        <v>0.80010869565217391</v>
      </c>
      <c r="AB277" s="31">
        <v>0</v>
      </c>
      <c r="AC277" s="31">
        <v>6.8633695652173898</v>
      </c>
      <c r="AD277" s="31">
        <v>0</v>
      </c>
      <c r="AE277" s="31">
        <v>0</v>
      </c>
      <c r="AF277" t="s">
        <v>271</v>
      </c>
      <c r="AG277" s="32">
        <v>4</v>
      </c>
      <c r="AH277"/>
    </row>
    <row r="278" spans="1:34" x14ac:dyDescent="0.25">
      <c r="A278" t="s">
        <v>1052</v>
      </c>
      <c r="B278" t="s">
        <v>530</v>
      </c>
      <c r="C278" t="s">
        <v>830</v>
      </c>
      <c r="D278" t="s">
        <v>928</v>
      </c>
      <c r="E278" s="31">
        <v>64.304347826086953</v>
      </c>
      <c r="F278" s="31">
        <v>2.5524780256930359</v>
      </c>
      <c r="G278" s="31">
        <v>2.3691582150101418</v>
      </c>
      <c r="H278" s="31">
        <v>0.2252518593644354</v>
      </c>
      <c r="I278" s="31">
        <v>0.11637254901960783</v>
      </c>
      <c r="J278" s="31">
        <v>164.13543478260868</v>
      </c>
      <c r="K278" s="31">
        <v>152.34717391304346</v>
      </c>
      <c r="L278" s="31">
        <v>14.484673913043476</v>
      </c>
      <c r="M278" s="31">
        <v>7.4832608695652167</v>
      </c>
      <c r="N278" s="31">
        <v>3.7405434782608693</v>
      </c>
      <c r="O278" s="31">
        <v>3.2608695652173911</v>
      </c>
      <c r="P278" s="31">
        <v>45.925108695652177</v>
      </c>
      <c r="Q278" s="31">
        <v>41.138260869565222</v>
      </c>
      <c r="R278" s="31">
        <v>4.7868478260869569</v>
      </c>
      <c r="S278" s="31">
        <v>103.72565217391302</v>
      </c>
      <c r="T278" s="31">
        <v>88.406086956521719</v>
      </c>
      <c r="U278" s="31">
        <v>15.3195652173913</v>
      </c>
      <c r="V278" s="31">
        <v>0</v>
      </c>
      <c r="W278" s="31">
        <v>0</v>
      </c>
      <c r="X278" s="31">
        <v>0</v>
      </c>
      <c r="Y278" s="31">
        <v>0</v>
      </c>
      <c r="Z278" s="31">
        <v>0</v>
      </c>
      <c r="AA278" s="31">
        <v>0</v>
      </c>
      <c r="AB278" s="31">
        <v>0</v>
      </c>
      <c r="AC278" s="31">
        <v>0</v>
      </c>
      <c r="AD278" s="31">
        <v>0</v>
      </c>
      <c r="AE278" s="31">
        <v>0</v>
      </c>
      <c r="AF278" t="s">
        <v>178</v>
      </c>
      <c r="AG278" s="32">
        <v>4</v>
      </c>
      <c r="AH278"/>
    </row>
    <row r="279" spans="1:34" x14ac:dyDescent="0.25">
      <c r="A279" t="s">
        <v>1052</v>
      </c>
      <c r="B279" t="s">
        <v>643</v>
      </c>
      <c r="C279" t="s">
        <v>814</v>
      </c>
      <c r="D279" t="s">
        <v>995</v>
      </c>
      <c r="E279" s="31">
        <v>91.532608695652172</v>
      </c>
      <c r="F279" s="31">
        <v>3.7436741479634259</v>
      </c>
      <c r="G279" s="31">
        <v>3.2155183469896698</v>
      </c>
      <c r="H279" s="31">
        <v>0.41089894311839453</v>
      </c>
      <c r="I279" s="31">
        <v>0.16174207338795868</v>
      </c>
      <c r="J279" s="31">
        <v>342.6682608695653</v>
      </c>
      <c r="K279" s="31">
        <v>294.32478260869573</v>
      </c>
      <c r="L279" s="31">
        <v>37.610652173913046</v>
      </c>
      <c r="M279" s="31">
        <v>14.804673913043478</v>
      </c>
      <c r="N279" s="31">
        <v>19.936413043478264</v>
      </c>
      <c r="O279" s="31">
        <v>2.8695652173913042</v>
      </c>
      <c r="P279" s="31">
        <v>103.38500000000001</v>
      </c>
      <c r="Q279" s="31">
        <v>77.847500000000011</v>
      </c>
      <c r="R279" s="31">
        <v>25.537499999999998</v>
      </c>
      <c r="S279" s="31">
        <v>201.67260869565223</v>
      </c>
      <c r="T279" s="31">
        <v>201.67260869565223</v>
      </c>
      <c r="U279" s="31">
        <v>0</v>
      </c>
      <c r="V279" s="31">
        <v>0</v>
      </c>
      <c r="W279" s="31">
        <v>2.1114130434782608</v>
      </c>
      <c r="X279" s="31">
        <v>0</v>
      </c>
      <c r="Y279" s="31">
        <v>0</v>
      </c>
      <c r="Z279" s="31">
        <v>0</v>
      </c>
      <c r="AA279" s="31">
        <v>1.5896739130434783</v>
      </c>
      <c r="AB279" s="31">
        <v>0</v>
      </c>
      <c r="AC279" s="31">
        <v>0.52173913043478259</v>
      </c>
      <c r="AD279" s="31">
        <v>0</v>
      </c>
      <c r="AE279" s="31">
        <v>0</v>
      </c>
      <c r="AF279" t="s">
        <v>291</v>
      </c>
      <c r="AG279" s="32">
        <v>4</v>
      </c>
      <c r="AH279"/>
    </row>
    <row r="280" spans="1:34" x14ac:dyDescent="0.25">
      <c r="A280" t="s">
        <v>1052</v>
      </c>
      <c r="B280" t="s">
        <v>697</v>
      </c>
      <c r="C280" t="s">
        <v>785</v>
      </c>
      <c r="D280" t="s">
        <v>937</v>
      </c>
      <c r="E280" s="31">
        <v>38.010869565217391</v>
      </c>
      <c r="F280" s="31">
        <v>3.9641750071489841</v>
      </c>
      <c r="G280" s="31">
        <v>3.655241635687732</v>
      </c>
      <c r="H280" s="31">
        <v>0.45641120960823561</v>
      </c>
      <c r="I280" s="31">
        <v>0.29782384901344017</v>
      </c>
      <c r="J280" s="31">
        <v>150.68173913043475</v>
      </c>
      <c r="K280" s="31">
        <v>138.93891304347824</v>
      </c>
      <c r="L280" s="31">
        <v>17.348586956521739</v>
      </c>
      <c r="M280" s="31">
        <v>11.320543478260872</v>
      </c>
      <c r="N280" s="31">
        <v>0.25902173913043475</v>
      </c>
      <c r="O280" s="31">
        <v>5.7690217391304346</v>
      </c>
      <c r="P280" s="31">
        <v>42.143369565217384</v>
      </c>
      <c r="Q280" s="31">
        <v>36.428586956521734</v>
      </c>
      <c r="R280" s="31">
        <v>5.7147826086956508</v>
      </c>
      <c r="S280" s="31">
        <v>91.189782608695637</v>
      </c>
      <c r="T280" s="31">
        <v>91.189782608695637</v>
      </c>
      <c r="U280" s="31">
        <v>0</v>
      </c>
      <c r="V280" s="31">
        <v>0</v>
      </c>
      <c r="W280" s="31">
        <v>0.13945652173913042</v>
      </c>
      <c r="X280" s="31">
        <v>0</v>
      </c>
      <c r="Y280" s="31">
        <v>0.13945652173913042</v>
      </c>
      <c r="Z280" s="31">
        <v>0</v>
      </c>
      <c r="AA280" s="31">
        <v>0</v>
      </c>
      <c r="AB280" s="31">
        <v>0</v>
      </c>
      <c r="AC280" s="31">
        <v>0</v>
      </c>
      <c r="AD280" s="31">
        <v>0</v>
      </c>
      <c r="AE280" s="31">
        <v>0</v>
      </c>
      <c r="AF280" t="s">
        <v>345</v>
      </c>
      <c r="AG280" s="32">
        <v>4</v>
      </c>
      <c r="AH280"/>
    </row>
    <row r="281" spans="1:34" x14ac:dyDescent="0.25">
      <c r="A281" t="s">
        <v>1052</v>
      </c>
      <c r="B281" t="s">
        <v>437</v>
      </c>
      <c r="C281" t="s">
        <v>757</v>
      </c>
      <c r="D281" t="s">
        <v>963</v>
      </c>
      <c r="E281" s="31">
        <v>76.869565217391298</v>
      </c>
      <c r="F281" s="31">
        <v>3.4828775452488689</v>
      </c>
      <c r="G281" s="31">
        <v>2.9366742081447965</v>
      </c>
      <c r="H281" s="31">
        <v>0.56536340497737558</v>
      </c>
      <c r="I281" s="31">
        <v>0.17169824660633484</v>
      </c>
      <c r="J281" s="31">
        <v>267.72728260869565</v>
      </c>
      <c r="K281" s="31">
        <v>225.74086956521739</v>
      </c>
      <c r="L281" s="31">
        <v>43.459239130434781</v>
      </c>
      <c r="M281" s="31">
        <v>13.198369565217391</v>
      </c>
      <c r="N281" s="31">
        <v>25.565217391304348</v>
      </c>
      <c r="O281" s="31">
        <v>4.6956521739130439</v>
      </c>
      <c r="P281" s="31">
        <v>82.747717391304334</v>
      </c>
      <c r="Q281" s="31">
        <v>71.02217391304346</v>
      </c>
      <c r="R281" s="31">
        <v>11.725543478260869</v>
      </c>
      <c r="S281" s="31">
        <v>141.52032608695654</v>
      </c>
      <c r="T281" s="31">
        <v>140.67521739130436</v>
      </c>
      <c r="U281" s="31">
        <v>0.84510869565217395</v>
      </c>
      <c r="V281" s="31">
        <v>0</v>
      </c>
      <c r="W281" s="31">
        <v>19.129456521739129</v>
      </c>
      <c r="X281" s="31">
        <v>0</v>
      </c>
      <c r="Y281" s="31">
        <v>0</v>
      </c>
      <c r="Z281" s="31">
        <v>0</v>
      </c>
      <c r="AA281" s="31">
        <v>6.6390217391304347</v>
      </c>
      <c r="AB281" s="31">
        <v>0</v>
      </c>
      <c r="AC281" s="31">
        <v>12.490434782608697</v>
      </c>
      <c r="AD281" s="31">
        <v>0</v>
      </c>
      <c r="AE281" s="31">
        <v>0</v>
      </c>
      <c r="AF281" t="s">
        <v>85</v>
      </c>
      <c r="AG281" s="32">
        <v>4</v>
      </c>
      <c r="AH281"/>
    </row>
    <row r="282" spans="1:34" x14ac:dyDescent="0.25">
      <c r="A282" t="s">
        <v>1052</v>
      </c>
      <c r="B282" t="s">
        <v>514</v>
      </c>
      <c r="C282" t="s">
        <v>712</v>
      </c>
      <c r="D282" t="s">
        <v>986</v>
      </c>
      <c r="E282" s="31">
        <v>52.467391304347828</v>
      </c>
      <c r="F282" s="31">
        <v>3.6546757820592499</v>
      </c>
      <c r="G282" s="31">
        <v>3.2587259167184586</v>
      </c>
      <c r="H282" s="31">
        <v>0.5037103791174643</v>
      </c>
      <c r="I282" s="31">
        <v>0.14018230785166771</v>
      </c>
      <c r="J282" s="31">
        <v>191.75130434782608</v>
      </c>
      <c r="K282" s="31">
        <v>170.97684782608695</v>
      </c>
      <c r="L282" s="31">
        <v>26.428369565217395</v>
      </c>
      <c r="M282" s="31">
        <v>7.3550000000000013</v>
      </c>
      <c r="N282" s="31">
        <v>13.421195652173912</v>
      </c>
      <c r="O282" s="31">
        <v>5.6521739130434785</v>
      </c>
      <c r="P282" s="31">
        <v>53.457934782608689</v>
      </c>
      <c r="Q282" s="31">
        <v>51.756847826086947</v>
      </c>
      <c r="R282" s="31">
        <v>1.701086956521739</v>
      </c>
      <c r="S282" s="31">
        <v>111.86499999999999</v>
      </c>
      <c r="T282" s="31">
        <v>111.86499999999999</v>
      </c>
      <c r="U282" s="31">
        <v>0</v>
      </c>
      <c r="V282" s="31">
        <v>0</v>
      </c>
      <c r="W282" s="31">
        <v>33.642608695652171</v>
      </c>
      <c r="X282" s="31">
        <v>0.81695652173913036</v>
      </c>
      <c r="Y282" s="31">
        <v>0</v>
      </c>
      <c r="Z282" s="31">
        <v>0</v>
      </c>
      <c r="AA282" s="31">
        <v>12.463369565217389</v>
      </c>
      <c r="AB282" s="31">
        <v>0</v>
      </c>
      <c r="AC282" s="31">
        <v>20.362282608695651</v>
      </c>
      <c r="AD282" s="31">
        <v>0</v>
      </c>
      <c r="AE282" s="31">
        <v>0</v>
      </c>
      <c r="AF282" t="s">
        <v>162</v>
      </c>
      <c r="AG282" s="32">
        <v>4</v>
      </c>
      <c r="AH282"/>
    </row>
    <row r="283" spans="1:34" x14ac:dyDescent="0.25">
      <c r="A283" t="s">
        <v>1052</v>
      </c>
      <c r="B283" t="s">
        <v>638</v>
      </c>
      <c r="C283" t="s">
        <v>742</v>
      </c>
      <c r="D283" t="s">
        <v>951</v>
      </c>
      <c r="E283" s="31">
        <v>117.30434782608695</v>
      </c>
      <c r="F283" s="31">
        <v>3.5095366938472945</v>
      </c>
      <c r="G283" s="31">
        <v>3.1429688658265387</v>
      </c>
      <c r="H283" s="31">
        <v>0.36445978502594512</v>
      </c>
      <c r="I283" s="31">
        <v>0.20913639733135658</v>
      </c>
      <c r="J283" s="31">
        <v>411.6839130434783</v>
      </c>
      <c r="K283" s="31">
        <v>368.6839130434783</v>
      </c>
      <c r="L283" s="31">
        <v>42.752717391304344</v>
      </c>
      <c r="M283" s="31">
        <v>24.532608695652176</v>
      </c>
      <c r="N283" s="31">
        <v>13.176630434782609</v>
      </c>
      <c r="O283" s="31">
        <v>5.0434782608695654</v>
      </c>
      <c r="P283" s="31">
        <v>145.97152173913045</v>
      </c>
      <c r="Q283" s="31">
        <v>121.19163043478264</v>
      </c>
      <c r="R283" s="31">
        <v>24.779891304347824</v>
      </c>
      <c r="S283" s="31">
        <v>222.9596739130435</v>
      </c>
      <c r="T283" s="31">
        <v>218.60641304347828</v>
      </c>
      <c r="U283" s="31">
        <v>4.3532608695652177</v>
      </c>
      <c r="V283" s="31">
        <v>0</v>
      </c>
      <c r="W283" s="31">
        <v>14.75184782608695</v>
      </c>
      <c r="X283" s="31">
        <v>0</v>
      </c>
      <c r="Y283" s="31">
        <v>0</v>
      </c>
      <c r="Z283" s="31">
        <v>0</v>
      </c>
      <c r="AA283" s="31">
        <v>14.197065217391298</v>
      </c>
      <c r="AB283" s="31">
        <v>0</v>
      </c>
      <c r="AC283" s="31">
        <v>0.5547826086956521</v>
      </c>
      <c r="AD283" s="31">
        <v>0</v>
      </c>
      <c r="AE283" s="31">
        <v>0</v>
      </c>
      <c r="AF283" t="s">
        <v>286</v>
      </c>
      <c r="AG283" s="32">
        <v>4</v>
      </c>
      <c r="AH283"/>
    </row>
    <row r="284" spans="1:34" x14ac:dyDescent="0.25">
      <c r="A284" t="s">
        <v>1052</v>
      </c>
      <c r="B284" t="s">
        <v>565</v>
      </c>
      <c r="C284" t="s">
        <v>846</v>
      </c>
      <c r="D284" t="s">
        <v>916</v>
      </c>
      <c r="E284" s="31">
        <v>128.17391304347825</v>
      </c>
      <c r="F284" s="31">
        <v>2.5897956241519675</v>
      </c>
      <c r="G284" s="31">
        <v>2.432439789687924</v>
      </c>
      <c r="H284" s="31">
        <v>0.3342740841248304</v>
      </c>
      <c r="I284" s="31">
        <v>0.17691824966078701</v>
      </c>
      <c r="J284" s="31">
        <v>331.94423913043477</v>
      </c>
      <c r="K284" s="31">
        <v>311.77532608695651</v>
      </c>
      <c r="L284" s="31">
        <v>42.845217391304345</v>
      </c>
      <c r="M284" s="31">
        <v>22.67630434782609</v>
      </c>
      <c r="N284" s="31">
        <v>14.405543478260869</v>
      </c>
      <c r="O284" s="31">
        <v>5.7633695652173902</v>
      </c>
      <c r="P284" s="31">
        <v>117.48217391304348</v>
      </c>
      <c r="Q284" s="31">
        <v>117.48217391304348</v>
      </c>
      <c r="R284" s="31">
        <v>0</v>
      </c>
      <c r="S284" s="31">
        <v>171.61684782608697</v>
      </c>
      <c r="T284" s="31">
        <v>171.61684782608697</v>
      </c>
      <c r="U284" s="31">
        <v>0</v>
      </c>
      <c r="V284" s="31">
        <v>0</v>
      </c>
      <c r="W284" s="31">
        <v>9.4891304347826075</v>
      </c>
      <c r="X284" s="31">
        <v>0</v>
      </c>
      <c r="Y284" s="31">
        <v>0</v>
      </c>
      <c r="Z284" s="31">
        <v>0</v>
      </c>
      <c r="AA284" s="31">
        <v>0.79076086956521741</v>
      </c>
      <c r="AB284" s="31">
        <v>0</v>
      </c>
      <c r="AC284" s="31">
        <v>8.6983695652173907</v>
      </c>
      <c r="AD284" s="31">
        <v>0</v>
      </c>
      <c r="AE284" s="31">
        <v>0</v>
      </c>
      <c r="AF284" t="s">
        <v>213</v>
      </c>
      <c r="AG284" s="32">
        <v>4</v>
      </c>
      <c r="AH284"/>
    </row>
    <row r="285" spans="1:34" x14ac:dyDescent="0.25">
      <c r="A285" t="s">
        <v>1052</v>
      </c>
      <c r="B285" t="s">
        <v>525</v>
      </c>
      <c r="C285" t="s">
        <v>826</v>
      </c>
      <c r="D285" t="s">
        <v>951</v>
      </c>
      <c r="E285" s="31">
        <v>71.804347826086953</v>
      </c>
      <c r="F285" s="31">
        <v>3.9620345140781117</v>
      </c>
      <c r="G285" s="31">
        <v>3.7583181955797764</v>
      </c>
      <c r="H285" s="31">
        <v>0.32428852558280352</v>
      </c>
      <c r="I285" s="31">
        <v>0.25166515289131092</v>
      </c>
      <c r="J285" s="31">
        <v>284.49130434782614</v>
      </c>
      <c r="K285" s="31">
        <v>269.86358695652177</v>
      </c>
      <c r="L285" s="31">
        <v>23.285326086956523</v>
      </c>
      <c r="M285" s="31">
        <v>18.070652173913043</v>
      </c>
      <c r="N285" s="31">
        <v>4.6005434782608692</v>
      </c>
      <c r="O285" s="31">
        <v>0.61413043478260865</v>
      </c>
      <c r="P285" s="31">
        <v>73.331521739130437</v>
      </c>
      <c r="Q285" s="31">
        <v>63.918478260869563</v>
      </c>
      <c r="R285" s="31">
        <v>9.4130434782608692</v>
      </c>
      <c r="S285" s="31">
        <v>187.87445652173915</v>
      </c>
      <c r="T285" s="31">
        <v>187.87445652173915</v>
      </c>
      <c r="U285" s="31">
        <v>0</v>
      </c>
      <c r="V285" s="31">
        <v>0</v>
      </c>
      <c r="W285" s="31">
        <v>18.447826086956521</v>
      </c>
      <c r="X285" s="31">
        <v>0.93478260869565222</v>
      </c>
      <c r="Y285" s="31">
        <v>0</v>
      </c>
      <c r="Z285" s="31">
        <v>0</v>
      </c>
      <c r="AA285" s="31">
        <v>5.1086956521739131</v>
      </c>
      <c r="AB285" s="31">
        <v>0</v>
      </c>
      <c r="AC285" s="31">
        <v>12.404347826086957</v>
      </c>
      <c r="AD285" s="31">
        <v>0</v>
      </c>
      <c r="AE285" s="31">
        <v>0</v>
      </c>
      <c r="AF285" t="s">
        <v>173</v>
      </c>
      <c r="AG285" s="32">
        <v>4</v>
      </c>
      <c r="AH285"/>
    </row>
    <row r="286" spans="1:34" x14ac:dyDescent="0.25">
      <c r="A286" t="s">
        <v>1052</v>
      </c>
      <c r="B286" t="s">
        <v>471</v>
      </c>
      <c r="C286" t="s">
        <v>798</v>
      </c>
      <c r="D286" t="s">
        <v>951</v>
      </c>
      <c r="E286" s="31">
        <v>183.86956521739131</v>
      </c>
      <c r="F286" s="31">
        <v>2.9540943485457554</v>
      </c>
      <c r="G286" s="31">
        <v>2.818542208559943</v>
      </c>
      <c r="H286" s="31">
        <v>0.33205249467959325</v>
      </c>
      <c r="I286" s="31">
        <v>0.22626507448569402</v>
      </c>
      <c r="J286" s="31">
        <v>543.16804347826087</v>
      </c>
      <c r="K286" s="31">
        <v>518.24413043478262</v>
      </c>
      <c r="L286" s="31">
        <v>61.054347826086953</v>
      </c>
      <c r="M286" s="31">
        <v>41.603260869565219</v>
      </c>
      <c r="N286" s="31">
        <v>14.823369565217391</v>
      </c>
      <c r="O286" s="31">
        <v>4.6277173913043477</v>
      </c>
      <c r="P286" s="31">
        <v>193.58152173913044</v>
      </c>
      <c r="Q286" s="31">
        <v>188.10869565217391</v>
      </c>
      <c r="R286" s="31">
        <v>5.4728260869565215</v>
      </c>
      <c r="S286" s="31">
        <v>288.53217391304349</v>
      </c>
      <c r="T286" s="31">
        <v>288.53217391304349</v>
      </c>
      <c r="U286" s="31">
        <v>0</v>
      </c>
      <c r="V286" s="31">
        <v>0</v>
      </c>
      <c r="W286" s="31">
        <v>21.423913043478258</v>
      </c>
      <c r="X286" s="31">
        <v>0</v>
      </c>
      <c r="Y286" s="31">
        <v>0</v>
      </c>
      <c r="Z286" s="31">
        <v>0</v>
      </c>
      <c r="AA286" s="31">
        <v>8.9429347826086953</v>
      </c>
      <c r="AB286" s="31">
        <v>0</v>
      </c>
      <c r="AC286" s="31">
        <v>12.480978260869565</v>
      </c>
      <c r="AD286" s="31">
        <v>0</v>
      </c>
      <c r="AE286" s="31">
        <v>0</v>
      </c>
      <c r="AF286" t="s">
        <v>119</v>
      </c>
      <c r="AG286" s="32">
        <v>4</v>
      </c>
      <c r="AH286"/>
    </row>
    <row r="287" spans="1:34" x14ac:dyDescent="0.25">
      <c r="A287" t="s">
        <v>1052</v>
      </c>
      <c r="B287" t="s">
        <v>546</v>
      </c>
      <c r="C287" t="s">
        <v>733</v>
      </c>
      <c r="D287" t="s">
        <v>936</v>
      </c>
      <c r="E287" s="31">
        <v>138.83695652173913</v>
      </c>
      <c r="F287" s="31">
        <v>2.3810373443983406</v>
      </c>
      <c r="G287" s="31">
        <v>2.3810373443983406</v>
      </c>
      <c r="H287" s="31">
        <v>0.31224927581617479</v>
      </c>
      <c r="I287" s="31">
        <v>0.31224927581617479</v>
      </c>
      <c r="J287" s="31">
        <v>330.57597826086959</v>
      </c>
      <c r="K287" s="31">
        <v>330.57597826086959</v>
      </c>
      <c r="L287" s="31">
        <v>43.351739130434787</v>
      </c>
      <c r="M287" s="31">
        <v>43.351739130434787</v>
      </c>
      <c r="N287" s="31">
        <v>0</v>
      </c>
      <c r="O287" s="31">
        <v>0</v>
      </c>
      <c r="P287" s="31">
        <v>111.625</v>
      </c>
      <c r="Q287" s="31">
        <v>111.625</v>
      </c>
      <c r="R287" s="31">
        <v>0</v>
      </c>
      <c r="S287" s="31">
        <v>175.5992391304348</v>
      </c>
      <c r="T287" s="31">
        <v>175.5992391304348</v>
      </c>
      <c r="U287" s="31">
        <v>0</v>
      </c>
      <c r="V287" s="31">
        <v>0</v>
      </c>
      <c r="W287" s="31">
        <v>0</v>
      </c>
      <c r="X287" s="31">
        <v>0</v>
      </c>
      <c r="Y287" s="31">
        <v>0</v>
      </c>
      <c r="Z287" s="31">
        <v>0</v>
      </c>
      <c r="AA287" s="31">
        <v>0</v>
      </c>
      <c r="AB287" s="31">
        <v>0</v>
      </c>
      <c r="AC287" s="31">
        <v>0</v>
      </c>
      <c r="AD287" s="31">
        <v>0</v>
      </c>
      <c r="AE287" s="31">
        <v>0</v>
      </c>
      <c r="AF287" t="s">
        <v>194</v>
      </c>
      <c r="AG287" s="32">
        <v>4</v>
      </c>
      <c r="AH287"/>
    </row>
    <row r="288" spans="1:34" x14ac:dyDescent="0.25">
      <c r="A288" t="s">
        <v>1052</v>
      </c>
      <c r="B288" t="s">
        <v>691</v>
      </c>
      <c r="C288" t="s">
        <v>888</v>
      </c>
      <c r="D288" t="s">
        <v>973</v>
      </c>
      <c r="E288" s="31">
        <v>58.076086956521742</v>
      </c>
      <c r="F288" s="31">
        <v>5.1734624742653921</v>
      </c>
      <c r="G288" s="31">
        <v>4.8226239940108533</v>
      </c>
      <c r="H288" s="31">
        <v>1.1641156653565414</v>
      </c>
      <c r="I288" s="31">
        <v>0.81327718510200286</v>
      </c>
      <c r="J288" s="31">
        <v>300.45445652173902</v>
      </c>
      <c r="K288" s="31">
        <v>280.07913043478248</v>
      </c>
      <c r="L288" s="31">
        <v>67.60728260869567</v>
      </c>
      <c r="M288" s="31">
        <v>47.23195652173915</v>
      </c>
      <c r="N288" s="31">
        <v>14.897065217391305</v>
      </c>
      <c r="O288" s="31">
        <v>5.4782608695652177</v>
      </c>
      <c r="P288" s="31">
        <v>97.441304347826105</v>
      </c>
      <c r="Q288" s="31">
        <v>97.441304347826105</v>
      </c>
      <c r="R288" s="31">
        <v>0</v>
      </c>
      <c r="S288" s="31">
        <v>135.4058695652173</v>
      </c>
      <c r="T288" s="31">
        <v>128.67641304347816</v>
      </c>
      <c r="U288" s="31">
        <v>6.7294565217391318</v>
      </c>
      <c r="V288" s="31">
        <v>0</v>
      </c>
      <c r="W288" s="31">
        <v>0.125</v>
      </c>
      <c r="X288" s="31">
        <v>0</v>
      </c>
      <c r="Y288" s="31">
        <v>0.125</v>
      </c>
      <c r="Z288" s="31">
        <v>0</v>
      </c>
      <c r="AA288" s="31">
        <v>0</v>
      </c>
      <c r="AB288" s="31">
        <v>0</v>
      </c>
      <c r="AC288" s="31">
        <v>0</v>
      </c>
      <c r="AD288" s="31">
        <v>0</v>
      </c>
      <c r="AE288" s="31">
        <v>0</v>
      </c>
      <c r="AF288" t="s">
        <v>339</v>
      </c>
      <c r="AG288" s="32">
        <v>4</v>
      </c>
      <c r="AH288"/>
    </row>
    <row r="289" spans="1:34" x14ac:dyDescent="0.25">
      <c r="A289" t="s">
        <v>1052</v>
      </c>
      <c r="B289" t="s">
        <v>517</v>
      </c>
      <c r="C289" t="s">
        <v>733</v>
      </c>
      <c r="D289" t="s">
        <v>916</v>
      </c>
      <c r="E289" s="31">
        <v>116.73913043478261</v>
      </c>
      <c r="F289" s="31">
        <v>3.8477560521415271</v>
      </c>
      <c r="G289" s="31">
        <v>3.1812756052141524</v>
      </c>
      <c r="H289" s="31">
        <v>0.40942458100558654</v>
      </c>
      <c r="I289" s="31">
        <v>0.11894506517690875</v>
      </c>
      <c r="J289" s="31">
        <v>449.18369565217392</v>
      </c>
      <c r="K289" s="31">
        <v>371.37934782608693</v>
      </c>
      <c r="L289" s="31">
        <v>47.795869565217387</v>
      </c>
      <c r="M289" s="31">
        <v>13.885543478260869</v>
      </c>
      <c r="N289" s="31">
        <v>28.345108695652176</v>
      </c>
      <c r="O289" s="31">
        <v>5.5652173913043477</v>
      </c>
      <c r="P289" s="31">
        <v>161.07434782608698</v>
      </c>
      <c r="Q289" s="31">
        <v>117.18032608695653</v>
      </c>
      <c r="R289" s="31">
        <v>43.894021739130437</v>
      </c>
      <c r="S289" s="31">
        <v>240.31347826086957</v>
      </c>
      <c r="T289" s="31">
        <v>240.31347826086957</v>
      </c>
      <c r="U289" s="31">
        <v>0</v>
      </c>
      <c r="V289" s="31">
        <v>0</v>
      </c>
      <c r="W289" s="31">
        <v>157.94228260869559</v>
      </c>
      <c r="X289" s="31">
        <v>0.41836956521739133</v>
      </c>
      <c r="Y289" s="31">
        <v>0</v>
      </c>
      <c r="Z289" s="31">
        <v>0</v>
      </c>
      <c r="AA289" s="31">
        <v>50.143043478260857</v>
      </c>
      <c r="AB289" s="31">
        <v>0</v>
      </c>
      <c r="AC289" s="31">
        <v>107.38086956521734</v>
      </c>
      <c r="AD289" s="31">
        <v>0</v>
      </c>
      <c r="AE289" s="31">
        <v>0</v>
      </c>
      <c r="AF289" t="s">
        <v>165</v>
      </c>
      <c r="AG289" s="32">
        <v>4</v>
      </c>
      <c r="AH289"/>
    </row>
    <row r="290" spans="1:34" x14ac:dyDescent="0.25">
      <c r="A290" t="s">
        <v>1052</v>
      </c>
      <c r="B290" t="s">
        <v>619</v>
      </c>
      <c r="C290" t="s">
        <v>874</v>
      </c>
      <c r="D290" t="s">
        <v>952</v>
      </c>
      <c r="E290" s="31">
        <v>40.293478260869563</v>
      </c>
      <c r="F290" s="31">
        <v>2.7097356352845972</v>
      </c>
      <c r="G290" s="31">
        <v>2.3711923388184521</v>
      </c>
      <c r="H290" s="31">
        <v>0.40760183436741299</v>
      </c>
      <c r="I290" s="31">
        <v>6.9058537901267869E-2</v>
      </c>
      <c r="J290" s="31">
        <v>109.1846739130435</v>
      </c>
      <c r="K290" s="31">
        <v>95.54358695652175</v>
      </c>
      <c r="L290" s="31">
        <v>16.423695652173912</v>
      </c>
      <c r="M290" s="31">
        <v>2.7826086956521734</v>
      </c>
      <c r="N290" s="31">
        <v>7.5541304347826088</v>
      </c>
      <c r="O290" s="31">
        <v>6.0869565217391308</v>
      </c>
      <c r="P290" s="31">
        <v>31.806086956521742</v>
      </c>
      <c r="Q290" s="31">
        <v>31.806086956521742</v>
      </c>
      <c r="R290" s="31">
        <v>0</v>
      </c>
      <c r="S290" s="31">
        <v>60.954891304347832</v>
      </c>
      <c r="T290" s="31">
        <v>60.954891304347832</v>
      </c>
      <c r="U290" s="31">
        <v>0</v>
      </c>
      <c r="V290" s="31">
        <v>0</v>
      </c>
      <c r="W290" s="31">
        <v>4.0706521739130439</v>
      </c>
      <c r="X290" s="31">
        <v>0</v>
      </c>
      <c r="Y290" s="31">
        <v>0</v>
      </c>
      <c r="Z290" s="31">
        <v>0</v>
      </c>
      <c r="AA290" s="31">
        <v>0</v>
      </c>
      <c r="AB290" s="31">
        <v>0</v>
      </c>
      <c r="AC290" s="31">
        <v>4.0706521739130439</v>
      </c>
      <c r="AD290" s="31">
        <v>0</v>
      </c>
      <c r="AE290" s="31">
        <v>0</v>
      </c>
      <c r="AF290" t="s">
        <v>267</v>
      </c>
      <c r="AG290" s="32">
        <v>4</v>
      </c>
      <c r="AH290"/>
    </row>
    <row r="291" spans="1:34" x14ac:dyDescent="0.25">
      <c r="A291" t="s">
        <v>1052</v>
      </c>
      <c r="B291" t="s">
        <v>644</v>
      </c>
      <c r="C291" t="s">
        <v>881</v>
      </c>
      <c r="D291" t="s">
        <v>930</v>
      </c>
      <c r="E291" s="31">
        <v>42.869565217391305</v>
      </c>
      <c r="F291" s="31">
        <v>3.6525684584178504</v>
      </c>
      <c r="G291" s="31">
        <v>3.4184229208924952</v>
      </c>
      <c r="H291" s="31">
        <v>0.77294624746450291</v>
      </c>
      <c r="I291" s="31">
        <v>0.63907200811359011</v>
      </c>
      <c r="J291" s="31">
        <v>156.58402173913046</v>
      </c>
      <c r="K291" s="31">
        <v>146.54630434782609</v>
      </c>
      <c r="L291" s="31">
        <v>33.135869565217384</v>
      </c>
      <c r="M291" s="31">
        <v>27.396739130434778</v>
      </c>
      <c r="N291" s="31">
        <v>0</v>
      </c>
      <c r="O291" s="31">
        <v>5.7391304347826084</v>
      </c>
      <c r="P291" s="31">
        <v>43.574782608695656</v>
      </c>
      <c r="Q291" s="31">
        <v>39.276195652173918</v>
      </c>
      <c r="R291" s="31">
        <v>4.2985869565217385</v>
      </c>
      <c r="S291" s="31">
        <v>79.873369565217416</v>
      </c>
      <c r="T291" s="31">
        <v>79.873369565217416</v>
      </c>
      <c r="U291" s="31">
        <v>0</v>
      </c>
      <c r="V291" s="31">
        <v>0</v>
      </c>
      <c r="W291" s="31">
        <v>0</v>
      </c>
      <c r="X291" s="31">
        <v>0</v>
      </c>
      <c r="Y291" s="31">
        <v>0</v>
      </c>
      <c r="Z291" s="31">
        <v>0</v>
      </c>
      <c r="AA291" s="31">
        <v>0</v>
      </c>
      <c r="AB291" s="31">
        <v>0</v>
      </c>
      <c r="AC291" s="31">
        <v>0</v>
      </c>
      <c r="AD291" s="31">
        <v>0</v>
      </c>
      <c r="AE291" s="31">
        <v>0</v>
      </c>
      <c r="AF291" t="s">
        <v>292</v>
      </c>
      <c r="AG291" s="32">
        <v>4</v>
      </c>
      <c r="AH291"/>
    </row>
    <row r="292" spans="1:34" x14ac:dyDescent="0.25">
      <c r="A292" t="s">
        <v>1052</v>
      </c>
      <c r="B292" t="s">
        <v>527</v>
      </c>
      <c r="C292" t="s">
        <v>828</v>
      </c>
      <c r="D292" t="s">
        <v>1003</v>
      </c>
      <c r="E292" s="31">
        <v>52.260869565217391</v>
      </c>
      <c r="F292" s="31">
        <v>4.7088456738768727</v>
      </c>
      <c r="G292" s="31">
        <v>4.264896006655575</v>
      </c>
      <c r="H292" s="31">
        <v>0.77421797004991699</v>
      </c>
      <c r="I292" s="31">
        <v>0.38590266222961739</v>
      </c>
      <c r="J292" s="31">
        <v>246.08836956521745</v>
      </c>
      <c r="K292" s="31">
        <v>222.88717391304351</v>
      </c>
      <c r="L292" s="31">
        <v>40.461304347826093</v>
      </c>
      <c r="M292" s="31">
        <v>20.167608695652177</v>
      </c>
      <c r="N292" s="31">
        <v>14.777391304347828</v>
      </c>
      <c r="O292" s="31">
        <v>5.5163043478260869</v>
      </c>
      <c r="P292" s="31">
        <v>71.306195652173912</v>
      </c>
      <c r="Q292" s="31">
        <v>68.398695652173913</v>
      </c>
      <c r="R292" s="31">
        <v>2.9075000000000002</v>
      </c>
      <c r="S292" s="31">
        <v>134.32086956521741</v>
      </c>
      <c r="T292" s="31">
        <v>84.618043478260873</v>
      </c>
      <c r="U292" s="31">
        <v>49.702826086956541</v>
      </c>
      <c r="V292" s="31">
        <v>0</v>
      </c>
      <c r="W292" s="31">
        <v>4.5009782608695659</v>
      </c>
      <c r="X292" s="31">
        <v>0.24456521739130435</v>
      </c>
      <c r="Y292" s="31">
        <v>0.11684782608695653</v>
      </c>
      <c r="Z292" s="31">
        <v>0</v>
      </c>
      <c r="AA292" s="31">
        <v>4.1395652173913051</v>
      </c>
      <c r="AB292" s="31">
        <v>0</v>
      </c>
      <c r="AC292" s="31">
        <v>0</v>
      </c>
      <c r="AD292" s="31">
        <v>0</v>
      </c>
      <c r="AE292" s="31">
        <v>0</v>
      </c>
      <c r="AF292" t="s">
        <v>175</v>
      </c>
      <c r="AG292" s="32">
        <v>4</v>
      </c>
      <c r="AH292"/>
    </row>
    <row r="293" spans="1:34" x14ac:dyDescent="0.25">
      <c r="A293" t="s">
        <v>1052</v>
      </c>
      <c r="B293" t="s">
        <v>680</v>
      </c>
      <c r="C293" t="s">
        <v>896</v>
      </c>
      <c r="D293" t="s">
        <v>941</v>
      </c>
      <c r="E293" s="31">
        <v>55.858695652173914</v>
      </c>
      <c r="F293" s="31">
        <v>3.7823117338003498</v>
      </c>
      <c r="G293" s="31">
        <v>3.4858338198093008</v>
      </c>
      <c r="H293" s="31">
        <v>0.51276902121035217</v>
      </c>
      <c r="I293" s="31">
        <v>0.31555166374781091</v>
      </c>
      <c r="J293" s="31">
        <v>211.27499999999998</v>
      </c>
      <c r="K293" s="31">
        <v>194.71413043478259</v>
      </c>
      <c r="L293" s="31">
        <v>28.642608695652171</v>
      </c>
      <c r="M293" s="31">
        <v>17.626304347826089</v>
      </c>
      <c r="N293" s="31">
        <v>5.7217391304347824</v>
      </c>
      <c r="O293" s="31">
        <v>5.2945652173913036</v>
      </c>
      <c r="P293" s="31">
        <v>56.2957608695652</v>
      </c>
      <c r="Q293" s="31">
        <v>50.751195652173898</v>
      </c>
      <c r="R293" s="31">
        <v>5.5445652173913054</v>
      </c>
      <c r="S293" s="31">
        <v>126.33663043478261</v>
      </c>
      <c r="T293" s="31">
        <v>126.33663043478261</v>
      </c>
      <c r="U293" s="31">
        <v>0</v>
      </c>
      <c r="V293" s="31">
        <v>0</v>
      </c>
      <c r="W293" s="31">
        <v>0</v>
      </c>
      <c r="X293" s="31">
        <v>0</v>
      </c>
      <c r="Y293" s="31">
        <v>0</v>
      </c>
      <c r="Z293" s="31">
        <v>0</v>
      </c>
      <c r="AA293" s="31">
        <v>0</v>
      </c>
      <c r="AB293" s="31">
        <v>0</v>
      </c>
      <c r="AC293" s="31">
        <v>0</v>
      </c>
      <c r="AD293" s="31">
        <v>0</v>
      </c>
      <c r="AE293" s="31">
        <v>0</v>
      </c>
      <c r="AF293" t="s">
        <v>328</v>
      </c>
      <c r="AG293" s="32">
        <v>4</v>
      </c>
      <c r="AH293"/>
    </row>
    <row r="294" spans="1:34" x14ac:dyDescent="0.25">
      <c r="A294" t="s">
        <v>1052</v>
      </c>
      <c r="B294" t="s">
        <v>689</v>
      </c>
      <c r="C294" t="s">
        <v>828</v>
      </c>
      <c r="D294" t="s">
        <v>1003</v>
      </c>
      <c r="E294" s="31">
        <v>136.20652173913044</v>
      </c>
      <c r="F294" s="31">
        <v>3.4068629798100702</v>
      </c>
      <c r="G294" s="31">
        <v>3.2268294629319274</v>
      </c>
      <c r="H294" s="31">
        <v>0.30245790439709519</v>
      </c>
      <c r="I294" s="31">
        <v>0.16264464128960174</v>
      </c>
      <c r="J294" s="31">
        <v>464.03695652173906</v>
      </c>
      <c r="K294" s="31">
        <v>439.51521739130419</v>
      </c>
      <c r="L294" s="31">
        <v>41.196739130434779</v>
      </c>
      <c r="M294" s="31">
        <v>22.153260869565212</v>
      </c>
      <c r="N294" s="31">
        <v>13.043478260869565</v>
      </c>
      <c r="O294" s="31">
        <v>6</v>
      </c>
      <c r="P294" s="31">
        <v>144.90108695652162</v>
      </c>
      <c r="Q294" s="31">
        <v>139.42282608695641</v>
      </c>
      <c r="R294" s="31">
        <v>5.4782608695652177</v>
      </c>
      <c r="S294" s="31">
        <v>277.93913043478261</v>
      </c>
      <c r="T294" s="31">
        <v>277.93913043478261</v>
      </c>
      <c r="U294" s="31">
        <v>0</v>
      </c>
      <c r="V294" s="31">
        <v>0</v>
      </c>
      <c r="W294" s="31">
        <v>0</v>
      </c>
      <c r="X294" s="31">
        <v>0</v>
      </c>
      <c r="Y294" s="31">
        <v>0</v>
      </c>
      <c r="Z294" s="31">
        <v>0</v>
      </c>
      <c r="AA294" s="31">
        <v>0</v>
      </c>
      <c r="AB294" s="31">
        <v>0</v>
      </c>
      <c r="AC294" s="31">
        <v>0</v>
      </c>
      <c r="AD294" s="31">
        <v>0</v>
      </c>
      <c r="AE294" s="31">
        <v>0</v>
      </c>
      <c r="AF294" t="s">
        <v>337</v>
      </c>
      <c r="AG294" s="32">
        <v>4</v>
      </c>
      <c r="AH294"/>
    </row>
    <row r="295" spans="1:34" x14ac:dyDescent="0.25">
      <c r="A295" t="s">
        <v>1052</v>
      </c>
      <c r="B295" t="s">
        <v>656</v>
      </c>
      <c r="C295" t="s">
        <v>885</v>
      </c>
      <c r="D295" t="s">
        <v>1034</v>
      </c>
      <c r="E295" s="31">
        <v>44.934782608695649</v>
      </c>
      <c r="F295" s="31">
        <v>4.425761973875181</v>
      </c>
      <c r="G295" s="31">
        <v>4.0496855345911946</v>
      </c>
      <c r="H295" s="31">
        <v>0.64692791485244328</v>
      </c>
      <c r="I295" s="31">
        <v>0.27085147556845685</v>
      </c>
      <c r="J295" s="31">
        <v>198.87065217391302</v>
      </c>
      <c r="K295" s="31">
        <v>181.97173913043477</v>
      </c>
      <c r="L295" s="31">
        <v>29.069565217391307</v>
      </c>
      <c r="M295" s="31">
        <v>12.17065217391305</v>
      </c>
      <c r="N295" s="31">
        <v>11.50760869565217</v>
      </c>
      <c r="O295" s="31">
        <v>5.3913043478260869</v>
      </c>
      <c r="P295" s="31">
        <v>50.874999999999979</v>
      </c>
      <c r="Q295" s="31">
        <v>50.874999999999979</v>
      </c>
      <c r="R295" s="31">
        <v>0</v>
      </c>
      <c r="S295" s="31">
        <v>118.92608695652174</v>
      </c>
      <c r="T295" s="31">
        <v>118.92608695652174</v>
      </c>
      <c r="U295" s="31">
        <v>0</v>
      </c>
      <c r="V295" s="31">
        <v>0</v>
      </c>
      <c r="W295" s="31">
        <v>2.1163043478260875</v>
      </c>
      <c r="X295" s="31">
        <v>0</v>
      </c>
      <c r="Y295" s="31">
        <v>2.1163043478260875</v>
      </c>
      <c r="Z295" s="31">
        <v>0</v>
      </c>
      <c r="AA295" s="31">
        <v>0</v>
      </c>
      <c r="AB295" s="31">
        <v>0</v>
      </c>
      <c r="AC295" s="31">
        <v>0</v>
      </c>
      <c r="AD295" s="31">
        <v>0</v>
      </c>
      <c r="AE295" s="31">
        <v>0</v>
      </c>
      <c r="AF295" t="s">
        <v>304</v>
      </c>
      <c r="AG295" s="32">
        <v>4</v>
      </c>
      <c r="AH295"/>
    </row>
    <row r="296" spans="1:34" x14ac:dyDescent="0.25">
      <c r="A296" t="s">
        <v>1052</v>
      </c>
      <c r="B296" t="s">
        <v>675</v>
      </c>
      <c r="C296" t="s">
        <v>729</v>
      </c>
      <c r="D296" t="s">
        <v>1040</v>
      </c>
      <c r="E296" s="31">
        <v>57.891304347826086</v>
      </c>
      <c r="F296" s="31">
        <v>3.5116748028539253</v>
      </c>
      <c r="G296" s="31">
        <v>3.3299248967330088</v>
      </c>
      <c r="H296" s="31">
        <v>0.42549004881712355</v>
      </c>
      <c r="I296" s="31">
        <v>0.24374014269620728</v>
      </c>
      <c r="J296" s="31">
        <v>203.29543478260877</v>
      </c>
      <c r="K296" s="31">
        <v>192.77369565217396</v>
      </c>
      <c r="L296" s="31">
        <v>24.632173913043477</v>
      </c>
      <c r="M296" s="31">
        <v>14.110434782608696</v>
      </c>
      <c r="N296" s="31">
        <v>5.2173913043478262</v>
      </c>
      <c r="O296" s="31">
        <v>5.3043478260869561</v>
      </c>
      <c r="P296" s="31">
        <v>78.738152173913065</v>
      </c>
      <c r="Q296" s="31">
        <v>78.738152173913065</v>
      </c>
      <c r="R296" s="31">
        <v>0</v>
      </c>
      <c r="S296" s="31">
        <v>99.925108695652213</v>
      </c>
      <c r="T296" s="31">
        <v>99.925108695652213</v>
      </c>
      <c r="U296" s="31">
        <v>0</v>
      </c>
      <c r="V296" s="31">
        <v>0</v>
      </c>
      <c r="W296" s="31">
        <v>0</v>
      </c>
      <c r="X296" s="31">
        <v>0</v>
      </c>
      <c r="Y296" s="31">
        <v>0</v>
      </c>
      <c r="Z296" s="31">
        <v>0</v>
      </c>
      <c r="AA296" s="31">
        <v>0</v>
      </c>
      <c r="AB296" s="31">
        <v>0</v>
      </c>
      <c r="AC296" s="31">
        <v>0</v>
      </c>
      <c r="AD296" s="31">
        <v>0</v>
      </c>
      <c r="AE296" s="31">
        <v>0</v>
      </c>
      <c r="AF296" t="s">
        <v>323</v>
      </c>
      <c r="AG296" s="32">
        <v>4</v>
      </c>
      <c r="AH296"/>
    </row>
    <row r="297" spans="1:34" x14ac:dyDescent="0.25">
      <c r="A297" t="s">
        <v>1052</v>
      </c>
      <c r="B297" t="s">
        <v>368</v>
      </c>
      <c r="C297" t="s">
        <v>742</v>
      </c>
      <c r="D297" t="s">
        <v>951</v>
      </c>
      <c r="E297" s="31">
        <v>118.27173913043478</v>
      </c>
      <c r="F297" s="31">
        <v>3.442300340042276</v>
      </c>
      <c r="G297" s="31">
        <v>3.0573982170756366</v>
      </c>
      <c r="H297" s="31">
        <v>0.50508868670158991</v>
      </c>
      <c r="I297" s="31">
        <v>0.21706276996599577</v>
      </c>
      <c r="J297" s="31">
        <v>407.12684782608699</v>
      </c>
      <c r="K297" s="31">
        <v>361.6038043478261</v>
      </c>
      <c r="L297" s="31">
        <v>59.737717391304344</v>
      </c>
      <c r="M297" s="31">
        <v>25.672391304347826</v>
      </c>
      <c r="N297" s="31">
        <v>30.674021739130431</v>
      </c>
      <c r="O297" s="31">
        <v>3.3913043478260869</v>
      </c>
      <c r="P297" s="31">
        <v>121.53010869565216</v>
      </c>
      <c r="Q297" s="31">
        <v>110.07239130434782</v>
      </c>
      <c r="R297" s="31">
        <v>11.45771739130435</v>
      </c>
      <c r="S297" s="31">
        <v>225.85902173913047</v>
      </c>
      <c r="T297" s="31">
        <v>224.88510869565221</v>
      </c>
      <c r="U297" s="31">
        <v>0.9739130434782608</v>
      </c>
      <c r="V297" s="31">
        <v>0</v>
      </c>
      <c r="W297" s="31">
        <v>0.3858695652173913</v>
      </c>
      <c r="X297" s="31">
        <v>0.28260869565217389</v>
      </c>
      <c r="Y297" s="31">
        <v>0</v>
      </c>
      <c r="Z297" s="31">
        <v>0</v>
      </c>
      <c r="AA297" s="31">
        <v>0</v>
      </c>
      <c r="AB297" s="31">
        <v>0.10326086956521739</v>
      </c>
      <c r="AC297" s="31">
        <v>0</v>
      </c>
      <c r="AD297" s="31">
        <v>0</v>
      </c>
      <c r="AE297" s="31">
        <v>0</v>
      </c>
      <c r="AF297" t="s">
        <v>16</v>
      </c>
      <c r="AG297" s="32">
        <v>4</v>
      </c>
      <c r="AH297"/>
    </row>
    <row r="298" spans="1:34" x14ac:dyDescent="0.25">
      <c r="A298" t="s">
        <v>1052</v>
      </c>
      <c r="B298" t="s">
        <v>367</v>
      </c>
      <c r="C298" t="s">
        <v>733</v>
      </c>
      <c r="D298" t="s">
        <v>936</v>
      </c>
      <c r="E298" s="31">
        <v>128.63043478260869</v>
      </c>
      <c r="F298" s="31">
        <v>2.427338178130809</v>
      </c>
      <c r="G298" s="31">
        <v>2.1226491465269559</v>
      </c>
      <c r="H298" s="31">
        <v>0.30864627344938311</v>
      </c>
      <c r="I298" s="31">
        <v>0.14080108162920396</v>
      </c>
      <c r="J298" s="31">
        <v>312.22956521739121</v>
      </c>
      <c r="K298" s="31">
        <v>273.03728260869559</v>
      </c>
      <c r="L298" s="31">
        <v>39.701304347826081</v>
      </c>
      <c r="M298" s="31">
        <v>18.111304347826081</v>
      </c>
      <c r="N298" s="31">
        <v>18.372608695652168</v>
      </c>
      <c r="O298" s="31">
        <v>3.2173913043478262</v>
      </c>
      <c r="P298" s="31">
        <v>122.26891304347825</v>
      </c>
      <c r="Q298" s="31">
        <v>104.66663043478259</v>
      </c>
      <c r="R298" s="31">
        <v>17.602282608695656</v>
      </c>
      <c r="S298" s="31">
        <v>150.25934782608692</v>
      </c>
      <c r="T298" s="31">
        <v>132.39010869565215</v>
      </c>
      <c r="U298" s="31">
        <v>17.869239130434785</v>
      </c>
      <c r="V298" s="31">
        <v>0</v>
      </c>
      <c r="W298" s="31">
        <v>0.11956521739130435</v>
      </c>
      <c r="X298" s="31">
        <v>0.10869565217391304</v>
      </c>
      <c r="Y298" s="31">
        <v>0</v>
      </c>
      <c r="Z298" s="31">
        <v>0</v>
      </c>
      <c r="AA298" s="31">
        <v>0</v>
      </c>
      <c r="AB298" s="31">
        <v>1.0869565217391304E-2</v>
      </c>
      <c r="AC298" s="31">
        <v>0</v>
      </c>
      <c r="AD298" s="31">
        <v>0</v>
      </c>
      <c r="AE298" s="31">
        <v>0</v>
      </c>
      <c r="AF298" t="s">
        <v>15</v>
      </c>
      <c r="AG298" s="32">
        <v>4</v>
      </c>
      <c r="AH298"/>
    </row>
    <row r="299" spans="1:34" x14ac:dyDescent="0.25">
      <c r="A299" t="s">
        <v>1052</v>
      </c>
      <c r="B299" t="s">
        <v>377</v>
      </c>
      <c r="C299" t="s">
        <v>742</v>
      </c>
      <c r="D299" t="s">
        <v>951</v>
      </c>
      <c r="E299" s="31">
        <v>119.15217391304348</v>
      </c>
      <c r="F299" s="31">
        <v>3.2011813537675602</v>
      </c>
      <c r="G299" s="31">
        <v>2.8187575259989051</v>
      </c>
      <c r="H299" s="31">
        <v>0.32096150337529644</v>
      </c>
      <c r="I299" s="31">
        <v>0.16525998905309247</v>
      </c>
      <c r="J299" s="31">
        <v>381.42771739130433</v>
      </c>
      <c r="K299" s="31">
        <v>335.86108695652172</v>
      </c>
      <c r="L299" s="31">
        <v>38.243260869565212</v>
      </c>
      <c r="M299" s="31">
        <v>19.691086956521737</v>
      </c>
      <c r="N299" s="31">
        <v>13.943478260869563</v>
      </c>
      <c r="O299" s="31">
        <v>4.6086956521739131</v>
      </c>
      <c r="P299" s="31">
        <v>140.77010869565217</v>
      </c>
      <c r="Q299" s="31">
        <v>113.75565217391303</v>
      </c>
      <c r="R299" s="31">
        <v>27.014456521739138</v>
      </c>
      <c r="S299" s="31">
        <v>202.41434782608695</v>
      </c>
      <c r="T299" s="31">
        <v>202.36760869565217</v>
      </c>
      <c r="U299" s="31">
        <v>4.6739130434782609E-2</v>
      </c>
      <c r="V299" s="31">
        <v>0</v>
      </c>
      <c r="W299" s="31">
        <v>3.6902173913043477</v>
      </c>
      <c r="X299" s="31">
        <v>0.14130434782608695</v>
      </c>
      <c r="Y299" s="31">
        <v>0</v>
      </c>
      <c r="Z299" s="31">
        <v>0</v>
      </c>
      <c r="AA299" s="31">
        <v>1.2465217391304348</v>
      </c>
      <c r="AB299" s="31">
        <v>0.57880434782608692</v>
      </c>
      <c r="AC299" s="31">
        <v>1.723586956521739</v>
      </c>
      <c r="AD299" s="31">
        <v>0</v>
      </c>
      <c r="AE299" s="31">
        <v>0</v>
      </c>
      <c r="AF299" t="s">
        <v>25</v>
      </c>
      <c r="AG299" s="32">
        <v>4</v>
      </c>
      <c r="AH299"/>
    </row>
    <row r="300" spans="1:34" x14ac:dyDescent="0.25">
      <c r="A300" t="s">
        <v>1052</v>
      </c>
      <c r="B300" t="s">
        <v>369</v>
      </c>
      <c r="C300" t="s">
        <v>743</v>
      </c>
      <c r="D300" t="s">
        <v>952</v>
      </c>
      <c r="E300" s="31">
        <v>104.05434782608695</v>
      </c>
      <c r="F300" s="31">
        <v>3.3926115115428823</v>
      </c>
      <c r="G300" s="31">
        <v>3.0191120860754217</v>
      </c>
      <c r="H300" s="31">
        <v>0.35778543821163694</v>
      </c>
      <c r="I300" s="31">
        <v>0.13123994568055991</v>
      </c>
      <c r="J300" s="31">
        <v>353.0159782608697</v>
      </c>
      <c r="K300" s="31">
        <v>314.15173913043492</v>
      </c>
      <c r="L300" s="31">
        <v>37.229130434782611</v>
      </c>
      <c r="M300" s="31">
        <v>13.656086956521738</v>
      </c>
      <c r="N300" s="31">
        <v>17.833913043478265</v>
      </c>
      <c r="O300" s="31">
        <v>5.7391304347826084</v>
      </c>
      <c r="P300" s="31">
        <v>109.10391304347826</v>
      </c>
      <c r="Q300" s="31">
        <v>93.812717391304346</v>
      </c>
      <c r="R300" s="31">
        <v>15.29119565217391</v>
      </c>
      <c r="S300" s="31">
        <v>206.68293478260884</v>
      </c>
      <c r="T300" s="31">
        <v>190.74543478260884</v>
      </c>
      <c r="U300" s="31">
        <v>15.937500000000002</v>
      </c>
      <c r="V300" s="31">
        <v>0</v>
      </c>
      <c r="W300" s="31">
        <v>6.5217391304347824E-2</v>
      </c>
      <c r="X300" s="31">
        <v>0</v>
      </c>
      <c r="Y300" s="31">
        <v>0</v>
      </c>
      <c r="Z300" s="31">
        <v>0</v>
      </c>
      <c r="AA300" s="31">
        <v>0</v>
      </c>
      <c r="AB300" s="31">
        <v>6.5217391304347824E-2</v>
      </c>
      <c r="AC300" s="31">
        <v>0</v>
      </c>
      <c r="AD300" s="31">
        <v>0</v>
      </c>
      <c r="AE300" s="31">
        <v>0</v>
      </c>
      <c r="AF300" t="s">
        <v>17</v>
      </c>
      <c r="AG300" s="32">
        <v>4</v>
      </c>
      <c r="AH300"/>
    </row>
    <row r="301" spans="1:34" x14ac:dyDescent="0.25">
      <c r="A301" t="s">
        <v>1052</v>
      </c>
      <c r="B301" t="s">
        <v>663</v>
      </c>
      <c r="C301" t="s">
        <v>781</v>
      </c>
      <c r="D301" t="s">
        <v>909</v>
      </c>
      <c r="E301" s="31">
        <v>35.836956521739133</v>
      </c>
      <c r="F301" s="31">
        <v>2.892993630573248</v>
      </c>
      <c r="G301" s="31">
        <v>2.5107067030633905</v>
      </c>
      <c r="H301" s="31">
        <v>0.54831665150136477</v>
      </c>
      <c r="I301" s="31">
        <v>0.16602972399150742</v>
      </c>
      <c r="J301" s="31">
        <v>103.67608695652173</v>
      </c>
      <c r="K301" s="31">
        <v>89.976086956521726</v>
      </c>
      <c r="L301" s="31">
        <v>19.649999999999999</v>
      </c>
      <c r="M301" s="31">
        <v>5.95</v>
      </c>
      <c r="N301" s="31">
        <v>5.7</v>
      </c>
      <c r="O301" s="31">
        <v>8</v>
      </c>
      <c r="P301" s="31">
        <v>26.683695652173913</v>
      </c>
      <c r="Q301" s="31">
        <v>26.683695652173913</v>
      </c>
      <c r="R301" s="31">
        <v>0</v>
      </c>
      <c r="S301" s="31">
        <v>57.342391304347814</v>
      </c>
      <c r="T301" s="31">
        <v>57.342391304347814</v>
      </c>
      <c r="U301" s="31">
        <v>0</v>
      </c>
      <c r="V301" s="31">
        <v>0</v>
      </c>
      <c r="W301" s="31">
        <v>0</v>
      </c>
      <c r="X301" s="31">
        <v>0</v>
      </c>
      <c r="Y301" s="31">
        <v>0</v>
      </c>
      <c r="Z301" s="31">
        <v>0</v>
      </c>
      <c r="AA301" s="31">
        <v>0</v>
      </c>
      <c r="AB301" s="31">
        <v>0</v>
      </c>
      <c r="AC301" s="31">
        <v>0</v>
      </c>
      <c r="AD301" s="31">
        <v>0</v>
      </c>
      <c r="AE301" s="31">
        <v>0</v>
      </c>
      <c r="AF301" t="s">
        <v>311</v>
      </c>
      <c r="AG301" s="32">
        <v>4</v>
      </c>
      <c r="AH301"/>
    </row>
    <row r="302" spans="1:34" x14ac:dyDescent="0.25">
      <c r="A302" t="s">
        <v>1052</v>
      </c>
      <c r="B302" t="s">
        <v>536</v>
      </c>
      <c r="C302" t="s">
        <v>832</v>
      </c>
      <c r="D302" t="s">
        <v>942</v>
      </c>
      <c r="E302" s="31">
        <v>54.978260869565219</v>
      </c>
      <c r="F302" s="31">
        <v>3.3371391854487942</v>
      </c>
      <c r="G302" s="31">
        <v>3.0966785290628707</v>
      </c>
      <c r="H302" s="31">
        <v>0.28697113483590347</v>
      </c>
      <c r="I302" s="31">
        <v>0.1367141162514828</v>
      </c>
      <c r="J302" s="31">
        <v>183.47010869565219</v>
      </c>
      <c r="K302" s="31">
        <v>170.25</v>
      </c>
      <c r="L302" s="31">
        <v>15.777173913043477</v>
      </c>
      <c r="M302" s="31">
        <v>7.5163043478260869</v>
      </c>
      <c r="N302" s="31">
        <v>4.375</v>
      </c>
      <c r="O302" s="31">
        <v>3.8858695652173911</v>
      </c>
      <c r="P302" s="31">
        <v>61.317934782608695</v>
      </c>
      <c r="Q302" s="31">
        <v>56.358695652173914</v>
      </c>
      <c r="R302" s="31">
        <v>4.9592391304347823</v>
      </c>
      <c r="S302" s="31">
        <v>106.375</v>
      </c>
      <c r="T302" s="31">
        <v>106.375</v>
      </c>
      <c r="U302" s="31">
        <v>0</v>
      </c>
      <c r="V302" s="31">
        <v>0</v>
      </c>
      <c r="W302" s="31">
        <v>3.472826086956522</v>
      </c>
      <c r="X302" s="31">
        <v>0</v>
      </c>
      <c r="Y302" s="31">
        <v>0</v>
      </c>
      <c r="Z302" s="31">
        <v>0</v>
      </c>
      <c r="AA302" s="31">
        <v>2.3260869565217392</v>
      </c>
      <c r="AB302" s="31">
        <v>0</v>
      </c>
      <c r="AC302" s="31">
        <v>1.1467391304347827</v>
      </c>
      <c r="AD302" s="31">
        <v>0</v>
      </c>
      <c r="AE302" s="31">
        <v>0</v>
      </c>
      <c r="AF302" t="s">
        <v>184</v>
      </c>
      <c r="AG302" s="32">
        <v>4</v>
      </c>
      <c r="AH302"/>
    </row>
    <row r="303" spans="1:34" x14ac:dyDescent="0.25">
      <c r="A303" t="s">
        <v>1052</v>
      </c>
      <c r="B303" t="s">
        <v>635</v>
      </c>
      <c r="C303" t="s">
        <v>841</v>
      </c>
      <c r="D303" t="s">
        <v>914</v>
      </c>
      <c r="E303" s="31">
        <v>40.923913043478258</v>
      </c>
      <c r="F303" s="31">
        <v>3.9910889774236393</v>
      </c>
      <c r="G303" s="31">
        <v>3.8150810092961498</v>
      </c>
      <c r="H303" s="31">
        <v>0.72316865869853952</v>
      </c>
      <c r="I303" s="31">
        <v>0.54716069057104944</v>
      </c>
      <c r="J303" s="31">
        <v>163.33097826086959</v>
      </c>
      <c r="K303" s="31">
        <v>156.12804347826091</v>
      </c>
      <c r="L303" s="31">
        <v>29.594891304347836</v>
      </c>
      <c r="M303" s="31">
        <v>22.391956521739139</v>
      </c>
      <c r="N303" s="31">
        <v>1.8985869565217393</v>
      </c>
      <c r="O303" s="31">
        <v>5.3043478260869561</v>
      </c>
      <c r="P303" s="31">
        <v>48.631630434782615</v>
      </c>
      <c r="Q303" s="31">
        <v>48.631630434782615</v>
      </c>
      <c r="R303" s="31">
        <v>0</v>
      </c>
      <c r="S303" s="31">
        <v>85.104456521739152</v>
      </c>
      <c r="T303" s="31">
        <v>85.104456521739152</v>
      </c>
      <c r="U303" s="31">
        <v>0</v>
      </c>
      <c r="V303" s="31">
        <v>0</v>
      </c>
      <c r="W303" s="31">
        <v>23.752391304347828</v>
      </c>
      <c r="X303" s="31">
        <v>0</v>
      </c>
      <c r="Y303" s="31">
        <v>1.6793478260869565</v>
      </c>
      <c r="Z303" s="31">
        <v>0</v>
      </c>
      <c r="AA303" s="31">
        <v>3.6076086956521745</v>
      </c>
      <c r="AB303" s="31">
        <v>0</v>
      </c>
      <c r="AC303" s="31">
        <v>18.465434782608696</v>
      </c>
      <c r="AD303" s="31">
        <v>0</v>
      </c>
      <c r="AE303" s="31">
        <v>0</v>
      </c>
      <c r="AF303" t="s">
        <v>283</v>
      </c>
      <c r="AG303" s="32">
        <v>4</v>
      </c>
      <c r="AH303"/>
    </row>
    <row r="304" spans="1:34" x14ac:dyDescent="0.25">
      <c r="A304" t="s">
        <v>1052</v>
      </c>
      <c r="B304" t="s">
        <v>487</v>
      </c>
      <c r="C304" t="s">
        <v>809</v>
      </c>
      <c r="D304" t="s">
        <v>915</v>
      </c>
      <c r="E304" s="31">
        <v>93.869565217391298</v>
      </c>
      <c r="F304" s="31">
        <v>3.4682931912922661</v>
      </c>
      <c r="G304" s="31">
        <v>3.255229272811488</v>
      </c>
      <c r="H304" s="31">
        <v>0.44452640111162572</v>
      </c>
      <c r="I304" s="31">
        <v>0.23146248263084759</v>
      </c>
      <c r="J304" s="31">
        <v>325.56717391304358</v>
      </c>
      <c r="K304" s="31">
        <v>305.5669565217392</v>
      </c>
      <c r="L304" s="31">
        <v>41.727499999999992</v>
      </c>
      <c r="M304" s="31">
        <v>21.727282608695649</v>
      </c>
      <c r="N304" s="31">
        <v>14.261086956521737</v>
      </c>
      <c r="O304" s="31">
        <v>5.7391304347826084</v>
      </c>
      <c r="P304" s="31">
        <v>102.94597826086961</v>
      </c>
      <c r="Q304" s="31">
        <v>102.94597826086961</v>
      </c>
      <c r="R304" s="31">
        <v>0</v>
      </c>
      <c r="S304" s="31">
        <v>180.89369565217396</v>
      </c>
      <c r="T304" s="31">
        <v>180.89369565217396</v>
      </c>
      <c r="U304" s="31">
        <v>0</v>
      </c>
      <c r="V304" s="31">
        <v>0</v>
      </c>
      <c r="W304" s="31">
        <v>26.276195652173911</v>
      </c>
      <c r="X304" s="31">
        <v>0.78163043478260863</v>
      </c>
      <c r="Y304" s="31">
        <v>0</v>
      </c>
      <c r="Z304" s="31">
        <v>0</v>
      </c>
      <c r="AA304" s="31">
        <v>4.5248913043478254</v>
      </c>
      <c r="AB304" s="31">
        <v>0</v>
      </c>
      <c r="AC304" s="31">
        <v>20.969673913043476</v>
      </c>
      <c r="AD304" s="31">
        <v>0</v>
      </c>
      <c r="AE304" s="31">
        <v>0</v>
      </c>
      <c r="AF304" t="s">
        <v>135</v>
      </c>
      <c r="AG304" s="32">
        <v>4</v>
      </c>
      <c r="AH304"/>
    </row>
    <row r="305" spans="1:34" x14ac:dyDescent="0.25">
      <c r="A305" t="s">
        <v>1052</v>
      </c>
      <c r="B305" t="s">
        <v>445</v>
      </c>
      <c r="C305" t="s">
        <v>774</v>
      </c>
      <c r="D305" t="s">
        <v>974</v>
      </c>
      <c r="E305" s="31">
        <v>75.75</v>
      </c>
      <c r="F305" s="31">
        <v>2.7633806858946763</v>
      </c>
      <c r="G305" s="31">
        <v>2.6532501076194577</v>
      </c>
      <c r="H305" s="31">
        <v>0.11895537379824939</v>
      </c>
      <c r="I305" s="31">
        <v>6.7298034151241207E-2</v>
      </c>
      <c r="J305" s="31">
        <v>209.32608695652175</v>
      </c>
      <c r="K305" s="31">
        <v>200.98369565217391</v>
      </c>
      <c r="L305" s="31">
        <v>9.0108695652173907</v>
      </c>
      <c r="M305" s="31">
        <v>5.0978260869565215</v>
      </c>
      <c r="N305" s="31">
        <v>0</v>
      </c>
      <c r="O305" s="31">
        <v>3.9130434782608696</v>
      </c>
      <c r="P305" s="31">
        <v>73</v>
      </c>
      <c r="Q305" s="31">
        <v>68.570652173913047</v>
      </c>
      <c r="R305" s="31">
        <v>4.4293478260869561</v>
      </c>
      <c r="S305" s="31">
        <v>127.31521739130434</v>
      </c>
      <c r="T305" s="31">
        <v>127.31521739130434</v>
      </c>
      <c r="U305" s="31">
        <v>0</v>
      </c>
      <c r="V305" s="31">
        <v>0</v>
      </c>
      <c r="W305" s="31">
        <v>10.997282608695652</v>
      </c>
      <c r="X305" s="31">
        <v>2.0760869565217392</v>
      </c>
      <c r="Y305" s="31">
        <v>0</v>
      </c>
      <c r="Z305" s="31">
        <v>0</v>
      </c>
      <c r="AA305" s="31">
        <v>8.9211956521739122</v>
      </c>
      <c r="AB305" s="31">
        <v>0</v>
      </c>
      <c r="AC305" s="31">
        <v>0</v>
      </c>
      <c r="AD305" s="31">
        <v>0</v>
      </c>
      <c r="AE305" s="31">
        <v>0</v>
      </c>
      <c r="AF305" t="s">
        <v>93</v>
      </c>
      <c r="AG305" s="32">
        <v>4</v>
      </c>
      <c r="AH305"/>
    </row>
    <row r="306" spans="1:34" x14ac:dyDescent="0.25">
      <c r="A306" t="s">
        <v>1052</v>
      </c>
      <c r="B306" t="s">
        <v>633</v>
      </c>
      <c r="C306" t="s">
        <v>879</v>
      </c>
      <c r="D306" t="s">
        <v>1030</v>
      </c>
      <c r="E306" s="31">
        <v>92.934782608695656</v>
      </c>
      <c r="F306" s="31">
        <v>2.5000292397660822</v>
      </c>
      <c r="G306" s="31">
        <v>2.3956140350877195</v>
      </c>
      <c r="H306" s="31">
        <v>0.41874269005847947</v>
      </c>
      <c r="I306" s="31">
        <v>0.31432748538011696</v>
      </c>
      <c r="J306" s="31">
        <v>232.3396739130435</v>
      </c>
      <c r="K306" s="31">
        <v>222.6358695652174</v>
      </c>
      <c r="L306" s="31">
        <v>38.915760869565212</v>
      </c>
      <c r="M306" s="31">
        <v>29.211956521739129</v>
      </c>
      <c r="N306" s="31">
        <v>4.0516304347826084</v>
      </c>
      <c r="O306" s="31">
        <v>5.6521739130434785</v>
      </c>
      <c r="P306" s="31">
        <v>62.535326086956523</v>
      </c>
      <c r="Q306" s="31">
        <v>62.535326086956523</v>
      </c>
      <c r="R306" s="31">
        <v>0</v>
      </c>
      <c r="S306" s="31">
        <v>130.88858695652175</v>
      </c>
      <c r="T306" s="31">
        <v>130.88858695652175</v>
      </c>
      <c r="U306" s="31">
        <v>0</v>
      </c>
      <c r="V306" s="31">
        <v>0</v>
      </c>
      <c r="W306" s="31">
        <v>0</v>
      </c>
      <c r="X306" s="31">
        <v>0</v>
      </c>
      <c r="Y306" s="31">
        <v>0</v>
      </c>
      <c r="Z306" s="31">
        <v>0</v>
      </c>
      <c r="AA306" s="31">
        <v>0</v>
      </c>
      <c r="AB306" s="31">
        <v>0</v>
      </c>
      <c r="AC306" s="31">
        <v>0</v>
      </c>
      <c r="AD306" s="31">
        <v>0</v>
      </c>
      <c r="AE306" s="31">
        <v>0</v>
      </c>
      <c r="AF306" t="s">
        <v>281</v>
      </c>
      <c r="AG306" s="32">
        <v>4</v>
      </c>
      <c r="AH306"/>
    </row>
    <row r="307" spans="1:34" x14ac:dyDescent="0.25">
      <c r="A307" t="s">
        <v>1052</v>
      </c>
      <c r="B307" t="s">
        <v>449</v>
      </c>
      <c r="C307" t="s">
        <v>786</v>
      </c>
      <c r="D307" t="s">
        <v>978</v>
      </c>
      <c r="E307" s="31">
        <v>47.706521739130437</v>
      </c>
      <c r="F307" s="31">
        <v>3.0375666438824327</v>
      </c>
      <c r="G307" s="31">
        <v>2.7878400546821593</v>
      </c>
      <c r="H307" s="31">
        <v>0.40706083390293912</v>
      </c>
      <c r="I307" s="31">
        <v>0.15733424470266572</v>
      </c>
      <c r="J307" s="31">
        <v>144.91173913043477</v>
      </c>
      <c r="K307" s="31">
        <v>132.99815217391301</v>
      </c>
      <c r="L307" s="31">
        <v>19.419456521739129</v>
      </c>
      <c r="M307" s="31">
        <v>7.5058695652173899</v>
      </c>
      <c r="N307" s="31">
        <v>6.1744565217391303</v>
      </c>
      <c r="O307" s="31">
        <v>5.7391304347826084</v>
      </c>
      <c r="P307" s="31">
        <v>46.617391304347827</v>
      </c>
      <c r="Q307" s="31">
        <v>46.617391304347827</v>
      </c>
      <c r="R307" s="31">
        <v>0</v>
      </c>
      <c r="S307" s="31">
        <v>78.874891304347813</v>
      </c>
      <c r="T307" s="31">
        <v>78.874891304347813</v>
      </c>
      <c r="U307" s="31">
        <v>0</v>
      </c>
      <c r="V307" s="31">
        <v>0</v>
      </c>
      <c r="W307" s="31">
        <v>6.9955434782608696</v>
      </c>
      <c r="X307" s="31">
        <v>0.82913043478260873</v>
      </c>
      <c r="Y307" s="31">
        <v>0</v>
      </c>
      <c r="Z307" s="31">
        <v>0</v>
      </c>
      <c r="AA307" s="31">
        <v>5.6956521739130439</v>
      </c>
      <c r="AB307" s="31">
        <v>0</v>
      </c>
      <c r="AC307" s="31">
        <v>0.47076086956521734</v>
      </c>
      <c r="AD307" s="31">
        <v>0</v>
      </c>
      <c r="AE307" s="31">
        <v>0</v>
      </c>
      <c r="AF307" t="s">
        <v>97</v>
      </c>
      <c r="AG307" s="32">
        <v>4</v>
      </c>
      <c r="AH307"/>
    </row>
    <row r="308" spans="1:34" x14ac:dyDescent="0.25">
      <c r="A308" t="s">
        <v>1052</v>
      </c>
      <c r="B308" t="s">
        <v>684</v>
      </c>
      <c r="C308" t="s">
        <v>739</v>
      </c>
      <c r="D308" t="s">
        <v>948</v>
      </c>
      <c r="E308" s="31">
        <v>11.5</v>
      </c>
      <c r="F308" s="31">
        <v>8.5583175803402636</v>
      </c>
      <c r="G308" s="31">
        <v>7.1016635160680508</v>
      </c>
      <c r="H308" s="31">
        <v>2.0544706994328918</v>
      </c>
      <c r="I308" s="31">
        <v>1.1092911153119092</v>
      </c>
      <c r="J308" s="31">
        <v>98.420652173913027</v>
      </c>
      <c r="K308" s="31">
        <v>81.669130434782588</v>
      </c>
      <c r="L308" s="31">
        <v>23.626413043478259</v>
      </c>
      <c r="M308" s="31">
        <v>12.756847826086956</v>
      </c>
      <c r="N308" s="31">
        <v>5.1304347826086953</v>
      </c>
      <c r="O308" s="31">
        <v>5.7391304347826084</v>
      </c>
      <c r="P308" s="31">
        <v>18.12880434782609</v>
      </c>
      <c r="Q308" s="31">
        <v>12.246847826086958</v>
      </c>
      <c r="R308" s="31">
        <v>5.8819565217391316</v>
      </c>
      <c r="S308" s="31">
        <v>56.665434782608671</v>
      </c>
      <c r="T308" s="31">
        <v>56.665434782608671</v>
      </c>
      <c r="U308" s="31">
        <v>0</v>
      </c>
      <c r="V308" s="31">
        <v>0</v>
      </c>
      <c r="W308" s="31">
        <v>0.22826086956521738</v>
      </c>
      <c r="X308" s="31">
        <v>0.22826086956521738</v>
      </c>
      <c r="Y308" s="31">
        <v>0</v>
      </c>
      <c r="Z308" s="31">
        <v>0</v>
      </c>
      <c r="AA308" s="31">
        <v>0</v>
      </c>
      <c r="AB308" s="31">
        <v>0</v>
      </c>
      <c r="AC308" s="31">
        <v>0</v>
      </c>
      <c r="AD308" s="31">
        <v>0</v>
      </c>
      <c r="AE308" s="31">
        <v>0</v>
      </c>
      <c r="AF308" t="s">
        <v>332</v>
      </c>
      <c r="AG308" s="32">
        <v>4</v>
      </c>
      <c r="AH308"/>
    </row>
    <row r="309" spans="1:34" x14ac:dyDescent="0.25">
      <c r="A309" t="s">
        <v>1052</v>
      </c>
      <c r="B309" t="s">
        <v>400</v>
      </c>
      <c r="C309" t="s">
        <v>738</v>
      </c>
      <c r="D309" t="s">
        <v>947</v>
      </c>
      <c r="E309" s="31">
        <v>32.706521739130437</v>
      </c>
      <c r="F309" s="31">
        <v>3.8334097706879349</v>
      </c>
      <c r="G309" s="31">
        <v>3.4652475905616469</v>
      </c>
      <c r="H309" s="31">
        <v>0.49745098039215674</v>
      </c>
      <c r="I309" s="31">
        <v>0.12928880026586903</v>
      </c>
      <c r="J309" s="31">
        <v>125.37749999999997</v>
      </c>
      <c r="K309" s="31">
        <v>113.33619565217387</v>
      </c>
      <c r="L309" s="31">
        <v>16.269891304347823</v>
      </c>
      <c r="M309" s="31">
        <v>4.2285869565217382</v>
      </c>
      <c r="N309" s="31">
        <v>6.3021739130434762</v>
      </c>
      <c r="O309" s="31">
        <v>5.7391304347826084</v>
      </c>
      <c r="P309" s="31">
        <v>49.428043478260861</v>
      </c>
      <c r="Q309" s="31">
        <v>49.428043478260861</v>
      </c>
      <c r="R309" s="31">
        <v>0</v>
      </c>
      <c r="S309" s="31">
        <v>59.679565217391279</v>
      </c>
      <c r="T309" s="31">
        <v>59.679565217391279</v>
      </c>
      <c r="U309" s="31">
        <v>0</v>
      </c>
      <c r="V309" s="31">
        <v>0</v>
      </c>
      <c r="W309" s="31">
        <v>1.3805434782608696</v>
      </c>
      <c r="X309" s="31">
        <v>0.13282608695652173</v>
      </c>
      <c r="Y309" s="31">
        <v>0</v>
      </c>
      <c r="Z309" s="31">
        <v>0</v>
      </c>
      <c r="AA309" s="31">
        <v>1.247717391304348</v>
      </c>
      <c r="AB309" s="31">
        <v>0</v>
      </c>
      <c r="AC309" s="31">
        <v>0</v>
      </c>
      <c r="AD309" s="31">
        <v>0</v>
      </c>
      <c r="AE309" s="31">
        <v>0</v>
      </c>
      <c r="AF309" t="s">
        <v>48</v>
      </c>
      <c r="AG309" s="32">
        <v>4</v>
      </c>
      <c r="AH309"/>
    </row>
    <row r="310" spans="1:34" x14ac:dyDescent="0.25">
      <c r="A310" t="s">
        <v>1052</v>
      </c>
      <c r="B310" t="s">
        <v>477</v>
      </c>
      <c r="C310" t="s">
        <v>732</v>
      </c>
      <c r="D310" t="s">
        <v>914</v>
      </c>
      <c r="E310" s="31">
        <v>130.61956521739131</v>
      </c>
      <c r="F310" s="31">
        <v>5.1940875426479156</v>
      </c>
      <c r="G310" s="31">
        <v>4.9918540401098443</v>
      </c>
      <c r="H310" s="31">
        <v>0.56545227594241476</v>
      </c>
      <c r="I310" s="31">
        <v>0.48821918948156773</v>
      </c>
      <c r="J310" s="31">
        <v>678.44945652173919</v>
      </c>
      <c r="K310" s="31">
        <v>652.03380434782616</v>
      </c>
      <c r="L310" s="31">
        <v>73.8591304347826</v>
      </c>
      <c r="M310" s="31">
        <v>63.770978260869562</v>
      </c>
      <c r="N310" s="31">
        <v>5.5400000000000009</v>
      </c>
      <c r="O310" s="31">
        <v>4.5481521739130439</v>
      </c>
      <c r="P310" s="31">
        <v>221.51749999999998</v>
      </c>
      <c r="Q310" s="31">
        <v>205.19</v>
      </c>
      <c r="R310" s="31">
        <v>16.327499999999997</v>
      </c>
      <c r="S310" s="31">
        <v>383.07282608695658</v>
      </c>
      <c r="T310" s="31">
        <v>367.10869565217399</v>
      </c>
      <c r="U310" s="31">
        <v>15.964130434782607</v>
      </c>
      <c r="V310" s="31">
        <v>0</v>
      </c>
      <c r="W310" s="31">
        <v>132.46119565217393</v>
      </c>
      <c r="X310" s="31">
        <v>9.6941304347826094</v>
      </c>
      <c r="Y310" s="31">
        <v>0.1448913043478261</v>
      </c>
      <c r="Z310" s="31">
        <v>0</v>
      </c>
      <c r="AA310" s="31">
        <v>38.895434782608689</v>
      </c>
      <c r="AB310" s="31">
        <v>0</v>
      </c>
      <c r="AC310" s="31">
        <v>83.726739130434794</v>
      </c>
      <c r="AD310" s="31">
        <v>0</v>
      </c>
      <c r="AE310" s="31">
        <v>0</v>
      </c>
      <c r="AF310" t="s">
        <v>125</v>
      </c>
      <c r="AG310" s="32">
        <v>4</v>
      </c>
      <c r="AH310"/>
    </row>
    <row r="311" spans="1:34" x14ac:dyDescent="0.25">
      <c r="A311" t="s">
        <v>1052</v>
      </c>
      <c r="B311" t="s">
        <v>548</v>
      </c>
      <c r="C311" t="s">
        <v>838</v>
      </c>
      <c r="D311" t="s">
        <v>1007</v>
      </c>
      <c r="E311" s="31">
        <v>54.880434782608695</v>
      </c>
      <c r="F311" s="31">
        <v>3.1144147355912049</v>
      </c>
      <c r="G311" s="31">
        <v>2.8883541295305988</v>
      </c>
      <c r="H311" s="31">
        <v>0.18901762725292137</v>
      </c>
      <c r="I311" s="31">
        <v>8.5755595167359866E-2</v>
      </c>
      <c r="J311" s="31">
        <v>170.92043478260862</v>
      </c>
      <c r="K311" s="31">
        <v>158.51413043478254</v>
      </c>
      <c r="L311" s="31">
        <v>10.373369565217391</v>
      </c>
      <c r="M311" s="31">
        <v>4.7063043478260864</v>
      </c>
      <c r="N311" s="31">
        <v>0</v>
      </c>
      <c r="O311" s="31">
        <v>5.6670652173913041</v>
      </c>
      <c r="P311" s="31">
        <v>60.6170652173913</v>
      </c>
      <c r="Q311" s="31">
        <v>53.877826086956517</v>
      </c>
      <c r="R311" s="31">
        <v>6.7392391304347825</v>
      </c>
      <c r="S311" s="31">
        <v>99.929999999999936</v>
      </c>
      <c r="T311" s="31">
        <v>99.929999999999936</v>
      </c>
      <c r="U311" s="31">
        <v>0</v>
      </c>
      <c r="V311" s="31">
        <v>0</v>
      </c>
      <c r="W311" s="31">
        <v>3.7546739130434785</v>
      </c>
      <c r="X311" s="31">
        <v>0</v>
      </c>
      <c r="Y311" s="31">
        <v>0</v>
      </c>
      <c r="Z311" s="31">
        <v>0</v>
      </c>
      <c r="AA311" s="31">
        <v>3.7546739130434785</v>
      </c>
      <c r="AB311" s="31">
        <v>0</v>
      </c>
      <c r="AC311" s="31">
        <v>0</v>
      </c>
      <c r="AD311" s="31">
        <v>0</v>
      </c>
      <c r="AE311" s="31">
        <v>0</v>
      </c>
      <c r="AF311" t="s">
        <v>196</v>
      </c>
      <c r="AG311" s="32">
        <v>4</v>
      </c>
      <c r="AH311"/>
    </row>
    <row r="312" spans="1:34" x14ac:dyDescent="0.25">
      <c r="A312" t="s">
        <v>1052</v>
      </c>
      <c r="B312" t="s">
        <v>572</v>
      </c>
      <c r="C312" t="s">
        <v>848</v>
      </c>
      <c r="D312" t="s">
        <v>1012</v>
      </c>
      <c r="E312" s="31">
        <v>69.434782608695656</v>
      </c>
      <c r="F312" s="31">
        <v>2.7582576706324358</v>
      </c>
      <c r="G312" s="31">
        <v>2.5278647463994988</v>
      </c>
      <c r="H312" s="31">
        <v>0.13533187226048843</v>
      </c>
      <c r="I312" s="31">
        <v>0.13407952410770194</v>
      </c>
      <c r="J312" s="31">
        <v>191.51902173913044</v>
      </c>
      <c r="K312" s="31">
        <v>175.52173913043478</v>
      </c>
      <c r="L312" s="31">
        <v>9.3967391304347831</v>
      </c>
      <c r="M312" s="31">
        <v>9.3097826086956523</v>
      </c>
      <c r="N312" s="31">
        <v>0</v>
      </c>
      <c r="O312" s="31">
        <v>8.6956521739130432E-2</v>
      </c>
      <c r="P312" s="31">
        <v>76.141304347826079</v>
      </c>
      <c r="Q312" s="31">
        <v>60.230978260869563</v>
      </c>
      <c r="R312" s="31">
        <v>15.910326086956522</v>
      </c>
      <c r="S312" s="31">
        <v>105.98097826086956</v>
      </c>
      <c r="T312" s="31">
        <v>105.98097826086956</v>
      </c>
      <c r="U312" s="31">
        <v>0</v>
      </c>
      <c r="V312" s="31">
        <v>0</v>
      </c>
      <c r="W312" s="31">
        <v>2.1711956521739131</v>
      </c>
      <c r="X312" s="31">
        <v>2.1711956521739131</v>
      </c>
      <c r="Y312" s="31">
        <v>0</v>
      </c>
      <c r="Z312" s="31">
        <v>0</v>
      </c>
      <c r="AA312" s="31">
        <v>0</v>
      </c>
      <c r="AB312" s="31">
        <v>0</v>
      </c>
      <c r="AC312" s="31">
        <v>0</v>
      </c>
      <c r="AD312" s="31">
        <v>0</v>
      </c>
      <c r="AE312" s="31">
        <v>0</v>
      </c>
      <c r="AF312" t="s">
        <v>220</v>
      </c>
      <c r="AG312" s="32">
        <v>4</v>
      </c>
      <c r="AH312"/>
    </row>
    <row r="313" spans="1:34" x14ac:dyDescent="0.25">
      <c r="A313" t="s">
        <v>1052</v>
      </c>
      <c r="B313" t="s">
        <v>520</v>
      </c>
      <c r="C313" t="s">
        <v>707</v>
      </c>
      <c r="D313" t="s">
        <v>943</v>
      </c>
      <c r="E313" s="31">
        <v>57.010869565217391</v>
      </c>
      <c r="F313" s="31">
        <v>3.4727016205910397</v>
      </c>
      <c r="G313" s="31">
        <v>3.2091420400381323</v>
      </c>
      <c r="H313" s="31">
        <v>0.26898570066730221</v>
      </c>
      <c r="I313" s="31">
        <v>0.19882364156339374</v>
      </c>
      <c r="J313" s="31">
        <v>197.98173913043482</v>
      </c>
      <c r="K313" s="31">
        <v>182.95597826086961</v>
      </c>
      <c r="L313" s="31">
        <v>15.335108695652176</v>
      </c>
      <c r="M313" s="31">
        <v>11.335108695652176</v>
      </c>
      <c r="N313" s="31">
        <v>0</v>
      </c>
      <c r="O313" s="31">
        <v>4</v>
      </c>
      <c r="P313" s="31">
        <v>66.244673913043485</v>
      </c>
      <c r="Q313" s="31">
        <v>55.218913043478267</v>
      </c>
      <c r="R313" s="31">
        <v>11.025760869565218</v>
      </c>
      <c r="S313" s="31">
        <v>116.40195652173914</v>
      </c>
      <c r="T313" s="31">
        <v>106.51521739130436</v>
      </c>
      <c r="U313" s="31">
        <v>9.8867391304347816</v>
      </c>
      <c r="V313" s="31">
        <v>0</v>
      </c>
      <c r="W313" s="31">
        <v>21.924782608695651</v>
      </c>
      <c r="X313" s="31">
        <v>0</v>
      </c>
      <c r="Y313" s="31">
        <v>0</v>
      </c>
      <c r="Z313" s="31">
        <v>0</v>
      </c>
      <c r="AA313" s="31">
        <v>12.650217391304345</v>
      </c>
      <c r="AB313" s="31">
        <v>0</v>
      </c>
      <c r="AC313" s="31">
        <v>9.274565217391304</v>
      </c>
      <c r="AD313" s="31">
        <v>0</v>
      </c>
      <c r="AE313" s="31">
        <v>0</v>
      </c>
      <c r="AF313" t="s">
        <v>168</v>
      </c>
      <c r="AG313" s="32">
        <v>4</v>
      </c>
      <c r="AH313"/>
    </row>
    <row r="314" spans="1:34" x14ac:dyDescent="0.25">
      <c r="A314" t="s">
        <v>1052</v>
      </c>
      <c r="B314" t="s">
        <v>702</v>
      </c>
      <c r="C314" t="s">
        <v>733</v>
      </c>
      <c r="D314" t="s">
        <v>936</v>
      </c>
      <c r="E314" s="31">
        <v>20.260869565217391</v>
      </c>
      <c r="F314" s="31">
        <v>5.8135783261802576</v>
      </c>
      <c r="G314" s="31">
        <v>5.7202306866952783</v>
      </c>
      <c r="H314" s="31">
        <v>1.5392757510729604</v>
      </c>
      <c r="I314" s="31">
        <v>1.4459281115879818</v>
      </c>
      <c r="J314" s="31">
        <v>117.78815217391303</v>
      </c>
      <c r="K314" s="31">
        <v>115.89684782608694</v>
      </c>
      <c r="L314" s="31">
        <v>31.187065217391282</v>
      </c>
      <c r="M314" s="31">
        <v>29.295760869565196</v>
      </c>
      <c r="N314" s="31">
        <v>1.8913043478260869</v>
      </c>
      <c r="O314" s="31">
        <v>0</v>
      </c>
      <c r="P314" s="31">
        <v>24.614130434782609</v>
      </c>
      <c r="Q314" s="31">
        <v>24.614130434782609</v>
      </c>
      <c r="R314" s="31">
        <v>0</v>
      </c>
      <c r="S314" s="31">
        <v>61.986956521739138</v>
      </c>
      <c r="T314" s="31">
        <v>42.867391304347834</v>
      </c>
      <c r="U314" s="31">
        <v>0</v>
      </c>
      <c r="V314" s="31">
        <v>19.119565217391305</v>
      </c>
      <c r="W314" s="31">
        <v>64.815217391304344</v>
      </c>
      <c r="X314" s="31">
        <v>0.40217391304347827</v>
      </c>
      <c r="Y314" s="31">
        <v>1.8913043478260869</v>
      </c>
      <c r="Z314" s="31">
        <v>0</v>
      </c>
      <c r="AA314" s="31">
        <v>24.614130434782609</v>
      </c>
      <c r="AB314" s="31">
        <v>0</v>
      </c>
      <c r="AC314" s="31">
        <v>18.788043478260871</v>
      </c>
      <c r="AD314" s="31">
        <v>0</v>
      </c>
      <c r="AE314" s="31">
        <v>19.119565217391305</v>
      </c>
      <c r="AF314" t="s">
        <v>350</v>
      </c>
      <c r="AG314" s="32">
        <v>4</v>
      </c>
      <c r="AH314"/>
    </row>
    <row r="315" spans="1:34" x14ac:dyDescent="0.25">
      <c r="A315" t="s">
        <v>1052</v>
      </c>
      <c r="B315" t="s">
        <v>531</v>
      </c>
      <c r="C315" t="s">
        <v>768</v>
      </c>
      <c r="D315" t="s">
        <v>927</v>
      </c>
      <c r="E315" s="31">
        <v>46.989130434782609</v>
      </c>
      <c r="F315" s="31">
        <v>5.0605898681471198</v>
      </c>
      <c r="G315" s="31">
        <v>4.6631806615776075</v>
      </c>
      <c r="H315" s="31">
        <v>1.0895419847328245</v>
      </c>
      <c r="I315" s="31">
        <v>0.71989127920425633</v>
      </c>
      <c r="J315" s="31">
        <v>237.79271739130434</v>
      </c>
      <c r="K315" s="31">
        <v>219.11880434782606</v>
      </c>
      <c r="L315" s="31">
        <v>51.196630434782612</v>
      </c>
      <c r="M315" s="31">
        <v>33.827065217391308</v>
      </c>
      <c r="N315" s="31">
        <v>7.3913043478260869</v>
      </c>
      <c r="O315" s="31">
        <v>9.9782608695652169</v>
      </c>
      <c r="P315" s="31">
        <v>44.484456521739112</v>
      </c>
      <c r="Q315" s="31">
        <v>43.180108695652159</v>
      </c>
      <c r="R315" s="31">
        <v>1.3043478260869565</v>
      </c>
      <c r="S315" s="31">
        <v>142.1116304347826</v>
      </c>
      <c r="T315" s="31">
        <v>141.29836956521737</v>
      </c>
      <c r="U315" s="31">
        <v>0.81326086956521737</v>
      </c>
      <c r="V315" s="31">
        <v>0</v>
      </c>
      <c r="W315" s="31">
        <v>84.931739130434778</v>
      </c>
      <c r="X315" s="31">
        <v>10.477391304347828</v>
      </c>
      <c r="Y315" s="31">
        <v>1.6521739130434783</v>
      </c>
      <c r="Z315" s="31">
        <v>0</v>
      </c>
      <c r="AA315" s="31">
        <v>2.1902173913043477</v>
      </c>
      <c r="AB315" s="31">
        <v>1.3043478260869565</v>
      </c>
      <c r="AC315" s="31">
        <v>68.494347826086951</v>
      </c>
      <c r="AD315" s="31">
        <v>0.81326086956521737</v>
      </c>
      <c r="AE315" s="31">
        <v>0</v>
      </c>
      <c r="AF315" t="s">
        <v>179</v>
      </c>
      <c r="AG315" s="32">
        <v>4</v>
      </c>
      <c r="AH315"/>
    </row>
    <row r="316" spans="1:34" x14ac:dyDescent="0.25">
      <c r="A316" t="s">
        <v>1052</v>
      </c>
      <c r="B316" t="s">
        <v>474</v>
      </c>
      <c r="C316" t="s">
        <v>712</v>
      </c>
      <c r="D316" t="s">
        <v>986</v>
      </c>
      <c r="E316" s="31">
        <v>37.586956521739133</v>
      </c>
      <c r="F316" s="31">
        <v>3.4102226720647768</v>
      </c>
      <c r="G316" s="31">
        <v>3.1117727009832268</v>
      </c>
      <c r="H316" s="31">
        <v>0.41046558704453434</v>
      </c>
      <c r="I316" s="31">
        <v>0.26008386350491608</v>
      </c>
      <c r="J316" s="31">
        <v>128.17989130434782</v>
      </c>
      <c r="K316" s="31">
        <v>116.96206521739128</v>
      </c>
      <c r="L316" s="31">
        <v>15.428152173913041</v>
      </c>
      <c r="M316" s="31">
        <v>9.7757608695652163</v>
      </c>
      <c r="N316" s="31">
        <v>0</v>
      </c>
      <c r="O316" s="31">
        <v>5.6523913043478258</v>
      </c>
      <c r="P316" s="31">
        <v>43.130543478260861</v>
      </c>
      <c r="Q316" s="31">
        <v>37.565108695652164</v>
      </c>
      <c r="R316" s="31">
        <v>5.5654347826086967</v>
      </c>
      <c r="S316" s="31">
        <v>69.62119565217391</v>
      </c>
      <c r="T316" s="31">
        <v>69.62119565217391</v>
      </c>
      <c r="U316" s="31">
        <v>0</v>
      </c>
      <c r="V316" s="31">
        <v>0</v>
      </c>
      <c r="W316" s="31">
        <v>9.782717391304347</v>
      </c>
      <c r="X316" s="31">
        <v>3.0815217391304346</v>
      </c>
      <c r="Y316" s="31">
        <v>0</v>
      </c>
      <c r="Z316" s="31">
        <v>0</v>
      </c>
      <c r="AA316" s="31">
        <v>5.7509782608695641</v>
      </c>
      <c r="AB316" s="31">
        <v>0</v>
      </c>
      <c r="AC316" s="31">
        <v>0.95021739130434779</v>
      </c>
      <c r="AD316" s="31">
        <v>0</v>
      </c>
      <c r="AE316" s="31">
        <v>0</v>
      </c>
      <c r="AF316" t="s">
        <v>122</v>
      </c>
      <c r="AG316" s="32">
        <v>4</v>
      </c>
      <c r="AH316"/>
    </row>
    <row r="317" spans="1:34" x14ac:dyDescent="0.25">
      <c r="A317" t="s">
        <v>1052</v>
      </c>
      <c r="B317" t="s">
        <v>439</v>
      </c>
      <c r="C317" t="s">
        <v>779</v>
      </c>
      <c r="D317" t="s">
        <v>977</v>
      </c>
      <c r="E317" s="31">
        <v>78.554347826086953</v>
      </c>
      <c r="F317" s="31">
        <v>3.7555057423550582</v>
      </c>
      <c r="G317" s="31">
        <v>3.5501106960011071</v>
      </c>
      <c r="H317" s="31">
        <v>0.31458004704580045</v>
      </c>
      <c r="I317" s="31">
        <v>0.17296250172962496</v>
      </c>
      <c r="J317" s="31">
        <v>295.01130434782613</v>
      </c>
      <c r="K317" s="31">
        <v>278.87663043478261</v>
      </c>
      <c r="L317" s="31">
        <v>24.711630434782606</v>
      </c>
      <c r="M317" s="31">
        <v>13.586956521739125</v>
      </c>
      <c r="N317" s="31">
        <v>6.255108695652174</v>
      </c>
      <c r="O317" s="31">
        <v>4.8695652173913047</v>
      </c>
      <c r="P317" s="31">
        <v>95.491630434782607</v>
      </c>
      <c r="Q317" s="31">
        <v>90.481630434782602</v>
      </c>
      <c r="R317" s="31">
        <v>5.0100000000000007</v>
      </c>
      <c r="S317" s="31">
        <v>174.80804347826091</v>
      </c>
      <c r="T317" s="31">
        <v>151.79097826086959</v>
      </c>
      <c r="U317" s="31">
        <v>23.017065217391306</v>
      </c>
      <c r="V317" s="31">
        <v>0</v>
      </c>
      <c r="W317" s="31">
        <v>8.9253260869565221</v>
      </c>
      <c r="X317" s="31">
        <v>0.45195652173913042</v>
      </c>
      <c r="Y317" s="31">
        <v>0</v>
      </c>
      <c r="Z317" s="31">
        <v>0</v>
      </c>
      <c r="AA317" s="31">
        <v>8.2125000000000004</v>
      </c>
      <c r="AB317" s="31">
        <v>0</v>
      </c>
      <c r="AC317" s="31">
        <v>0.2608695652173913</v>
      </c>
      <c r="AD317" s="31">
        <v>0</v>
      </c>
      <c r="AE317" s="31">
        <v>0</v>
      </c>
      <c r="AF317" t="s">
        <v>87</v>
      </c>
      <c r="AG317" s="32">
        <v>4</v>
      </c>
      <c r="AH317"/>
    </row>
    <row r="318" spans="1:34" x14ac:dyDescent="0.25">
      <c r="A318" t="s">
        <v>1052</v>
      </c>
      <c r="B318" t="s">
        <v>611</v>
      </c>
      <c r="C318" t="s">
        <v>868</v>
      </c>
      <c r="D318" t="s">
        <v>952</v>
      </c>
      <c r="E318" s="31">
        <v>103.28260869565217</v>
      </c>
      <c r="F318" s="31">
        <v>3.2572995158913911</v>
      </c>
      <c r="G318" s="31">
        <v>3.1163249842138496</v>
      </c>
      <c r="H318" s="31">
        <v>0.27395390444117024</v>
      </c>
      <c r="I318" s="31">
        <v>0.20359924226478635</v>
      </c>
      <c r="J318" s="31">
        <v>336.4223913043478</v>
      </c>
      <c r="K318" s="31">
        <v>321.86217391304348</v>
      </c>
      <c r="L318" s="31">
        <v>28.294673913043475</v>
      </c>
      <c r="M318" s="31">
        <v>21.028260869565216</v>
      </c>
      <c r="N318" s="31">
        <v>2.4145652173913041</v>
      </c>
      <c r="O318" s="31">
        <v>4.8518478260869564</v>
      </c>
      <c r="P318" s="31">
        <v>107.7920652173913</v>
      </c>
      <c r="Q318" s="31">
        <v>100.49826086956521</v>
      </c>
      <c r="R318" s="31">
        <v>7.2938043478260894</v>
      </c>
      <c r="S318" s="31">
        <v>200.33565217391305</v>
      </c>
      <c r="T318" s="31">
        <v>200.33565217391305</v>
      </c>
      <c r="U318" s="31">
        <v>0</v>
      </c>
      <c r="V318" s="31">
        <v>0</v>
      </c>
      <c r="W318" s="31">
        <v>40.602717391304353</v>
      </c>
      <c r="X318" s="31">
        <v>1.3957608695652173</v>
      </c>
      <c r="Y318" s="31">
        <v>0</v>
      </c>
      <c r="Z318" s="31">
        <v>4.4576086956521745</v>
      </c>
      <c r="AA318" s="31">
        <v>5.8838043478260866</v>
      </c>
      <c r="AB318" s="31">
        <v>2.701956521739131</v>
      </c>
      <c r="AC318" s="31">
        <v>26.16358695652174</v>
      </c>
      <c r="AD318" s="31">
        <v>0</v>
      </c>
      <c r="AE318" s="31">
        <v>0</v>
      </c>
      <c r="AF318" t="s">
        <v>259</v>
      </c>
      <c r="AG318" s="32">
        <v>4</v>
      </c>
      <c r="AH318"/>
    </row>
    <row r="319" spans="1:34" x14ac:dyDescent="0.25">
      <c r="A319" t="s">
        <v>1052</v>
      </c>
      <c r="B319" t="s">
        <v>466</v>
      </c>
      <c r="C319" t="s">
        <v>795</v>
      </c>
      <c r="D319" t="s">
        <v>983</v>
      </c>
      <c r="E319" s="31">
        <v>84.858695652173907</v>
      </c>
      <c r="F319" s="31">
        <v>3.4380030741642109</v>
      </c>
      <c r="G319" s="31">
        <v>3.2158626873318807</v>
      </c>
      <c r="H319" s="31">
        <v>0.66806968105546316</v>
      </c>
      <c r="I319" s="31">
        <v>0.52243115153067765</v>
      </c>
      <c r="J319" s="31">
        <v>291.74445652173904</v>
      </c>
      <c r="K319" s="31">
        <v>272.89391304347816</v>
      </c>
      <c r="L319" s="31">
        <v>56.691521739130437</v>
      </c>
      <c r="M319" s="31">
        <v>44.332826086956523</v>
      </c>
      <c r="N319" s="31">
        <v>10.880434782608695</v>
      </c>
      <c r="O319" s="31">
        <v>1.4782608695652173</v>
      </c>
      <c r="P319" s="31">
        <v>69.519347826086957</v>
      </c>
      <c r="Q319" s="31">
        <v>63.027499999999996</v>
      </c>
      <c r="R319" s="31">
        <v>6.4918478260869561</v>
      </c>
      <c r="S319" s="31">
        <v>165.53358695652167</v>
      </c>
      <c r="T319" s="31">
        <v>165.53358695652167</v>
      </c>
      <c r="U319" s="31">
        <v>0</v>
      </c>
      <c r="V319" s="31">
        <v>0</v>
      </c>
      <c r="W319" s="31">
        <v>97.209130434782594</v>
      </c>
      <c r="X319" s="31">
        <v>7.4007608695652189</v>
      </c>
      <c r="Y319" s="31">
        <v>0</v>
      </c>
      <c r="Z319" s="31">
        <v>0</v>
      </c>
      <c r="AA319" s="31">
        <v>19.155217391304348</v>
      </c>
      <c r="AB319" s="31">
        <v>0</v>
      </c>
      <c r="AC319" s="31">
        <v>70.653152173913028</v>
      </c>
      <c r="AD319" s="31">
        <v>0</v>
      </c>
      <c r="AE319" s="31">
        <v>0</v>
      </c>
      <c r="AF319" t="s">
        <v>114</v>
      </c>
      <c r="AG319" s="32">
        <v>4</v>
      </c>
      <c r="AH319"/>
    </row>
    <row r="320" spans="1:34" x14ac:dyDescent="0.25">
      <c r="A320" t="s">
        <v>1052</v>
      </c>
      <c r="B320" t="s">
        <v>488</v>
      </c>
      <c r="C320" t="s">
        <v>810</v>
      </c>
      <c r="D320" t="s">
        <v>992</v>
      </c>
      <c r="E320" s="31">
        <v>85.532608695652172</v>
      </c>
      <c r="F320" s="31">
        <v>3.4555674164442753</v>
      </c>
      <c r="G320" s="31">
        <v>3.1828237387215657</v>
      </c>
      <c r="H320" s="31">
        <v>0.38113610369805562</v>
      </c>
      <c r="I320" s="31">
        <v>0.17560935315796164</v>
      </c>
      <c r="J320" s="31">
        <v>295.56369565217392</v>
      </c>
      <c r="K320" s="31">
        <v>272.23521739130433</v>
      </c>
      <c r="L320" s="31">
        <v>32.599565217391302</v>
      </c>
      <c r="M320" s="31">
        <v>15.020326086956523</v>
      </c>
      <c r="N320" s="31">
        <v>9.3334782608695654</v>
      </c>
      <c r="O320" s="31">
        <v>8.2457608695652169</v>
      </c>
      <c r="P320" s="31">
        <v>99.369347826086909</v>
      </c>
      <c r="Q320" s="31">
        <v>93.620108695652121</v>
      </c>
      <c r="R320" s="31">
        <v>5.7492391304347832</v>
      </c>
      <c r="S320" s="31">
        <v>163.59478260869571</v>
      </c>
      <c r="T320" s="31">
        <v>163.59478260869571</v>
      </c>
      <c r="U320" s="31">
        <v>0</v>
      </c>
      <c r="V320" s="31">
        <v>0</v>
      </c>
      <c r="W320" s="31">
        <v>61.968369565217415</v>
      </c>
      <c r="X320" s="31">
        <v>1.5502173913043478</v>
      </c>
      <c r="Y320" s="31">
        <v>2.0186956521739132</v>
      </c>
      <c r="Z320" s="31">
        <v>2.3327173913043482</v>
      </c>
      <c r="AA320" s="31">
        <v>3.9276086956521739</v>
      </c>
      <c r="AB320" s="31">
        <v>0</v>
      </c>
      <c r="AC320" s="31">
        <v>52.139130434782629</v>
      </c>
      <c r="AD320" s="31">
        <v>0</v>
      </c>
      <c r="AE320" s="31">
        <v>0</v>
      </c>
      <c r="AF320" t="s">
        <v>136</v>
      </c>
      <c r="AG320" s="32">
        <v>4</v>
      </c>
      <c r="AH320"/>
    </row>
    <row r="321" spans="1:34" x14ac:dyDescent="0.25">
      <c r="A321" t="s">
        <v>1052</v>
      </c>
      <c r="B321" t="s">
        <v>495</v>
      </c>
      <c r="C321" t="s">
        <v>816</v>
      </c>
      <c r="D321" t="s">
        <v>916</v>
      </c>
      <c r="E321" s="31">
        <v>114.83695652173913</v>
      </c>
      <c r="F321" s="31">
        <v>3.4963748225272138</v>
      </c>
      <c r="G321" s="31">
        <v>3.1799223852342653</v>
      </c>
      <c r="H321" s="31">
        <v>0.41408613345953632</v>
      </c>
      <c r="I321" s="31">
        <v>9.7633696166587791E-2</v>
      </c>
      <c r="J321" s="31">
        <v>401.51304347826101</v>
      </c>
      <c r="K321" s="31">
        <v>365.17260869565229</v>
      </c>
      <c r="L321" s="31">
        <v>47.552391304347836</v>
      </c>
      <c r="M321" s="31">
        <v>11.211956521739131</v>
      </c>
      <c r="N321" s="31">
        <v>30.601304347826094</v>
      </c>
      <c r="O321" s="31">
        <v>5.7391304347826084</v>
      </c>
      <c r="P321" s="31">
        <v>86.035434782608704</v>
      </c>
      <c r="Q321" s="31">
        <v>86.035434782608704</v>
      </c>
      <c r="R321" s="31">
        <v>0</v>
      </c>
      <c r="S321" s="31">
        <v>267.92521739130444</v>
      </c>
      <c r="T321" s="31">
        <v>267.92521739130444</v>
      </c>
      <c r="U321" s="31">
        <v>0</v>
      </c>
      <c r="V321" s="31">
        <v>0</v>
      </c>
      <c r="W321" s="31">
        <v>7.1557608695652171</v>
      </c>
      <c r="X321" s="31">
        <v>1.4025000000000001</v>
      </c>
      <c r="Y321" s="31">
        <v>0</v>
      </c>
      <c r="Z321" s="31">
        <v>0</v>
      </c>
      <c r="AA321" s="31">
        <v>5.7532608695652172</v>
      </c>
      <c r="AB321" s="31">
        <v>0</v>
      </c>
      <c r="AC321" s="31">
        <v>0</v>
      </c>
      <c r="AD321" s="31">
        <v>0</v>
      </c>
      <c r="AE321" s="31">
        <v>0</v>
      </c>
      <c r="AF321" t="s">
        <v>143</v>
      </c>
      <c r="AG321" s="32">
        <v>4</v>
      </c>
      <c r="AH321"/>
    </row>
    <row r="322" spans="1:34" x14ac:dyDescent="0.25">
      <c r="A322" t="s">
        <v>1052</v>
      </c>
      <c r="B322" t="s">
        <v>434</v>
      </c>
      <c r="C322" t="s">
        <v>776</v>
      </c>
      <c r="D322" t="s">
        <v>975</v>
      </c>
      <c r="E322" s="31">
        <v>44.239130434782609</v>
      </c>
      <c r="F322" s="31">
        <v>3.4621941031941028</v>
      </c>
      <c r="G322" s="31">
        <v>3.109523341523341</v>
      </c>
      <c r="H322" s="31">
        <v>0.6310122850122849</v>
      </c>
      <c r="I322" s="31">
        <v>0.27834152334152329</v>
      </c>
      <c r="J322" s="31">
        <v>153.16445652173911</v>
      </c>
      <c r="K322" s="31">
        <v>137.56260869565216</v>
      </c>
      <c r="L322" s="31">
        <v>27.915434782608692</v>
      </c>
      <c r="M322" s="31">
        <v>12.313586956521737</v>
      </c>
      <c r="N322" s="31">
        <v>8.3173913043478258</v>
      </c>
      <c r="O322" s="31">
        <v>7.2844565217391315</v>
      </c>
      <c r="P322" s="31">
        <v>49.95282608695652</v>
      </c>
      <c r="Q322" s="31">
        <v>49.95282608695652</v>
      </c>
      <c r="R322" s="31">
        <v>0</v>
      </c>
      <c r="S322" s="31">
        <v>75.296195652173907</v>
      </c>
      <c r="T322" s="31">
        <v>75.296195652173907</v>
      </c>
      <c r="U322" s="31">
        <v>0</v>
      </c>
      <c r="V322" s="31">
        <v>0</v>
      </c>
      <c r="W322" s="31">
        <v>0</v>
      </c>
      <c r="X322" s="31">
        <v>0</v>
      </c>
      <c r="Y322" s="31">
        <v>0</v>
      </c>
      <c r="Z322" s="31">
        <v>0</v>
      </c>
      <c r="AA322" s="31">
        <v>0</v>
      </c>
      <c r="AB322" s="31">
        <v>0</v>
      </c>
      <c r="AC322" s="31">
        <v>0</v>
      </c>
      <c r="AD322" s="31">
        <v>0</v>
      </c>
      <c r="AE322" s="31">
        <v>0</v>
      </c>
      <c r="AF322" t="s">
        <v>82</v>
      </c>
      <c r="AG322" s="32">
        <v>4</v>
      </c>
      <c r="AH322"/>
    </row>
    <row r="323" spans="1:34" x14ac:dyDescent="0.25">
      <c r="A323" t="s">
        <v>1052</v>
      </c>
      <c r="B323" t="s">
        <v>587</v>
      </c>
      <c r="C323" t="s">
        <v>763</v>
      </c>
      <c r="D323" t="s">
        <v>916</v>
      </c>
      <c r="E323" s="31">
        <v>87.869565217391298</v>
      </c>
      <c r="F323" s="31">
        <v>3.1694705591291443</v>
      </c>
      <c r="G323" s="31">
        <v>2.8990289460663039</v>
      </c>
      <c r="H323" s="31">
        <v>0.18335601187530928</v>
      </c>
      <c r="I323" s="31">
        <v>8.0374814448292933E-2</v>
      </c>
      <c r="J323" s="31">
        <v>278.5</v>
      </c>
      <c r="K323" s="31">
        <v>254.73641304347825</v>
      </c>
      <c r="L323" s="31">
        <v>16.111413043478262</v>
      </c>
      <c r="M323" s="31">
        <v>7.0625</v>
      </c>
      <c r="N323" s="31">
        <v>3.0054347826086958</v>
      </c>
      <c r="O323" s="31">
        <v>6.0434782608695654</v>
      </c>
      <c r="P323" s="31">
        <v>114.70652173913044</v>
      </c>
      <c r="Q323" s="31">
        <v>99.991847826086953</v>
      </c>
      <c r="R323" s="31">
        <v>14.714673913043478</v>
      </c>
      <c r="S323" s="31">
        <v>147.68206521739131</v>
      </c>
      <c r="T323" s="31">
        <v>147.68206521739131</v>
      </c>
      <c r="U323" s="31">
        <v>0</v>
      </c>
      <c r="V323" s="31">
        <v>0</v>
      </c>
      <c r="W323" s="31">
        <v>36.065217391304344</v>
      </c>
      <c r="X323" s="31">
        <v>0.70923913043478259</v>
      </c>
      <c r="Y323" s="31">
        <v>2.7663043478260869</v>
      </c>
      <c r="Z323" s="31">
        <v>3.9565217391304346</v>
      </c>
      <c r="AA323" s="31">
        <v>15.828804347826088</v>
      </c>
      <c r="AB323" s="31">
        <v>0</v>
      </c>
      <c r="AC323" s="31">
        <v>12.804347826086957</v>
      </c>
      <c r="AD323" s="31">
        <v>0</v>
      </c>
      <c r="AE323" s="31">
        <v>0</v>
      </c>
      <c r="AF323" t="s">
        <v>235</v>
      </c>
      <c r="AG323" s="32">
        <v>4</v>
      </c>
      <c r="AH323"/>
    </row>
    <row r="324" spans="1:34" x14ac:dyDescent="0.25">
      <c r="A324" t="s">
        <v>1052</v>
      </c>
      <c r="B324" t="s">
        <v>677</v>
      </c>
      <c r="C324" t="s">
        <v>755</v>
      </c>
      <c r="D324" t="s">
        <v>960</v>
      </c>
      <c r="E324" s="31">
        <v>82.478260869565219</v>
      </c>
      <c r="F324" s="31">
        <v>3.007683183974696</v>
      </c>
      <c r="G324" s="31">
        <v>2.7917501317870315</v>
      </c>
      <c r="H324" s="31">
        <v>0.7465801265155505</v>
      </c>
      <c r="I324" s="31">
        <v>0.53064707432788583</v>
      </c>
      <c r="J324" s="31">
        <v>248.06847826086951</v>
      </c>
      <c r="K324" s="31">
        <v>230.25869565217386</v>
      </c>
      <c r="L324" s="31">
        <v>61.576630434782579</v>
      </c>
      <c r="M324" s="31">
        <v>43.766847826086931</v>
      </c>
      <c r="N324" s="31">
        <v>12.070652173913041</v>
      </c>
      <c r="O324" s="31">
        <v>5.7391304347826084</v>
      </c>
      <c r="P324" s="31">
        <v>62.404347826086955</v>
      </c>
      <c r="Q324" s="31">
        <v>62.404347826086955</v>
      </c>
      <c r="R324" s="31">
        <v>0</v>
      </c>
      <c r="S324" s="31">
        <v>124.08749999999998</v>
      </c>
      <c r="T324" s="31">
        <v>124.08749999999998</v>
      </c>
      <c r="U324" s="31">
        <v>0</v>
      </c>
      <c r="V324" s="31">
        <v>0</v>
      </c>
      <c r="W324" s="31">
        <v>1.7217391304347824</v>
      </c>
      <c r="X324" s="31">
        <v>0</v>
      </c>
      <c r="Y324" s="31">
        <v>0.16304347826086957</v>
      </c>
      <c r="Z324" s="31">
        <v>0</v>
      </c>
      <c r="AA324" s="31">
        <v>0.64673913043478259</v>
      </c>
      <c r="AB324" s="31">
        <v>0</v>
      </c>
      <c r="AC324" s="31">
        <v>0.91195652173913044</v>
      </c>
      <c r="AD324" s="31">
        <v>0</v>
      </c>
      <c r="AE324" s="31">
        <v>0</v>
      </c>
      <c r="AF324" t="s">
        <v>325</v>
      </c>
      <c r="AG324" s="32">
        <v>4</v>
      </c>
      <c r="AH324"/>
    </row>
    <row r="325" spans="1:34" x14ac:dyDescent="0.25">
      <c r="A325" t="s">
        <v>1052</v>
      </c>
      <c r="B325" t="s">
        <v>524</v>
      </c>
      <c r="C325" t="s">
        <v>721</v>
      </c>
      <c r="D325" t="s">
        <v>1002</v>
      </c>
      <c r="E325" s="31">
        <v>71.521739130434781</v>
      </c>
      <c r="F325" s="31">
        <v>3.9343541033434652</v>
      </c>
      <c r="G325" s="31">
        <v>3.532743161094225</v>
      </c>
      <c r="H325" s="31">
        <v>0.5429483282674773</v>
      </c>
      <c r="I325" s="31">
        <v>0.21708206686930093</v>
      </c>
      <c r="J325" s="31">
        <v>281.39184782608697</v>
      </c>
      <c r="K325" s="31">
        <v>252.66793478260871</v>
      </c>
      <c r="L325" s="31">
        <v>38.832608695652176</v>
      </c>
      <c r="M325" s="31">
        <v>15.526086956521739</v>
      </c>
      <c r="N325" s="31">
        <v>18.17608695652174</v>
      </c>
      <c r="O325" s="31">
        <v>5.1304347826086953</v>
      </c>
      <c r="P325" s="31">
        <v>99.018913043478278</v>
      </c>
      <c r="Q325" s="31">
        <v>93.601521739130462</v>
      </c>
      <c r="R325" s="31">
        <v>5.4173913043478237</v>
      </c>
      <c r="S325" s="31">
        <v>143.54032608695653</v>
      </c>
      <c r="T325" s="31">
        <v>143.54032608695653</v>
      </c>
      <c r="U325" s="31">
        <v>0</v>
      </c>
      <c r="V325" s="31">
        <v>0</v>
      </c>
      <c r="W325" s="31">
        <v>48.89619565217393</v>
      </c>
      <c r="X325" s="31">
        <v>0</v>
      </c>
      <c r="Y325" s="31">
        <v>0</v>
      </c>
      <c r="Z325" s="31">
        <v>0</v>
      </c>
      <c r="AA325" s="31">
        <v>36.255869565217402</v>
      </c>
      <c r="AB325" s="31">
        <v>0</v>
      </c>
      <c r="AC325" s="31">
        <v>12.640326086956525</v>
      </c>
      <c r="AD325" s="31">
        <v>0</v>
      </c>
      <c r="AE325" s="31">
        <v>0</v>
      </c>
      <c r="AF325" t="s">
        <v>172</v>
      </c>
      <c r="AG325" s="32">
        <v>4</v>
      </c>
      <c r="AH325"/>
    </row>
    <row r="326" spans="1:34" x14ac:dyDescent="0.25">
      <c r="A326" t="s">
        <v>1052</v>
      </c>
      <c r="B326" t="s">
        <v>544</v>
      </c>
      <c r="C326" t="s">
        <v>836</v>
      </c>
      <c r="D326" t="s">
        <v>1005</v>
      </c>
      <c r="E326" s="31">
        <v>80.608695652173907</v>
      </c>
      <c r="F326" s="31">
        <v>2.931348435814455</v>
      </c>
      <c r="G326" s="31">
        <v>2.573152642934196</v>
      </c>
      <c r="H326" s="31">
        <v>0.24131067961165048</v>
      </c>
      <c r="I326" s="31">
        <v>0.10796655879180153</v>
      </c>
      <c r="J326" s="31">
        <v>236.29217391304343</v>
      </c>
      <c r="K326" s="31">
        <v>207.41847826086951</v>
      </c>
      <c r="L326" s="31">
        <v>19.451739130434781</v>
      </c>
      <c r="M326" s="31">
        <v>8.7030434782608701</v>
      </c>
      <c r="N326" s="31">
        <v>8.7486956521739128</v>
      </c>
      <c r="O326" s="31">
        <v>2</v>
      </c>
      <c r="P326" s="31">
        <v>68.885869565217405</v>
      </c>
      <c r="Q326" s="31">
        <v>50.760869565217412</v>
      </c>
      <c r="R326" s="31">
        <v>18.125</v>
      </c>
      <c r="S326" s="31">
        <v>147.95456521739123</v>
      </c>
      <c r="T326" s="31">
        <v>147.95456521739123</v>
      </c>
      <c r="U326" s="31">
        <v>0</v>
      </c>
      <c r="V326" s="31">
        <v>0</v>
      </c>
      <c r="W326" s="31">
        <v>0</v>
      </c>
      <c r="X326" s="31">
        <v>0</v>
      </c>
      <c r="Y326" s="31">
        <v>0</v>
      </c>
      <c r="Z326" s="31">
        <v>0</v>
      </c>
      <c r="AA326" s="31">
        <v>0</v>
      </c>
      <c r="AB326" s="31">
        <v>0</v>
      </c>
      <c r="AC326" s="31">
        <v>0</v>
      </c>
      <c r="AD326" s="31">
        <v>0</v>
      </c>
      <c r="AE326" s="31">
        <v>0</v>
      </c>
      <c r="AF326" t="s">
        <v>192</v>
      </c>
      <c r="AG326" s="32">
        <v>4</v>
      </c>
      <c r="AH326"/>
    </row>
    <row r="327" spans="1:34" x14ac:dyDescent="0.25">
      <c r="A327" t="s">
        <v>1052</v>
      </c>
      <c r="B327" t="s">
        <v>665</v>
      </c>
      <c r="C327" t="s">
        <v>889</v>
      </c>
      <c r="D327" t="s">
        <v>932</v>
      </c>
      <c r="E327" s="31">
        <v>108.8804347826087</v>
      </c>
      <c r="F327" s="31">
        <v>3.7625336927223718</v>
      </c>
      <c r="G327" s="31">
        <v>3.2106618748128186</v>
      </c>
      <c r="H327" s="31">
        <v>0.42875112309074576</v>
      </c>
      <c r="I327" s="31">
        <v>0.1468902865129281</v>
      </c>
      <c r="J327" s="31">
        <v>409.6663043478261</v>
      </c>
      <c r="K327" s="31">
        <v>349.57826086956527</v>
      </c>
      <c r="L327" s="31">
        <v>46.682608695652178</v>
      </c>
      <c r="M327" s="31">
        <v>15.993478260869574</v>
      </c>
      <c r="N327" s="31">
        <v>25.872826086956518</v>
      </c>
      <c r="O327" s="31">
        <v>4.8163043478260867</v>
      </c>
      <c r="P327" s="31">
        <v>127.73478260869562</v>
      </c>
      <c r="Q327" s="31">
        <v>98.335869565217365</v>
      </c>
      <c r="R327" s="31">
        <v>29.39891304347826</v>
      </c>
      <c r="S327" s="31">
        <v>235.24891304347832</v>
      </c>
      <c r="T327" s="31">
        <v>225.13043478260877</v>
      </c>
      <c r="U327" s="31">
        <v>10.118478260869564</v>
      </c>
      <c r="V327" s="31">
        <v>0</v>
      </c>
      <c r="W327" s="31">
        <v>13.580434782608695</v>
      </c>
      <c r="X327" s="31">
        <v>0</v>
      </c>
      <c r="Y327" s="31">
        <v>0</v>
      </c>
      <c r="Z327" s="31">
        <v>0</v>
      </c>
      <c r="AA327" s="31">
        <v>0</v>
      </c>
      <c r="AB327" s="31">
        <v>0</v>
      </c>
      <c r="AC327" s="31">
        <v>13.580434782608695</v>
      </c>
      <c r="AD327" s="31">
        <v>0</v>
      </c>
      <c r="AE327" s="31">
        <v>0</v>
      </c>
      <c r="AF327" t="s">
        <v>313</v>
      </c>
      <c r="AG327" s="32">
        <v>4</v>
      </c>
      <c r="AH327"/>
    </row>
    <row r="328" spans="1:34" x14ac:dyDescent="0.25">
      <c r="A328" t="s">
        <v>1052</v>
      </c>
      <c r="B328" t="s">
        <v>418</v>
      </c>
      <c r="C328" t="s">
        <v>768</v>
      </c>
      <c r="D328" t="s">
        <v>927</v>
      </c>
      <c r="E328" s="31">
        <v>82.282608695652172</v>
      </c>
      <c r="F328" s="31">
        <v>3.7871651254953775</v>
      </c>
      <c r="G328" s="31">
        <v>3.5937701453104367</v>
      </c>
      <c r="H328" s="31">
        <v>0.42494055482166443</v>
      </c>
      <c r="I328" s="31">
        <v>0.29812417437252309</v>
      </c>
      <c r="J328" s="31">
        <v>311.6178260869566</v>
      </c>
      <c r="K328" s="31">
        <v>295.70478260869572</v>
      </c>
      <c r="L328" s="31">
        <v>34.965217391304343</v>
      </c>
      <c r="M328" s="31">
        <v>24.530434782608694</v>
      </c>
      <c r="N328" s="31">
        <v>5.1304347826086953</v>
      </c>
      <c r="O328" s="31">
        <v>5.3043478260869561</v>
      </c>
      <c r="P328" s="31">
        <v>119.37826086956522</v>
      </c>
      <c r="Q328" s="31">
        <v>113.9</v>
      </c>
      <c r="R328" s="31">
        <v>5.4782608695652177</v>
      </c>
      <c r="S328" s="31">
        <v>157.27434782608702</v>
      </c>
      <c r="T328" s="31">
        <v>157.27434782608702</v>
      </c>
      <c r="U328" s="31">
        <v>0</v>
      </c>
      <c r="V328" s="31">
        <v>0</v>
      </c>
      <c r="W328" s="31">
        <v>87.797173913043466</v>
      </c>
      <c r="X328" s="31">
        <v>2.5467391304347822</v>
      </c>
      <c r="Y328" s="31">
        <v>0</v>
      </c>
      <c r="Z328" s="31">
        <v>0</v>
      </c>
      <c r="AA328" s="31">
        <v>25.299456521739128</v>
      </c>
      <c r="AB328" s="31">
        <v>0</v>
      </c>
      <c r="AC328" s="31">
        <v>59.950978260869555</v>
      </c>
      <c r="AD328" s="31">
        <v>0</v>
      </c>
      <c r="AE328" s="31">
        <v>0</v>
      </c>
      <c r="AF328" t="s">
        <v>66</v>
      </c>
      <c r="AG328" s="32">
        <v>4</v>
      </c>
      <c r="AH328"/>
    </row>
    <row r="329" spans="1:34" x14ac:dyDescent="0.25">
      <c r="A329" t="s">
        <v>1052</v>
      </c>
      <c r="B329" t="s">
        <v>491</v>
      </c>
      <c r="C329" t="s">
        <v>704</v>
      </c>
      <c r="D329" t="s">
        <v>918</v>
      </c>
      <c r="E329" s="31">
        <v>83.826086956521735</v>
      </c>
      <c r="F329" s="31">
        <v>3.1281444502074693</v>
      </c>
      <c r="G329" s="31">
        <v>3.0192881224066395</v>
      </c>
      <c r="H329" s="31">
        <v>0.23865404564315354</v>
      </c>
      <c r="I329" s="31">
        <v>0.15521265560165975</v>
      </c>
      <c r="J329" s="31">
        <v>262.22010869565219</v>
      </c>
      <c r="K329" s="31">
        <v>253.09510869565219</v>
      </c>
      <c r="L329" s="31">
        <v>20.005434782608695</v>
      </c>
      <c r="M329" s="31">
        <v>13.010869565217391</v>
      </c>
      <c r="N329" s="31">
        <v>2.5597826086956523</v>
      </c>
      <c r="O329" s="31">
        <v>4.4347826086956523</v>
      </c>
      <c r="P329" s="31">
        <v>82.078804347826093</v>
      </c>
      <c r="Q329" s="31">
        <v>79.948369565217391</v>
      </c>
      <c r="R329" s="31">
        <v>2.1304347826086958</v>
      </c>
      <c r="S329" s="31">
        <v>160.1358695652174</v>
      </c>
      <c r="T329" s="31">
        <v>160.1358695652174</v>
      </c>
      <c r="U329" s="31">
        <v>0</v>
      </c>
      <c r="V329" s="31">
        <v>0</v>
      </c>
      <c r="W329" s="31">
        <v>8.4021739130434785</v>
      </c>
      <c r="X329" s="31">
        <v>0</v>
      </c>
      <c r="Y329" s="31">
        <v>0</v>
      </c>
      <c r="Z329" s="31">
        <v>0</v>
      </c>
      <c r="AA329" s="31">
        <v>6.1494565217391308</v>
      </c>
      <c r="AB329" s="31">
        <v>0</v>
      </c>
      <c r="AC329" s="31">
        <v>2.2527173913043477</v>
      </c>
      <c r="AD329" s="31">
        <v>0</v>
      </c>
      <c r="AE329" s="31">
        <v>0</v>
      </c>
      <c r="AF329" t="s">
        <v>139</v>
      </c>
      <c r="AG329" s="32">
        <v>4</v>
      </c>
      <c r="AH329"/>
    </row>
    <row r="330" spans="1:34" x14ac:dyDescent="0.25">
      <c r="A330" t="s">
        <v>1052</v>
      </c>
      <c r="B330" t="s">
        <v>600</v>
      </c>
      <c r="C330" t="s">
        <v>715</v>
      </c>
      <c r="D330" t="s">
        <v>904</v>
      </c>
      <c r="E330" s="31">
        <v>112.56521739130434</v>
      </c>
      <c r="F330" s="31">
        <v>3.2736172267284673</v>
      </c>
      <c r="G330" s="31">
        <v>3.0504741212823494</v>
      </c>
      <c r="H330" s="31">
        <v>0.54121089223638486</v>
      </c>
      <c r="I330" s="31">
        <v>0.31806778679026659</v>
      </c>
      <c r="J330" s="31">
        <v>368.49543478260875</v>
      </c>
      <c r="K330" s="31">
        <v>343.37728260869574</v>
      </c>
      <c r="L330" s="31">
        <v>60.921521739130455</v>
      </c>
      <c r="M330" s="31">
        <v>35.803369565217402</v>
      </c>
      <c r="N330" s="31">
        <v>19.37902173913044</v>
      </c>
      <c r="O330" s="31">
        <v>5.7391304347826084</v>
      </c>
      <c r="P330" s="31">
        <v>100.20673913043481</v>
      </c>
      <c r="Q330" s="31">
        <v>100.20673913043481</v>
      </c>
      <c r="R330" s="31">
        <v>0</v>
      </c>
      <c r="S330" s="31">
        <v>207.3671739130435</v>
      </c>
      <c r="T330" s="31">
        <v>207.3671739130435</v>
      </c>
      <c r="U330" s="31">
        <v>0</v>
      </c>
      <c r="V330" s="31">
        <v>0</v>
      </c>
      <c r="W330" s="31">
        <v>0.82456521739130451</v>
      </c>
      <c r="X330" s="31">
        <v>0</v>
      </c>
      <c r="Y330" s="31">
        <v>0</v>
      </c>
      <c r="Z330" s="31">
        <v>0</v>
      </c>
      <c r="AA330" s="31">
        <v>0.82456521739130451</v>
      </c>
      <c r="AB330" s="31">
        <v>0</v>
      </c>
      <c r="AC330" s="31">
        <v>0</v>
      </c>
      <c r="AD330" s="31">
        <v>0</v>
      </c>
      <c r="AE330" s="31">
        <v>0</v>
      </c>
      <c r="AF330" t="s">
        <v>248</v>
      </c>
      <c r="AG330" s="32">
        <v>4</v>
      </c>
      <c r="AH330"/>
    </row>
    <row r="331" spans="1:34" x14ac:dyDescent="0.25">
      <c r="A331" t="s">
        <v>1052</v>
      </c>
      <c r="B331" t="s">
        <v>593</v>
      </c>
      <c r="C331" t="s">
        <v>860</v>
      </c>
      <c r="D331" t="s">
        <v>1018</v>
      </c>
      <c r="E331" s="31">
        <v>58.858695652173914</v>
      </c>
      <c r="F331" s="31">
        <v>0.93823268698060969</v>
      </c>
      <c r="G331" s="31">
        <v>0.741667590027701</v>
      </c>
      <c r="H331" s="31">
        <v>6.7590027700831033E-3</v>
      </c>
      <c r="I331" s="31">
        <v>0</v>
      </c>
      <c r="J331" s="31">
        <v>55.223152173913057</v>
      </c>
      <c r="K331" s="31">
        <v>43.65358695652175</v>
      </c>
      <c r="L331" s="31">
        <v>0.39782608695652177</v>
      </c>
      <c r="M331" s="31">
        <v>0</v>
      </c>
      <c r="N331" s="31">
        <v>0</v>
      </c>
      <c r="O331" s="31">
        <v>0.39782608695652177</v>
      </c>
      <c r="P331" s="31">
        <v>16.217391304347824</v>
      </c>
      <c r="Q331" s="31">
        <v>5.0456521739130435</v>
      </c>
      <c r="R331" s="31">
        <v>11.171739130434782</v>
      </c>
      <c r="S331" s="31">
        <v>38.607934782608709</v>
      </c>
      <c r="T331" s="31">
        <v>38.607934782608709</v>
      </c>
      <c r="U331" s="31">
        <v>0</v>
      </c>
      <c r="V331" s="31">
        <v>0</v>
      </c>
      <c r="W331" s="31">
        <v>55.10195652173914</v>
      </c>
      <c r="X331" s="31">
        <v>0</v>
      </c>
      <c r="Y331" s="31">
        <v>0</v>
      </c>
      <c r="Z331" s="31">
        <v>0.39782608695652177</v>
      </c>
      <c r="AA331" s="31">
        <v>4.9244565217391303</v>
      </c>
      <c r="AB331" s="31">
        <v>11.171739130434782</v>
      </c>
      <c r="AC331" s="31">
        <v>38.607934782608709</v>
      </c>
      <c r="AD331" s="31">
        <v>0</v>
      </c>
      <c r="AE331" s="31">
        <v>0</v>
      </c>
      <c r="AF331" t="s">
        <v>241</v>
      </c>
      <c r="AG331" s="32">
        <v>4</v>
      </c>
      <c r="AH331"/>
    </row>
    <row r="332" spans="1:34" x14ac:dyDescent="0.25">
      <c r="A332" t="s">
        <v>1052</v>
      </c>
      <c r="B332" t="s">
        <v>601</v>
      </c>
      <c r="C332" t="s">
        <v>841</v>
      </c>
      <c r="D332" t="s">
        <v>914</v>
      </c>
      <c r="E332" s="31">
        <v>94.782608695652172</v>
      </c>
      <c r="F332" s="31">
        <v>3.3334862385321107</v>
      </c>
      <c r="G332" s="31">
        <v>3.0457855504587155</v>
      </c>
      <c r="H332" s="31">
        <v>0.33910550458715605</v>
      </c>
      <c r="I332" s="31">
        <v>0.21562500000000001</v>
      </c>
      <c r="J332" s="31">
        <v>315.95652173913049</v>
      </c>
      <c r="K332" s="31">
        <v>288.6875</v>
      </c>
      <c r="L332" s="31">
        <v>32.141304347826093</v>
      </c>
      <c r="M332" s="31">
        <v>20.4375</v>
      </c>
      <c r="N332" s="31">
        <v>9.2690217391304355</v>
      </c>
      <c r="O332" s="31">
        <v>2.4347826086956523</v>
      </c>
      <c r="P332" s="31">
        <v>101.61413043478261</v>
      </c>
      <c r="Q332" s="31">
        <v>86.048913043478265</v>
      </c>
      <c r="R332" s="31">
        <v>15.565217391304348</v>
      </c>
      <c r="S332" s="31">
        <v>182.20108695652175</v>
      </c>
      <c r="T332" s="31">
        <v>182.20108695652175</v>
      </c>
      <c r="U332" s="31">
        <v>0</v>
      </c>
      <c r="V332" s="31">
        <v>0</v>
      </c>
      <c r="W332" s="31">
        <v>0</v>
      </c>
      <c r="X332" s="31">
        <v>0</v>
      </c>
      <c r="Y332" s="31">
        <v>0</v>
      </c>
      <c r="Z332" s="31">
        <v>0</v>
      </c>
      <c r="AA332" s="31">
        <v>0</v>
      </c>
      <c r="AB332" s="31">
        <v>0</v>
      </c>
      <c r="AC332" s="31">
        <v>0</v>
      </c>
      <c r="AD332" s="31">
        <v>0</v>
      </c>
      <c r="AE332" s="31">
        <v>0</v>
      </c>
      <c r="AF332" t="s">
        <v>249</v>
      </c>
      <c r="AG332" s="32">
        <v>4</v>
      </c>
      <c r="AH332"/>
    </row>
    <row r="333" spans="1:34" x14ac:dyDescent="0.25">
      <c r="A333" t="s">
        <v>1052</v>
      </c>
      <c r="B333" t="s">
        <v>409</v>
      </c>
      <c r="C333" t="s">
        <v>762</v>
      </c>
      <c r="D333" t="s">
        <v>964</v>
      </c>
      <c r="E333" s="31">
        <v>51.108695652173914</v>
      </c>
      <c r="F333" s="31">
        <v>3.3950233943002979</v>
      </c>
      <c r="G333" s="31">
        <v>3.1751701403658017</v>
      </c>
      <c r="H333" s="31">
        <v>0.4611335601871544</v>
      </c>
      <c r="I333" s="31">
        <v>0.24128030625265845</v>
      </c>
      <c r="J333" s="31">
        <v>173.51521739130436</v>
      </c>
      <c r="K333" s="31">
        <v>162.27880434782608</v>
      </c>
      <c r="L333" s="31">
        <v>23.567934782608695</v>
      </c>
      <c r="M333" s="31">
        <v>12.331521739130435</v>
      </c>
      <c r="N333" s="31">
        <v>5.5842391304347823</v>
      </c>
      <c r="O333" s="31">
        <v>5.6521739130434785</v>
      </c>
      <c r="P333" s="31">
        <v>51.132282608695654</v>
      </c>
      <c r="Q333" s="31">
        <v>51.132282608695654</v>
      </c>
      <c r="R333" s="31">
        <v>0</v>
      </c>
      <c r="S333" s="31">
        <v>98.814999999999998</v>
      </c>
      <c r="T333" s="31">
        <v>98.814999999999998</v>
      </c>
      <c r="U333" s="31">
        <v>0</v>
      </c>
      <c r="V333" s="31">
        <v>0</v>
      </c>
      <c r="W333" s="31">
        <v>9.4953260869565224</v>
      </c>
      <c r="X333" s="31">
        <v>0</v>
      </c>
      <c r="Y333" s="31">
        <v>0</v>
      </c>
      <c r="Z333" s="31">
        <v>0</v>
      </c>
      <c r="AA333" s="31">
        <v>5.9600000000000009</v>
      </c>
      <c r="AB333" s="31">
        <v>0</v>
      </c>
      <c r="AC333" s="31">
        <v>3.535326086956522</v>
      </c>
      <c r="AD333" s="31">
        <v>0</v>
      </c>
      <c r="AE333" s="31">
        <v>0</v>
      </c>
      <c r="AF333" t="s">
        <v>57</v>
      </c>
      <c r="AG333" s="32">
        <v>4</v>
      </c>
      <c r="AH333"/>
    </row>
    <row r="334" spans="1:34" x14ac:dyDescent="0.25">
      <c r="A334" t="s">
        <v>1052</v>
      </c>
      <c r="B334" t="s">
        <v>670</v>
      </c>
      <c r="C334" t="s">
        <v>781</v>
      </c>
      <c r="D334" t="s">
        <v>909</v>
      </c>
      <c r="E334" s="31">
        <v>45.217391304347828</v>
      </c>
      <c r="F334" s="31">
        <v>4.6127403846153845</v>
      </c>
      <c r="G334" s="31">
        <v>4.4999399038461538</v>
      </c>
      <c r="H334" s="31">
        <v>0.77896634615384619</v>
      </c>
      <c r="I334" s="31">
        <v>0.66616586538461531</v>
      </c>
      <c r="J334" s="31">
        <v>208.57608695652175</v>
      </c>
      <c r="K334" s="31">
        <v>203.47554347826087</v>
      </c>
      <c r="L334" s="31">
        <v>35.222826086956523</v>
      </c>
      <c r="M334" s="31">
        <v>30.122282608695652</v>
      </c>
      <c r="N334" s="31">
        <v>0</v>
      </c>
      <c r="O334" s="31">
        <v>5.1005434782608692</v>
      </c>
      <c r="P334" s="31">
        <v>37.361413043478258</v>
      </c>
      <c r="Q334" s="31">
        <v>37.361413043478258</v>
      </c>
      <c r="R334" s="31">
        <v>0</v>
      </c>
      <c r="S334" s="31">
        <v>135.99184782608697</v>
      </c>
      <c r="T334" s="31">
        <v>135.99184782608697</v>
      </c>
      <c r="U334" s="31">
        <v>0</v>
      </c>
      <c r="V334" s="31">
        <v>0</v>
      </c>
      <c r="W334" s="31">
        <v>2.6956521739130435</v>
      </c>
      <c r="X334" s="31">
        <v>0</v>
      </c>
      <c r="Y334" s="31">
        <v>0</v>
      </c>
      <c r="Z334" s="31">
        <v>0</v>
      </c>
      <c r="AA334" s="31">
        <v>2.6956521739130435</v>
      </c>
      <c r="AB334" s="31">
        <v>0</v>
      </c>
      <c r="AC334" s="31">
        <v>0</v>
      </c>
      <c r="AD334" s="31">
        <v>0</v>
      </c>
      <c r="AE334" s="31">
        <v>0</v>
      </c>
      <c r="AF334" t="s">
        <v>318</v>
      </c>
      <c r="AG334" s="32">
        <v>4</v>
      </c>
      <c r="AH334"/>
    </row>
    <row r="335" spans="1:34" x14ac:dyDescent="0.25">
      <c r="A335" t="s">
        <v>1052</v>
      </c>
      <c r="B335" t="s">
        <v>595</v>
      </c>
      <c r="C335" t="s">
        <v>750</v>
      </c>
      <c r="D335" t="s">
        <v>957</v>
      </c>
      <c r="E335" s="31">
        <v>44.543478260869563</v>
      </c>
      <c r="F335" s="31">
        <v>3.5054782820888239</v>
      </c>
      <c r="G335" s="31">
        <v>3.2508662762323093</v>
      </c>
      <c r="H335" s="31">
        <v>0.52722791605661301</v>
      </c>
      <c r="I335" s="31">
        <v>0.27851634943875075</v>
      </c>
      <c r="J335" s="31">
        <v>156.1461956521739</v>
      </c>
      <c r="K335" s="31">
        <v>144.80489130434785</v>
      </c>
      <c r="L335" s="31">
        <v>23.484565217391307</v>
      </c>
      <c r="M335" s="31">
        <v>12.406086956521744</v>
      </c>
      <c r="N335" s="31">
        <v>5.3393478260869554</v>
      </c>
      <c r="O335" s="31">
        <v>5.7391304347826084</v>
      </c>
      <c r="P335" s="31">
        <v>56.229891304347817</v>
      </c>
      <c r="Q335" s="31">
        <v>55.967065217391294</v>
      </c>
      <c r="R335" s="31">
        <v>0.26282608695652171</v>
      </c>
      <c r="S335" s="31">
        <v>76.431739130434792</v>
      </c>
      <c r="T335" s="31">
        <v>76.431739130434792</v>
      </c>
      <c r="U335" s="31">
        <v>0</v>
      </c>
      <c r="V335" s="31">
        <v>0</v>
      </c>
      <c r="W335" s="31">
        <v>0</v>
      </c>
      <c r="X335" s="31">
        <v>0</v>
      </c>
      <c r="Y335" s="31">
        <v>0</v>
      </c>
      <c r="Z335" s="31">
        <v>0</v>
      </c>
      <c r="AA335" s="31">
        <v>0</v>
      </c>
      <c r="AB335" s="31">
        <v>0</v>
      </c>
      <c r="AC335" s="31">
        <v>0</v>
      </c>
      <c r="AD335" s="31">
        <v>0</v>
      </c>
      <c r="AE335" s="31">
        <v>0</v>
      </c>
      <c r="AF335" t="s">
        <v>243</v>
      </c>
      <c r="AG335" s="32">
        <v>4</v>
      </c>
      <c r="AH335"/>
    </row>
    <row r="336" spans="1:34" x14ac:dyDescent="0.25">
      <c r="A336" t="s">
        <v>1052</v>
      </c>
      <c r="B336" t="s">
        <v>379</v>
      </c>
      <c r="C336" t="s">
        <v>747</v>
      </c>
      <c r="D336" t="s">
        <v>955</v>
      </c>
      <c r="E336" s="31">
        <v>116.80434782608695</v>
      </c>
      <c r="F336" s="31">
        <v>4.7229573794900421</v>
      </c>
      <c r="G336" s="31">
        <v>4.3575376884422115</v>
      </c>
      <c r="H336" s="31">
        <v>0.62091010608598551</v>
      </c>
      <c r="I336" s="31">
        <v>0.33575283826540114</v>
      </c>
      <c r="J336" s="31">
        <v>551.66195652173906</v>
      </c>
      <c r="K336" s="31">
        <v>508.97934782608695</v>
      </c>
      <c r="L336" s="31">
        <v>72.525000000000006</v>
      </c>
      <c r="M336" s="31">
        <v>39.217391304347835</v>
      </c>
      <c r="N336" s="31">
        <v>27.742391304347827</v>
      </c>
      <c r="O336" s="31">
        <v>5.5652173913043477</v>
      </c>
      <c r="P336" s="31">
        <v>153.58043478260868</v>
      </c>
      <c r="Q336" s="31">
        <v>144.20543478260868</v>
      </c>
      <c r="R336" s="31">
        <v>9.375</v>
      </c>
      <c r="S336" s="31">
        <v>325.5565217391304</v>
      </c>
      <c r="T336" s="31">
        <v>323.08152173913038</v>
      </c>
      <c r="U336" s="31">
        <v>2.4749999999999992</v>
      </c>
      <c r="V336" s="31">
        <v>0</v>
      </c>
      <c r="W336" s="31">
        <v>0</v>
      </c>
      <c r="X336" s="31">
        <v>0</v>
      </c>
      <c r="Y336" s="31">
        <v>0</v>
      </c>
      <c r="Z336" s="31">
        <v>0</v>
      </c>
      <c r="AA336" s="31">
        <v>0</v>
      </c>
      <c r="AB336" s="31">
        <v>0</v>
      </c>
      <c r="AC336" s="31">
        <v>0</v>
      </c>
      <c r="AD336" s="31">
        <v>0</v>
      </c>
      <c r="AE336" s="31">
        <v>0</v>
      </c>
      <c r="AF336" t="s">
        <v>27</v>
      </c>
      <c r="AG336" s="32">
        <v>4</v>
      </c>
      <c r="AH336"/>
    </row>
    <row r="337" spans="1:34" x14ac:dyDescent="0.25">
      <c r="A337" t="s">
        <v>1052</v>
      </c>
      <c r="B337" t="s">
        <v>493</v>
      </c>
      <c r="C337" t="s">
        <v>814</v>
      </c>
      <c r="D337" t="s">
        <v>995</v>
      </c>
      <c r="E337" s="31">
        <v>124.23913043478261</v>
      </c>
      <c r="F337" s="31">
        <v>3.0423884514435691</v>
      </c>
      <c r="G337" s="31">
        <v>2.8356080489938758</v>
      </c>
      <c r="H337" s="31">
        <v>0.35854768153980748</v>
      </c>
      <c r="I337" s="31">
        <v>0.23473315835520556</v>
      </c>
      <c r="J337" s="31">
        <v>377.98369565217388</v>
      </c>
      <c r="K337" s="31">
        <v>352.29347826086956</v>
      </c>
      <c r="L337" s="31">
        <v>44.545652173913041</v>
      </c>
      <c r="M337" s="31">
        <v>29.163043478260864</v>
      </c>
      <c r="N337" s="31">
        <v>9.4695652173913079</v>
      </c>
      <c r="O337" s="31">
        <v>5.9130434782608692</v>
      </c>
      <c r="P337" s="31">
        <v>128.52282608695648</v>
      </c>
      <c r="Q337" s="31">
        <v>118.21521739130432</v>
      </c>
      <c r="R337" s="31">
        <v>10.307608695652171</v>
      </c>
      <c r="S337" s="31">
        <v>204.91521739130437</v>
      </c>
      <c r="T337" s="31">
        <v>204.91521739130437</v>
      </c>
      <c r="U337" s="31">
        <v>0</v>
      </c>
      <c r="V337" s="31">
        <v>0</v>
      </c>
      <c r="W337" s="31">
        <v>16.216304347826089</v>
      </c>
      <c r="X337" s="31">
        <v>3.0771739130434792</v>
      </c>
      <c r="Y337" s="31">
        <v>0</v>
      </c>
      <c r="Z337" s="31">
        <v>0</v>
      </c>
      <c r="AA337" s="31">
        <v>9.7010869565217384</v>
      </c>
      <c r="AB337" s="31">
        <v>0</v>
      </c>
      <c r="AC337" s="31">
        <v>3.4380434782608695</v>
      </c>
      <c r="AD337" s="31">
        <v>0</v>
      </c>
      <c r="AE337" s="31">
        <v>0</v>
      </c>
      <c r="AF337" t="s">
        <v>141</v>
      </c>
      <c r="AG337" s="32">
        <v>4</v>
      </c>
      <c r="AH337"/>
    </row>
    <row r="338" spans="1:34" x14ac:dyDescent="0.25">
      <c r="A338" t="s">
        <v>1052</v>
      </c>
      <c r="B338" t="s">
        <v>563</v>
      </c>
      <c r="C338" t="s">
        <v>708</v>
      </c>
      <c r="D338" t="s">
        <v>1010</v>
      </c>
      <c r="E338" s="31">
        <v>148.33695652173913</v>
      </c>
      <c r="F338" s="31">
        <v>2.6752179966292955</v>
      </c>
      <c r="G338" s="31">
        <v>2.4517256539898877</v>
      </c>
      <c r="H338" s="31">
        <v>0.15605627610463838</v>
      </c>
      <c r="I338" s="31">
        <v>3.9986810287975384E-2</v>
      </c>
      <c r="J338" s="31">
        <v>396.83369565217384</v>
      </c>
      <c r="K338" s="31">
        <v>363.6815217391304</v>
      </c>
      <c r="L338" s="31">
        <v>23.14891304347826</v>
      </c>
      <c r="M338" s="31">
        <v>5.9315217391304351</v>
      </c>
      <c r="N338" s="31">
        <v>11.478260869565217</v>
      </c>
      <c r="O338" s="31">
        <v>5.7391304347826084</v>
      </c>
      <c r="P338" s="31">
        <v>154.55108695652166</v>
      </c>
      <c r="Q338" s="31">
        <v>138.616304347826</v>
      </c>
      <c r="R338" s="31">
        <v>15.934782608695652</v>
      </c>
      <c r="S338" s="31">
        <v>219.13369565217394</v>
      </c>
      <c r="T338" s="31">
        <v>219.13369565217394</v>
      </c>
      <c r="U338" s="31">
        <v>0</v>
      </c>
      <c r="V338" s="31">
        <v>0</v>
      </c>
      <c r="W338" s="31">
        <v>0</v>
      </c>
      <c r="X338" s="31">
        <v>0</v>
      </c>
      <c r="Y338" s="31">
        <v>0</v>
      </c>
      <c r="Z338" s="31">
        <v>0</v>
      </c>
      <c r="AA338" s="31">
        <v>0</v>
      </c>
      <c r="AB338" s="31">
        <v>0</v>
      </c>
      <c r="AC338" s="31">
        <v>0</v>
      </c>
      <c r="AD338" s="31">
        <v>0</v>
      </c>
      <c r="AE338" s="31">
        <v>0</v>
      </c>
      <c r="AF338" t="s">
        <v>211</v>
      </c>
      <c r="AG338" s="32">
        <v>4</v>
      </c>
      <c r="AH338"/>
    </row>
    <row r="339" spans="1:34" x14ac:dyDescent="0.25">
      <c r="A339" t="s">
        <v>1052</v>
      </c>
      <c r="B339" t="s">
        <v>489</v>
      </c>
      <c r="C339" t="s">
        <v>811</v>
      </c>
      <c r="D339" t="s">
        <v>924</v>
      </c>
      <c r="E339" s="31">
        <v>116.67391304347827</v>
      </c>
      <c r="F339" s="31">
        <v>3.2068474007825603</v>
      </c>
      <c r="G339" s="31">
        <v>3.0213154462455747</v>
      </c>
      <c r="H339" s="31">
        <v>0.58081796161729105</v>
      </c>
      <c r="I339" s="31">
        <v>0.48099496925656798</v>
      </c>
      <c r="J339" s="31">
        <v>374.15543478260872</v>
      </c>
      <c r="K339" s="31">
        <v>352.50869565217391</v>
      </c>
      <c r="L339" s="31">
        <v>67.766304347826107</v>
      </c>
      <c r="M339" s="31">
        <v>56.119565217391312</v>
      </c>
      <c r="N339" s="31">
        <v>9.9945652173913064</v>
      </c>
      <c r="O339" s="31">
        <v>1.6521739130434783</v>
      </c>
      <c r="P339" s="31">
        <v>117.16304347826083</v>
      </c>
      <c r="Q339" s="31">
        <v>107.16304347826083</v>
      </c>
      <c r="R339" s="31">
        <v>10</v>
      </c>
      <c r="S339" s="31">
        <v>189.22608695652178</v>
      </c>
      <c r="T339" s="31">
        <v>189.22608695652178</v>
      </c>
      <c r="U339" s="31">
        <v>0</v>
      </c>
      <c r="V339" s="31">
        <v>0</v>
      </c>
      <c r="W339" s="31">
        <v>48.610869565217385</v>
      </c>
      <c r="X339" s="31">
        <v>0</v>
      </c>
      <c r="Y339" s="31">
        <v>0</v>
      </c>
      <c r="Z339" s="31">
        <v>0</v>
      </c>
      <c r="AA339" s="31">
        <v>10.16195652173913</v>
      </c>
      <c r="AB339" s="31">
        <v>0</v>
      </c>
      <c r="AC339" s="31">
        <v>38.448913043478257</v>
      </c>
      <c r="AD339" s="31">
        <v>0</v>
      </c>
      <c r="AE339" s="31">
        <v>0</v>
      </c>
      <c r="AF339" t="s">
        <v>137</v>
      </c>
      <c r="AG339" s="32">
        <v>4</v>
      </c>
      <c r="AH339"/>
    </row>
    <row r="340" spans="1:34" x14ac:dyDescent="0.25">
      <c r="A340" t="s">
        <v>1052</v>
      </c>
      <c r="B340" t="s">
        <v>647</v>
      </c>
      <c r="C340" t="s">
        <v>733</v>
      </c>
      <c r="D340" t="s">
        <v>936</v>
      </c>
      <c r="E340" s="31">
        <v>66.108695652173907</v>
      </c>
      <c r="F340" s="31">
        <v>3.0511476487997373</v>
      </c>
      <c r="G340" s="31">
        <v>2.7761246300559033</v>
      </c>
      <c r="H340" s="31">
        <v>0.33681190397895444</v>
      </c>
      <c r="I340" s="31">
        <v>6.178888523512005E-2</v>
      </c>
      <c r="J340" s="31">
        <v>201.70739130434782</v>
      </c>
      <c r="K340" s="31">
        <v>183.52597826086958</v>
      </c>
      <c r="L340" s="31">
        <v>22.26619565217392</v>
      </c>
      <c r="M340" s="31">
        <v>4.0847826086956536</v>
      </c>
      <c r="N340" s="31">
        <v>10.007500000000004</v>
      </c>
      <c r="O340" s="31">
        <v>8.1739130434782616</v>
      </c>
      <c r="P340" s="31">
        <v>68.740652173913062</v>
      </c>
      <c r="Q340" s="31">
        <v>68.740652173913062</v>
      </c>
      <c r="R340" s="31">
        <v>0</v>
      </c>
      <c r="S340" s="31">
        <v>110.70054347826085</v>
      </c>
      <c r="T340" s="31">
        <v>110.70054347826085</v>
      </c>
      <c r="U340" s="31">
        <v>0</v>
      </c>
      <c r="V340" s="31">
        <v>0</v>
      </c>
      <c r="W340" s="31">
        <v>17.766304347826086</v>
      </c>
      <c r="X340" s="31">
        <v>0</v>
      </c>
      <c r="Y340" s="31">
        <v>0</v>
      </c>
      <c r="Z340" s="31">
        <v>0</v>
      </c>
      <c r="AA340" s="31">
        <v>3.2880434782608696</v>
      </c>
      <c r="AB340" s="31">
        <v>0</v>
      </c>
      <c r="AC340" s="31">
        <v>14.478260869565217</v>
      </c>
      <c r="AD340" s="31">
        <v>0</v>
      </c>
      <c r="AE340" s="31">
        <v>0</v>
      </c>
      <c r="AF340" t="s">
        <v>295</v>
      </c>
      <c r="AG340" s="32">
        <v>4</v>
      </c>
      <c r="AH340"/>
    </row>
    <row r="341" spans="1:34" x14ac:dyDescent="0.25">
      <c r="A341" t="s">
        <v>1052</v>
      </c>
      <c r="B341" t="s">
        <v>592</v>
      </c>
      <c r="C341" t="s">
        <v>856</v>
      </c>
      <c r="D341" t="s">
        <v>1017</v>
      </c>
      <c r="E341" s="31">
        <v>49.228260869565219</v>
      </c>
      <c r="F341" s="31">
        <v>3.2006403179509815</v>
      </c>
      <c r="G341" s="31">
        <v>2.9888672996246406</v>
      </c>
      <c r="H341" s="31">
        <v>0.25634577169353062</v>
      </c>
      <c r="I341" s="31">
        <v>0.14881651578714952</v>
      </c>
      <c r="J341" s="31">
        <v>157.56195652173909</v>
      </c>
      <c r="K341" s="31">
        <v>147.13673913043476</v>
      </c>
      <c r="L341" s="31">
        <v>12.619456521739133</v>
      </c>
      <c r="M341" s="31">
        <v>7.3259782608695669</v>
      </c>
      <c r="N341" s="31">
        <v>5.2065217391304346</v>
      </c>
      <c r="O341" s="31">
        <v>8.6956521739130432E-2</v>
      </c>
      <c r="P341" s="31">
        <v>54.729782608695643</v>
      </c>
      <c r="Q341" s="31">
        <v>49.598043478260863</v>
      </c>
      <c r="R341" s="31">
        <v>5.1317391304347826</v>
      </c>
      <c r="S341" s="31">
        <v>90.212717391304324</v>
      </c>
      <c r="T341" s="31">
        <v>90.212717391304324</v>
      </c>
      <c r="U341" s="31">
        <v>0</v>
      </c>
      <c r="V341" s="31">
        <v>0</v>
      </c>
      <c r="W341" s="31">
        <v>5.7418478260869561</v>
      </c>
      <c r="X341" s="31">
        <v>0</v>
      </c>
      <c r="Y341" s="31">
        <v>0</v>
      </c>
      <c r="Z341" s="31">
        <v>0</v>
      </c>
      <c r="AA341" s="31">
        <v>0</v>
      </c>
      <c r="AB341" s="31">
        <v>0</v>
      </c>
      <c r="AC341" s="31">
        <v>5.7418478260869561</v>
      </c>
      <c r="AD341" s="31">
        <v>0</v>
      </c>
      <c r="AE341" s="31">
        <v>0</v>
      </c>
      <c r="AF341" t="s">
        <v>240</v>
      </c>
      <c r="AG341" s="32">
        <v>4</v>
      </c>
      <c r="AH341"/>
    </row>
    <row r="342" spans="1:34" x14ac:dyDescent="0.25">
      <c r="A342" t="s">
        <v>1052</v>
      </c>
      <c r="B342" t="s">
        <v>674</v>
      </c>
      <c r="C342" t="s">
        <v>894</v>
      </c>
      <c r="D342" t="s">
        <v>1033</v>
      </c>
      <c r="E342" s="31">
        <v>38.130434782608695</v>
      </c>
      <c r="F342" s="31">
        <v>3.105373432155075</v>
      </c>
      <c r="G342" s="31">
        <v>2.6498432155074121</v>
      </c>
      <c r="H342" s="31">
        <v>0.19477480045610029</v>
      </c>
      <c r="I342" s="31">
        <v>0</v>
      </c>
      <c r="J342" s="31">
        <v>118.40923913043481</v>
      </c>
      <c r="K342" s="31">
        <v>101.0396739130435</v>
      </c>
      <c r="L342" s="31">
        <v>7.4268478260869548</v>
      </c>
      <c r="M342" s="31">
        <v>0</v>
      </c>
      <c r="N342" s="31">
        <v>0.79184782608695647</v>
      </c>
      <c r="O342" s="31">
        <v>6.634999999999998</v>
      </c>
      <c r="P342" s="31">
        <v>31.647500000000001</v>
      </c>
      <c r="Q342" s="31">
        <v>21.704782608695655</v>
      </c>
      <c r="R342" s="31">
        <v>9.9427173913043454</v>
      </c>
      <c r="S342" s="31">
        <v>79.334891304347849</v>
      </c>
      <c r="T342" s="31">
        <v>78.412173913043503</v>
      </c>
      <c r="U342" s="31">
        <v>0.92271739130434771</v>
      </c>
      <c r="V342" s="31">
        <v>0</v>
      </c>
      <c r="W342" s="31">
        <v>12.440217391304348</v>
      </c>
      <c r="X342" s="31">
        <v>0</v>
      </c>
      <c r="Y342" s="31">
        <v>0</v>
      </c>
      <c r="Z342" s="31">
        <v>0</v>
      </c>
      <c r="AA342" s="31">
        <v>5.0326086956521738</v>
      </c>
      <c r="AB342" s="31">
        <v>0</v>
      </c>
      <c r="AC342" s="31">
        <v>7.4076086956521738</v>
      </c>
      <c r="AD342" s="31">
        <v>0</v>
      </c>
      <c r="AE342" s="31">
        <v>0</v>
      </c>
      <c r="AF342" t="s">
        <v>322</v>
      </c>
      <c r="AG342" s="32">
        <v>4</v>
      </c>
      <c r="AH342"/>
    </row>
    <row r="343" spans="1:34" x14ac:dyDescent="0.25">
      <c r="A343" t="s">
        <v>1052</v>
      </c>
      <c r="B343" t="s">
        <v>357</v>
      </c>
      <c r="C343" t="s">
        <v>733</v>
      </c>
      <c r="D343" t="s">
        <v>936</v>
      </c>
      <c r="E343" s="31">
        <v>80.380434782608702</v>
      </c>
      <c r="F343" s="31">
        <v>4.9604868154158224</v>
      </c>
      <c r="G343" s="31">
        <v>4.5968951994590954</v>
      </c>
      <c r="H343" s="31">
        <v>0.53017985125084521</v>
      </c>
      <c r="I343" s="31">
        <v>0.22933333333333333</v>
      </c>
      <c r="J343" s="31">
        <v>398.72608695652184</v>
      </c>
      <c r="K343" s="31">
        <v>369.50043478260881</v>
      </c>
      <c r="L343" s="31">
        <v>42.616086956521748</v>
      </c>
      <c r="M343" s="31">
        <v>18.433913043478263</v>
      </c>
      <c r="N343" s="31">
        <v>18.231086956521743</v>
      </c>
      <c r="O343" s="31">
        <v>5.9510869565217392</v>
      </c>
      <c r="P343" s="31">
        <v>110.63782608695652</v>
      </c>
      <c r="Q343" s="31">
        <v>105.59434782608696</v>
      </c>
      <c r="R343" s="31">
        <v>5.0434782608695654</v>
      </c>
      <c r="S343" s="31">
        <v>245.47217391304358</v>
      </c>
      <c r="T343" s="31">
        <v>245.47217391304358</v>
      </c>
      <c r="U343" s="31">
        <v>0</v>
      </c>
      <c r="V343" s="31">
        <v>0</v>
      </c>
      <c r="W343" s="31">
        <v>0</v>
      </c>
      <c r="X343" s="31">
        <v>0</v>
      </c>
      <c r="Y343" s="31">
        <v>0</v>
      </c>
      <c r="Z343" s="31">
        <v>0</v>
      </c>
      <c r="AA343" s="31">
        <v>0</v>
      </c>
      <c r="AB343" s="31">
        <v>0</v>
      </c>
      <c r="AC343" s="31">
        <v>0</v>
      </c>
      <c r="AD343" s="31">
        <v>0</v>
      </c>
      <c r="AE343" s="31">
        <v>0</v>
      </c>
      <c r="AF343" t="s">
        <v>5</v>
      </c>
      <c r="AG343" s="32">
        <v>4</v>
      </c>
      <c r="AH343"/>
    </row>
    <row r="344" spans="1:34" x14ac:dyDescent="0.25">
      <c r="A344" t="s">
        <v>1052</v>
      </c>
      <c r="B344" t="s">
        <v>659</v>
      </c>
      <c r="C344" t="s">
        <v>728</v>
      </c>
      <c r="D344" t="s">
        <v>945</v>
      </c>
      <c r="E344" s="31">
        <v>58.945652173913047</v>
      </c>
      <c r="F344" s="31">
        <v>4.1603245436105469</v>
      </c>
      <c r="G344" s="31">
        <v>3.9507080951502851</v>
      </c>
      <c r="H344" s="31">
        <v>0.76230868522957773</v>
      </c>
      <c r="I344" s="31">
        <v>0.55269223676931578</v>
      </c>
      <c r="J344" s="31">
        <v>245.23304347826084</v>
      </c>
      <c r="K344" s="31">
        <v>232.87706521739128</v>
      </c>
      <c r="L344" s="31">
        <v>44.934782608695656</v>
      </c>
      <c r="M344" s="31">
        <v>32.578804347826086</v>
      </c>
      <c r="N344" s="31">
        <v>7.3994565217391308</v>
      </c>
      <c r="O344" s="31">
        <v>4.9565217391304346</v>
      </c>
      <c r="P344" s="31">
        <v>59.567934782608695</v>
      </c>
      <c r="Q344" s="31">
        <v>59.567934782608695</v>
      </c>
      <c r="R344" s="31">
        <v>0</v>
      </c>
      <c r="S344" s="31">
        <v>140.7303260869565</v>
      </c>
      <c r="T344" s="31">
        <v>140.7303260869565</v>
      </c>
      <c r="U344" s="31">
        <v>0</v>
      </c>
      <c r="V344" s="31">
        <v>0</v>
      </c>
      <c r="W344" s="31">
        <v>0</v>
      </c>
      <c r="X344" s="31">
        <v>0</v>
      </c>
      <c r="Y344" s="31">
        <v>0</v>
      </c>
      <c r="Z344" s="31">
        <v>0</v>
      </c>
      <c r="AA344" s="31">
        <v>0</v>
      </c>
      <c r="AB344" s="31">
        <v>0</v>
      </c>
      <c r="AC344" s="31">
        <v>0</v>
      </c>
      <c r="AD344" s="31">
        <v>0</v>
      </c>
      <c r="AE344" s="31">
        <v>0</v>
      </c>
      <c r="AF344" t="s">
        <v>307</v>
      </c>
      <c r="AG344" s="32">
        <v>4</v>
      </c>
      <c r="AH344"/>
    </row>
    <row r="345" spans="1:34" x14ac:dyDescent="0.25">
      <c r="A345" t="s">
        <v>1052</v>
      </c>
      <c r="B345" t="s">
        <v>414</v>
      </c>
      <c r="C345" t="s">
        <v>766</v>
      </c>
      <c r="D345" t="s">
        <v>945</v>
      </c>
      <c r="E345" s="31">
        <v>82.532608695652172</v>
      </c>
      <c r="F345" s="31">
        <v>2.8283735019096543</v>
      </c>
      <c r="G345" s="31">
        <v>2.7891597524035303</v>
      </c>
      <c r="H345" s="31">
        <v>0.2017937574081391</v>
      </c>
      <c r="I345" s="31">
        <v>0.16942842091399973</v>
      </c>
      <c r="J345" s="31">
        <v>233.43304347826091</v>
      </c>
      <c r="K345" s="31">
        <v>230.19663043478266</v>
      </c>
      <c r="L345" s="31">
        <v>16.654565217391305</v>
      </c>
      <c r="M345" s="31">
        <v>13.983369565217391</v>
      </c>
      <c r="N345" s="31">
        <v>2.6711956521739131</v>
      </c>
      <c r="O345" s="31">
        <v>0</v>
      </c>
      <c r="P345" s="31">
        <v>62.567282608695677</v>
      </c>
      <c r="Q345" s="31">
        <v>62.002065217391326</v>
      </c>
      <c r="R345" s="31">
        <v>0.56521739130434778</v>
      </c>
      <c r="S345" s="31">
        <v>154.21119565217393</v>
      </c>
      <c r="T345" s="31">
        <v>154.21119565217393</v>
      </c>
      <c r="U345" s="31">
        <v>0</v>
      </c>
      <c r="V345" s="31">
        <v>0</v>
      </c>
      <c r="W345" s="31">
        <v>73.95260869565216</v>
      </c>
      <c r="X345" s="31">
        <v>0.67391304347826086</v>
      </c>
      <c r="Y345" s="31">
        <v>0</v>
      </c>
      <c r="Z345" s="31">
        <v>0</v>
      </c>
      <c r="AA345" s="31">
        <v>28.648478260869563</v>
      </c>
      <c r="AB345" s="31">
        <v>0</v>
      </c>
      <c r="AC345" s="31">
        <v>44.630217391304335</v>
      </c>
      <c r="AD345" s="31">
        <v>0</v>
      </c>
      <c r="AE345" s="31">
        <v>0</v>
      </c>
      <c r="AF345" t="s">
        <v>62</v>
      </c>
      <c r="AG345" s="32">
        <v>4</v>
      </c>
      <c r="AH345"/>
    </row>
    <row r="346" spans="1:34" x14ac:dyDescent="0.25">
      <c r="A346" t="s">
        <v>1052</v>
      </c>
      <c r="B346" t="s">
        <v>540</v>
      </c>
      <c r="C346" t="s">
        <v>834</v>
      </c>
      <c r="D346" t="s">
        <v>1006</v>
      </c>
      <c r="E346" s="31">
        <v>107.85869565217391</v>
      </c>
      <c r="F346" s="31">
        <v>3.0731744432127375</v>
      </c>
      <c r="G346" s="31">
        <v>3.018226342839867</v>
      </c>
      <c r="H346" s="31">
        <v>0.47246498034868489</v>
      </c>
      <c r="I346" s="31">
        <v>0.41751687997581377</v>
      </c>
      <c r="J346" s="31">
        <v>331.46858695652168</v>
      </c>
      <c r="K346" s="31">
        <v>325.54195652173911</v>
      </c>
      <c r="L346" s="31">
        <v>50.959456521739128</v>
      </c>
      <c r="M346" s="31">
        <v>45.032826086956518</v>
      </c>
      <c r="N346" s="31">
        <v>0</v>
      </c>
      <c r="O346" s="31">
        <v>5.9266304347826084</v>
      </c>
      <c r="P346" s="31">
        <v>113.15358695652175</v>
      </c>
      <c r="Q346" s="31">
        <v>113.15358695652175</v>
      </c>
      <c r="R346" s="31">
        <v>0</v>
      </c>
      <c r="S346" s="31">
        <v>167.35554347826084</v>
      </c>
      <c r="T346" s="31">
        <v>167.35554347826084</v>
      </c>
      <c r="U346" s="31">
        <v>0</v>
      </c>
      <c r="V346" s="31">
        <v>0</v>
      </c>
      <c r="W346" s="31">
        <v>0</v>
      </c>
      <c r="X346" s="31">
        <v>0</v>
      </c>
      <c r="Y346" s="31">
        <v>0</v>
      </c>
      <c r="Z346" s="31">
        <v>0</v>
      </c>
      <c r="AA346" s="31">
        <v>0</v>
      </c>
      <c r="AB346" s="31">
        <v>0</v>
      </c>
      <c r="AC346" s="31">
        <v>0</v>
      </c>
      <c r="AD346" s="31">
        <v>0</v>
      </c>
      <c r="AE346" s="31">
        <v>0</v>
      </c>
      <c r="AF346" t="s">
        <v>188</v>
      </c>
      <c r="AG346" s="32">
        <v>4</v>
      </c>
      <c r="AH346"/>
    </row>
    <row r="347" spans="1:34" x14ac:dyDescent="0.25">
      <c r="A347" t="s">
        <v>1052</v>
      </c>
      <c r="B347" t="s">
        <v>398</v>
      </c>
      <c r="C347" t="s">
        <v>738</v>
      </c>
      <c r="D347" t="s">
        <v>947</v>
      </c>
      <c r="E347" s="31">
        <v>71.434782608695656</v>
      </c>
      <c r="F347" s="31">
        <v>4.0726049908703583</v>
      </c>
      <c r="G347" s="31">
        <v>3.5631710286062077</v>
      </c>
      <c r="H347" s="31">
        <v>0.58943700547778455</v>
      </c>
      <c r="I347" s="31">
        <v>0.31406421180766891</v>
      </c>
      <c r="J347" s="31">
        <v>290.92565217391302</v>
      </c>
      <c r="K347" s="31">
        <v>254.53434782608693</v>
      </c>
      <c r="L347" s="31">
        <v>42.106304347826089</v>
      </c>
      <c r="M347" s="31">
        <v>22.435108695652175</v>
      </c>
      <c r="N347" s="31">
        <v>15.410326086956522</v>
      </c>
      <c r="O347" s="31">
        <v>4.2608695652173916</v>
      </c>
      <c r="P347" s="31">
        <v>85.260760869565217</v>
      </c>
      <c r="Q347" s="31">
        <v>68.540652173913045</v>
      </c>
      <c r="R347" s="31">
        <v>16.720108695652176</v>
      </c>
      <c r="S347" s="31">
        <v>163.55858695652171</v>
      </c>
      <c r="T347" s="31">
        <v>163.55858695652171</v>
      </c>
      <c r="U347" s="31">
        <v>0</v>
      </c>
      <c r="V347" s="31">
        <v>0</v>
      </c>
      <c r="W347" s="31">
        <v>55.547934782608692</v>
      </c>
      <c r="X347" s="31">
        <v>16.935108695652179</v>
      </c>
      <c r="Y347" s="31">
        <v>0</v>
      </c>
      <c r="Z347" s="31">
        <v>0</v>
      </c>
      <c r="AA347" s="31">
        <v>33.877608695652164</v>
      </c>
      <c r="AB347" s="31">
        <v>0</v>
      </c>
      <c r="AC347" s="31">
        <v>4.7352173913043485</v>
      </c>
      <c r="AD347" s="31">
        <v>0</v>
      </c>
      <c r="AE347" s="31">
        <v>0</v>
      </c>
      <c r="AF347" t="s">
        <v>46</v>
      </c>
      <c r="AG347" s="32">
        <v>4</v>
      </c>
      <c r="AH347"/>
    </row>
    <row r="348" spans="1:34" x14ac:dyDescent="0.25">
      <c r="A348" t="s">
        <v>1052</v>
      </c>
      <c r="B348" t="s">
        <v>456</v>
      </c>
      <c r="C348" t="s">
        <v>757</v>
      </c>
      <c r="D348" t="s">
        <v>963</v>
      </c>
      <c r="E348" s="31">
        <v>69.206521739130437</v>
      </c>
      <c r="F348" s="31">
        <v>2.9991848594314443</v>
      </c>
      <c r="G348" s="31">
        <v>2.8184011308308476</v>
      </c>
      <c r="H348" s="31">
        <v>0.22991204648971253</v>
      </c>
      <c r="I348" s="31">
        <v>4.9128317889115751E-2</v>
      </c>
      <c r="J348" s="31">
        <v>207.56315217391312</v>
      </c>
      <c r="K348" s="31">
        <v>195.05173913043487</v>
      </c>
      <c r="L348" s="31">
        <v>15.911413043478259</v>
      </c>
      <c r="M348" s="31">
        <v>3.4</v>
      </c>
      <c r="N348" s="31">
        <v>6.77228260869565</v>
      </c>
      <c r="O348" s="31">
        <v>5.7391304347826084</v>
      </c>
      <c r="P348" s="31">
        <v>66.882608695652166</v>
      </c>
      <c r="Q348" s="31">
        <v>66.882608695652166</v>
      </c>
      <c r="R348" s="31">
        <v>0</v>
      </c>
      <c r="S348" s="31">
        <v>124.7691304347827</v>
      </c>
      <c r="T348" s="31">
        <v>124.7691304347827</v>
      </c>
      <c r="U348" s="31">
        <v>0</v>
      </c>
      <c r="V348" s="31">
        <v>0</v>
      </c>
      <c r="W348" s="31">
        <v>41.240978260869554</v>
      </c>
      <c r="X348" s="31">
        <v>0</v>
      </c>
      <c r="Y348" s="31">
        <v>0</v>
      </c>
      <c r="Z348" s="31">
        <v>0</v>
      </c>
      <c r="AA348" s="31">
        <v>11.639565217391306</v>
      </c>
      <c r="AB348" s="31">
        <v>0</v>
      </c>
      <c r="AC348" s="31">
        <v>29.601413043478249</v>
      </c>
      <c r="AD348" s="31">
        <v>0</v>
      </c>
      <c r="AE348" s="31">
        <v>0</v>
      </c>
      <c r="AF348" t="s">
        <v>104</v>
      </c>
      <c r="AG348" s="32">
        <v>4</v>
      </c>
      <c r="AH348"/>
    </row>
    <row r="349" spans="1:34" x14ac:dyDescent="0.25">
      <c r="A349" t="s">
        <v>1052</v>
      </c>
      <c r="B349" t="s">
        <v>443</v>
      </c>
      <c r="C349" t="s">
        <v>771</v>
      </c>
      <c r="D349" t="s">
        <v>970</v>
      </c>
      <c r="E349" s="31">
        <v>56.826086956521742</v>
      </c>
      <c r="F349" s="31">
        <v>2.8692616679418519</v>
      </c>
      <c r="G349" s="31">
        <v>2.6621557000765113</v>
      </c>
      <c r="H349" s="31">
        <v>0.61433626625860749</v>
      </c>
      <c r="I349" s="31">
        <v>0.40723029839326697</v>
      </c>
      <c r="J349" s="31">
        <v>163.04891304347828</v>
      </c>
      <c r="K349" s="31">
        <v>151.27989130434784</v>
      </c>
      <c r="L349" s="31">
        <v>34.910326086956523</v>
      </c>
      <c r="M349" s="31">
        <v>23.141304347826086</v>
      </c>
      <c r="N349" s="31">
        <v>6.2907608695652177</v>
      </c>
      <c r="O349" s="31">
        <v>5.4782608695652177</v>
      </c>
      <c r="P349" s="31">
        <v>47.649456521739133</v>
      </c>
      <c r="Q349" s="31">
        <v>47.649456521739133</v>
      </c>
      <c r="R349" s="31">
        <v>0</v>
      </c>
      <c r="S349" s="31">
        <v>80.489130434782609</v>
      </c>
      <c r="T349" s="31">
        <v>67.304347826086953</v>
      </c>
      <c r="U349" s="31">
        <v>13.184782608695652</v>
      </c>
      <c r="V349" s="31">
        <v>0</v>
      </c>
      <c r="W349" s="31">
        <v>163.04891304347828</v>
      </c>
      <c r="X349" s="31">
        <v>23.141304347826086</v>
      </c>
      <c r="Y349" s="31">
        <v>6.2907608695652177</v>
      </c>
      <c r="Z349" s="31">
        <v>5.4782608695652177</v>
      </c>
      <c r="AA349" s="31">
        <v>47.649456521739133</v>
      </c>
      <c r="AB349" s="31">
        <v>0</v>
      </c>
      <c r="AC349" s="31">
        <v>67.304347826086953</v>
      </c>
      <c r="AD349" s="31">
        <v>13.184782608695652</v>
      </c>
      <c r="AE349" s="31">
        <v>0</v>
      </c>
      <c r="AF349" t="s">
        <v>91</v>
      </c>
      <c r="AG349" s="32">
        <v>4</v>
      </c>
      <c r="AH349"/>
    </row>
    <row r="350" spans="1:34" x14ac:dyDescent="0.25">
      <c r="A350" t="s">
        <v>1052</v>
      </c>
      <c r="B350" t="s">
        <v>470</v>
      </c>
      <c r="C350" t="s">
        <v>797</v>
      </c>
      <c r="D350" t="s">
        <v>920</v>
      </c>
      <c r="E350" s="31">
        <v>128.67391304347825</v>
      </c>
      <c r="F350" s="31">
        <v>3.2298318972799467</v>
      </c>
      <c r="G350" s="31">
        <v>3.0633975333671235</v>
      </c>
      <c r="H350" s="31">
        <v>0.39774455144450083</v>
      </c>
      <c r="I350" s="31">
        <v>0.26928112856901509</v>
      </c>
      <c r="J350" s="31">
        <v>415.59510869565224</v>
      </c>
      <c r="K350" s="31">
        <v>394.179347826087</v>
      </c>
      <c r="L350" s="31">
        <v>51.179347826086961</v>
      </c>
      <c r="M350" s="31">
        <v>34.649456521739133</v>
      </c>
      <c r="N350" s="31">
        <v>11.638586956521738</v>
      </c>
      <c r="O350" s="31">
        <v>4.8913043478260869</v>
      </c>
      <c r="P350" s="31">
        <v>142.21195652173915</v>
      </c>
      <c r="Q350" s="31">
        <v>137.32608695652175</v>
      </c>
      <c r="R350" s="31">
        <v>4.8858695652173916</v>
      </c>
      <c r="S350" s="31">
        <v>222.20380434782609</v>
      </c>
      <c r="T350" s="31">
        <v>222.20380434782609</v>
      </c>
      <c r="U350" s="31">
        <v>0</v>
      </c>
      <c r="V350" s="31">
        <v>0</v>
      </c>
      <c r="W350" s="31">
        <v>1.611413043478261</v>
      </c>
      <c r="X350" s="31">
        <v>0</v>
      </c>
      <c r="Y350" s="31">
        <v>0</v>
      </c>
      <c r="Z350" s="31">
        <v>0</v>
      </c>
      <c r="AA350" s="31">
        <v>0</v>
      </c>
      <c r="AB350" s="31">
        <v>0</v>
      </c>
      <c r="AC350" s="31">
        <v>1.611413043478261</v>
      </c>
      <c r="AD350" s="31">
        <v>0</v>
      </c>
      <c r="AE350" s="31">
        <v>0</v>
      </c>
      <c r="AF350" t="s">
        <v>118</v>
      </c>
      <c r="AG350" s="32">
        <v>4</v>
      </c>
      <c r="AH350"/>
    </row>
    <row r="351" spans="1:34" x14ac:dyDescent="0.25">
      <c r="A351" t="s">
        <v>1052</v>
      </c>
      <c r="B351" t="s">
        <v>462</v>
      </c>
      <c r="C351" t="s">
        <v>792</v>
      </c>
      <c r="D351" t="s">
        <v>930</v>
      </c>
      <c r="E351" s="31">
        <v>73.271739130434781</v>
      </c>
      <c r="F351" s="31">
        <v>3.4395089749295362</v>
      </c>
      <c r="G351" s="31">
        <v>3.2543702714730758</v>
      </c>
      <c r="H351" s="31">
        <v>0.29670078623349655</v>
      </c>
      <c r="I351" s="31">
        <v>0.24300845571873614</v>
      </c>
      <c r="J351" s="31">
        <v>252.01880434782612</v>
      </c>
      <c r="K351" s="31">
        <v>238.45336956521743</v>
      </c>
      <c r="L351" s="31">
        <v>21.739782608695656</v>
      </c>
      <c r="M351" s="31">
        <v>17.805652173913046</v>
      </c>
      <c r="N351" s="31">
        <v>3.6835869565217401</v>
      </c>
      <c r="O351" s="31">
        <v>0.25054347826086953</v>
      </c>
      <c r="P351" s="31">
        <v>55.554999999999978</v>
      </c>
      <c r="Q351" s="31">
        <v>45.923695652173897</v>
      </c>
      <c r="R351" s="31">
        <v>9.6313043478260845</v>
      </c>
      <c r="S351" s="31">
        <v>174.72402173913048</v>
      </c>
      <c r="T351" s="31">
        <v>173.80358695652177</v>
      </c>
      <c r="U351" s="31">
        <v>0.92043478260869571</v>
      </c>
      <c r="V351" s="31">
        <v>0</v>
      </c>
      <c r="W351" s="31">
        <v>0</v>
      </c>
      <c r="X351" s="31">
        <v>0</v>
      </c>
      <c r="Y351" s="31">
        <v>0</v>
      </c>
      <c r="Z351" s="31">
        <v>0</v>
      </c>
      <c r="AA351" s="31">
        <v>0</v>
      </c>
      <c r="AB351" s="31">
        <v>0</v>
      </c>
      <c r="AC351" s="31">
        <v>0</v>
      </c>
      <c r="AD351" s="31">
        <v>0</v>
      </c>
      <c r="AE351" s="31">
        <v>0</v>
      </c>
      <c r="AF351" t="s">
        <v>110</v>
      </c>
      <c r="AG351" s="32">
        <v>4</v>
      </c>
      <c r="AH351"/>
    </row>
    <row r="352" spans="1:34" x14ac:dyDescent="0.25">
      <c r="A352" t="s">
        <v>1052</v>
      </c>
      <c r="B352" t="s">
        <v>612</v>
      </c>
      <c r="C352" t="s">
        <v>869</v>
      </c>
      <c r="D352" t="s">
        <v>1024</v>
      </c>
      <c r="E352" s="31">
        <v>122.27173913043478</v>
      </c>
      <c r="F352" s="31">
        <v>3.6152129078140285</v>
      </c>
      <c r="G352" s="31">
        <v>3.2856244999555524</v>
      </c>
      <c r="H352" s="31">
        <v>0.60117877144635079</v>
      </c>
      <c r="I352" s="31">
        <v>0.39626188994577288</v>
      </c>
      <c r="J352" s="31">
        <v>442.03836956521747</v>
      </c>
      <c r="K352" s="31">
        <v>401.73902173913052</v>
      </c>
      <c r="L352" s="31">
        <v>73.507173913043474</v>
      </c>
      <c r="M352" s="31">
        <v>48.451630434782601</v>
      </c>
      <c r="N352" s="31">
        <v>19.31641304347826</v>
      </c>
      <c r="O352" s="31">
        <v>5.7391304347826084</v>
      </c>
      <c r="P352" s="31">
        <v>106.35836956521737</v>
      </c>
      <c r="Q352" s="31">
        <v>91.114565217391288</v>
      </c>
      <c r="R352" s="31">
        <v>15.243804347826087</v>
      </c>
      <c r="S352" s="31">
        <v>262.1728260869566</v>
      </c>
      <c r="T352" s="31">
        <v>262.1728260869566</v>
      </c>
      <c r="U352" s="31">
        <v>0</v>
      </c>
      <c r="V352" s="31">
        <v>0</v>
      </c>
      <c r="W352" s="31">
        <v>36.785000000000018</v>
      </c>
      <c r="X352" s="31">
        <v>0.13010869565217392</v>
      </c>
      <c r="Y352" s="31">
        <v>0</v>
      </c>
      <c r="Z352" s="31">
        <v>0</v>
      </c>
      <c r="AA352" s="31">
        <v>4.9063043478260857</v>
      </c>
      <c r="AB352" s="31">
        <v>0</v>
      </c>
      <c r="AC352" s="31">
        <v>31.748586956521759</v>
      </c>
      <c r="AD352" s="31">
        <v>0</v>
      </c>
      <c r="AE352" s="31">
        <v>0</v>
      </c>
      <c r="AF352" t="s">
        <v>260</v>
      </c>
      <c r="AG352" s="32">
        <v>4</v>
      </c>
      <c r="AH352"/>
    </row>
    <row r="353" spans="1:34" x14ac:dyDescent="0.25">
      <c r="A353" t="s">
        <v>1052</v>
      </c>
      <c r="B353" t="s">
        <v>401</v>
      </c>
      <c r="C353" t="s">
        <v>758</v>
      </c>
      <c r="D353" t="s">
        <v>921</v>
      </c>
      <c r="E353" s="31">
        <v>59.978260869565219</v>
      </c>
      <c r="F353" s="31">
        <v>3.3459441826748817</v>
      </c>
      <c r="G353" s="31">
        <v>2.9748604566872054</v>
      </c>
      <c r="H353" s="31">
        <v>0.3743620877129395</v>
      </c>
      <c r="I353" s="31">
        <v>9.5043494019572308E-2</v>
      </c>
      <c r="J353" s="31">
        <v>200.68391304347824</v>
      </c>
      <c r="K353" s="31">
        <v>178.42695652173913</v>
      </c>
      <c r="L353" s="31">
        <v>22.45358695652174</v>
      </c>
      <c r="M353" s="31">
        <v>5.7005434782608697</v>
      </c>
      <c r="N353" s="31">
        <v>11.01391304347826</v>
      </c>
      <c r="O353" s="31">
        <v>5.7391304347826084</v>
      </c>
      <c r="P353" s="31">
        <v>63.230326086956531</v>
      </c>
      <c r="Q353" s="31">
        <v>57.726413043478267</v>
      </c>
      <c r="R353" s="31">
        <v>5.5039130434782617</v>
      </c>
      <c r="S353" s="31">
        <v>114.99999999999999</v>
      </c>
      <c r="T353" s="31">
        <v>114.99999999999999</v>
      </c>
      <c r="U353" s="31">
        <v>0</v>
      </c>
      <c r="V353" s="31">
        <v>0</v>
      </c>
      <c r="W353" s="31">
        <v>8.4692391304347812</v>
      </c>
      <c r="X353" s="31">
        <v>0</v>
      </c>
      <c r="Y353" s="31">
        <v>0</v>
      </c>
      <c r="Z353" s="31">
        <v>0</v>
      </c>
      <c r="AA353" s="31">
        <v>5.0952173913043479</v>
      </c>
      <c r="AB353" s="31">
        <v>0</v>
      </c>
      <c r="AC353" s="31">
        <v>3.3740217391304337</v>
      </c>
      <c r="AD353" s="31">
        <v>0</v>
      </c>
      <c r="AE353" s="31">
        <v>0</v>
      </c>
      <c r="AF353" t="s">
        <v>49</v>
      </c>
      <c r="AG353" s="32">
        <v>4</v>
      </c>
      <c r="AH353"/>
    </row>
    <row r="354" spans="1:34" x14ac:dyDescent="0.25">
      <c r="AH354"/>
    </row>
    <row r="355" spans="1:34" x14ac:dyDescent="0.25">
      <c r="W355" s="31"/>
      <c r="AH355"/>
    </row>
    <row r="356" spans="1:34" x14ac:dyDescent="0.25">
      <c r="AH356"/>
    </row>
    <row r="357" spans="1:34" x14ac:dyDescent="0.25">
      <c r="AH357"/>
    </row>
    <row r="358" spans="1:34" x14ac:dyDescent="0.25">
      <c r="AH358"/>
    </row>
    <row r="365" spans="1:34" x14ac:dyDescent="0.25">
      <c r="AH365"/>
    </row>
  </sheetData>
  <pageMargins left="0.7" right="0.7" top="0.75" bottom="0.75" header="0.3" footer="0.3"/>
  <pageSetup orientation="portrait" horizontalDpi="1200" verticalDpi="1200" r:id="rId1"/>
  <ignoredErrors>
    <ignoredError sqref="AF2:AF35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366"/>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1093</v>
      </c>
      <c r="B1" s="1" t="s">
        <v>1160</v>
      </c>
      <c r="C1" s="1" t="s">
        <v>1096</v>
      </c>
      <c r="D1" s="1" t="s">
        <v>1095</v>
      </c>
      <c r="E1" s="1" t="s">
        <v>1097</v>
      </c>
      <c r="F1" s="1" t="s">
        <v>1140</v>
      </c>
      <c r="G1" s="1" t="s">
        <v>1163</v>
      </c>
      <c r="H1" s="35" t="s">
        <v>1165</v>
      </c>
      <c r="I1" s="1" t="s">
        <v>1141</v>
      </c>
      <c r="J1" s="1" t="s">
        <v>1166</v>
      </c>
      <c r="K1" s="35" t="s">
        <v>1167</v>
      </c>
      <c r="L1" s="1" t="s">
        <v>1143</v>
      </c>
      <c r="M1" s="1" t="s">
        <v>1153</v>
      </c>
      <c r="N1" s="35" t="s">
        <v>1168</v>
      </c>
      <c r="O1" s="1" t="s">
        <v>1144</v>
      </c>
      <c r="P1" s="1" t="s">
        <v>1152</v>
      </c>
      <c r="Q1" s="35" t="s">
        <v>1169</v>
      </c>
      <c r="R1" s="1" t="s">
        <v>1145</v>
      </c>
      <c r="S1" s="1" t="s">
        <v>1154</v>
      </c>
      <c r="T1" s="35" t="s">
        <v>1170</v>
      </c>
      <c r="U1" s="1" t="s">
        <v>1151</v>
      </c>
      <c r="V1" s="1" t="s">
        <v>1164</v>
      </c>
      <c r="W1" s="35" t="s">
        <v>1171</v>
      </c>
      <c r="X1" s="1" t="s">
        <v>1146</v>
      </c>
      <c r="Y1" s="1" t="s">
        <v>1155</v>
      </c>
      <c r="Z1" s="35" t="s">
        <v>1172</v>
      </c>
      <c r="AA1" s="1" t="s">
        <v>1147</v>
      </c>
      <c r="AB1" s="1" t="s">
        <v>1156</v>
      </c>
      <c r="AC1" s="35" t="s">
        <v>1173</v>
      </c>
      <c r="AD1" s="1" t="s">
        <v>1148</v>
      </c>
      <c r="AE1" s="1" t="s">
        <v>1157</v>
      </c>
      <c r="AF1" s="35" t="s">
        <v>1174</v>
      </c>
      <c r="AG1" s="1" t="s">
        <v>1149</v>
      </c>
      <c r="AH1" s="1" t="s">
        <v>1158</v>
      </c>
      <c r="AI1" s="35" t="s">
        <v>1175</v>
      </c>
      <c r="AJ1" s="1" t="s">
        <v>1094</v>
      </c>
      <c r="AK1" s="38" t="s">
        <v>1105</v>
      </c>
    </row>
    <row r="2" spans="1:46" x14ac:dyDescent="0.25">
      <c r="A2" t="s">
        <v>1052</v>
      </c>
      <c r="B2" t="s">
        <v>352</v>
      </c>
      <c r="C2" t="s">
        <v>733</v>
      </c>
      <c r="D2" t="s">
        <v>916</v>
      </c>
      <c r="E2" s="31">
        <v>123.31521739130434</v>
      </c>
      <c r="F2" s="31">
        <v>485.30434782608694</v>
      </c>
      <c r="G2" s="31">
        <v>0</v>
      </c>
      <c r="H2" s="36">
        <v>0</v>
      </c>
      <c r="I2" s="31">
        <v>44.891304347826079</v>
      </c>
      <c r="J2" s="31">
        <v>0</v>
      </c>
      <c r="K2" s="36">
        <v>0</v>
      </c>
      <c r="L2" s="31">
        <v>33.429347826086953</v>
      </c>
      <c r="M2" s="31">
        <v>0</v>
      </c>
      <c r="N2" s="36">
        <v>0</v>
      </c>
      <c r="O2" s="31">
        <v>6.4184782608695654</v>
      </c>
      <c r="P2" s="31">
        <v>0</v>
      </c>
      <c r="Q2" s="36">
        <v>0</v>
      </c>
      <c r="R2" s="31">
        <v>5.0434782608695654</v>
      </c>
      <c r="S2" s="31">
        <v>0</v>
      </c>
      <c r="T2" s="36">
        <v>0</v>
      </c>
      <c r="U2" s="31">
        <v>151.16576086956522</v>
      </c>
      <c r="V2" s="31">
        <v>0</v>
      </c>
      <c r="W2" s="36">
        <v>0</v>
      </c>
      <c r="X2" s="31">
        <v>5.3804347826086953</v>
      </c>
      <c r="Y2" s="31">
        <v>0</v>
      </c>
      <c r="Z2" s="36">
        <v>0</v>
      </c>
      <c r="AA2" s="31">
        <v>283.86684782608694</v>
      </c>
      <c r="AB2" s="31">
        <v>0</v>
      </c>
      <c r="AC2" s="36">
        <v>0</v>
      </c>
      <c r="AD2" s="31">
        <v>0</v>
      </c>
      <c r="AE2" s="31">
        <v>0</v>
      </c>
      <c r="AF2" s="36" t="s">
        <v>1236</v>
      </c>
      <c r="AG2" s="31">
        <v>0</v>
      </c>
      <c r="AH2" s="31">
        <v>0</v>
      </c>
      <c r="AI2" s="36" t="s">
        <v>1236</v>
      </c>
      <c r="AJ2" t="s">
        <v>0</v>
      </c>
      <c r="AK2" s="37">
        <v>4</v>
      </c>
      <c r="AT2"/>
    </row>
    <row r="3" spans="1:46" x14ac:dyDescent="0.25">
      <c r="A3" t="s">
        <v>1052</v>
      </c>
      <c r="B3" t="s">
        <v>528</v>
      </c>
      <c r="C3" t="s">
        <v>742</v>
      </c>
      <c r="D3" t="s">
        <v>951</v>
      </c>
      <c r="E3" s="31">
        <v>100.28260869565217</v>
      </c>
      <c r="F3" s="31">
        <v>369.33913043478276</v>
      </c>
      <c r="G3" s="31">
        <v>10.903043478260871</v>
      </c>
      <c r="H3" s="36">
        <v>2.9520412487639491E-2</v>
      </c>
      <c r="I3" s="31">
        <v>46.26119565217391</v>
      </c>
      <c r="J3" s="31">
        <v>0</v>
      </c>
      <c r="K3" s="36">
        <v>0</v>
      </c>
      <c r="L3" s="31">
        <v>40.609021739130434</v>
      </c>
      <c r="M3" s="31">
        <v>0</v>
      </c>
      <c r="N3" s="36">
        <v>0</v>
      </c>
      <c r="O3" s="31">
        <v>0</v>
      </c>
      <c r="P3" s="31">
        <v>0</v>
      </c>
      <c r="Q3" s="36" t="s">
        <v>1236</v>
      </c>
      <c r="R3" s="31">
        <v>5.6521739130434785</v>
      </c>
      <c r="S3" s="31">
        <v>0</v>
      </c>
      <c r="T3" s="36">
        <v>0</v>
      </c>
      <c r="U3" s="31">
        <v>117.40304347826093</v>
      </c>
      <c r="V3" s="31">
        <v>0.16847826086956522</v>
      </c>
      <c r="W3" s="36">
        <v>1.4350416810170828E-3</v>
      </c>
      <c r="X3" s="31">
        <v>0</v>
      </c>
      <c r="Y3" s="31">
        <v>0</v>
      </c>
      <c r="Z3" s="36" t="s">
        <v>1236</v>
      </c>
      <c r="AA3" s="31">
        <v>205.67489130434788</v>
      </c>
      <c r="AB3" s="31">
        <v>10.734565217391307</v>
      </c>
      <c r="AC3" s="36">
        <v>5.2191909033304458E-2</v>
      </c>
      <c r="AD3" s="31">
        <v>0</v>
      </c>
      <c r="AE3" s="31">
        <v>0</v>
      </c>
      <c r="AF3" s="36" t="s">
        <v>1236</v>
      </c>
      <c r="AG3" s="31">
        <v>0</v>
      </c>
      <c r="AH3" s="31">
        <v>0</v>
      </c>
      <c r="AI3" s="36" t="s">
        <v>1236</v>
      </c>
      <c r="AJ3" t="s">
        <v>176</v>
      </c>
      <c r="AK3" s="37">
        <v>4</v>
      </c>
      <c r="AT3"/>
    </row>
    <row r="4" spans="1:46" x14ac:dyDescent="0.25">
      <c r="A4" t="s">
        <v>1052</v>
      </c>
      <c r="B4" t="s">
        <v>388</v>
      </c>
      <c r="C4" t="s">
        <v>733</v>
      </c>
      <c r="D4" t="s">
        <v>936</v>
      </c>
      <c r="E4" s="31">
        <v>110.03260869565217</v>
      </c>
      <c r="F4" s="31">
        <v>457.1934782608696</v>
      </c>
      <c r="G4" s="31">
        <v>15.082826086956523</v>
      </c>
      <c r="H4" s="36">
        <v>3.2990028957391268E-2</v>
      </c>
      <c r="I4" s="31">
        <v>26.665760869565219</v>
      </c>
      <c r="J4" s="31">
        <v>0</v>
      </c>
      <c r="K4" s="36">
        <v>0</v>
      </c>
      <c r="L4" s="31">
        <v>16.073369565217391</v>
      </c>
      <c r="M4" s="31">
        <v>0</v>
      </c>
      <c r="N4" s="36">
        <v>0</v>
      </c>
      <c r="O4" s="31">
        <v>5.4619565217391308</v>
      </c>
      <c r="P4" s="31">
        <v>0</v>
      </c>
      <c r="Q4" s="36">
        <v>0</v>
      </c>
      <c r="R4" s="31">
        <v>5.1304347826086953</v>
      </c>
      <c r="S4" s="31">
        <v>0</v>
      </c>
      <c r="T4" s="36">
        <v>0</v>
      </c>
      <c r="U4" s="31">
        <v>138.3021739130435</v>
      </c>
      <c r="V4" s="31">
        <v>14.308369565217392</v>
      </c>
      <c r="W4" s="36">
        <v>0.10345730049199137</v>
      </c>
      <c r="X4" s="31">
        <v>0</v>
      </c>
      <c r="Y4" s="31">
        <v>0</v>
      </c>
      <c r="Z4" s="36" t="s">
        <v>1236</v>
      </c>
      <c r="AA4" s="31">
        <v>292.22554347826087</v>
      </c>
      <c r="AB4" s="31">
        <v>0.77445652173913049</v>
      </c>
      <c r="AC4" s="36">
        <v>2.6502013223109757E-3</v>
      </c>
      <c r="AD4" s="31">
        <v>0</v>
      </c>
      <c r="AE4" s="31">
        <v>0</v>
      </c>
      <c r="AF4" s="36" t="s">
        <v>1236</v>
      </c>
      <c r="AG4" s="31">
        <v>0</v>
      </c>
      <c r="AH4" s="31">
        <v>0</v>
      </c>
      <c r="AI4" s="36" t="s">
        <v>1236</v>
      </c>
      <c r="AJ4" t="s">
        <v>36</v>
      </c>
      <c r="AK4" s="37">
        <v>4</v>
      </c>
      <c r="AT4"/>
    </row>
    <row r="5" spans="1:46" x14ac:dyDescent="0.25">
      <c r="A5" t="s">
        <v>1052</v>
      </c>
      <c r="B5" t="s">
        <v>372</v>
      </c>
      <c r="C5" t="s">
        <v>743</v>
      </c>
      <c r="D5" t="s">
        <v>952</v>
      </c>
      <c r="E5" s="31">
        <v>75.826086956521735</v>
      </c>
      <c r="F5" s="31">
        <v>233.78804347826087</v>
      </c>
      <c r="G5" s="31">
        <v>0</v>
      </c>
      <c r="H5" s="36">
        <v>0</v>
      </c>
      <c r="I5" s="31">
        <v>22.440217391304348</v>
      </c>
      <c r="J5" s="31">
        <v>0</v>
      </c>
      <c r="K5" s="36">
        <v>0</v>
      </c>
      <c r="L5" s="31">
        <v>12.059782608695652</v>
      </c>
      <c r="M5" s="31">
        <v>0</v>
      </c>
      <c r="N5" s="36">
        <v>0</v>
      </c>
      <c r="O5" s="31">
        <v>5.8206521739130439</v>
      </c>
      <c r="P5" s="31">
        <v>0</v>
      </c>
      <c r="Q5" s="36">
        <v>0</v>
      </c>
      <c r="R5" s="31">
        <v>4.5597826086956523</v>
      </c>
      <c r="S5" s="31">
        <v>0</v>
      </c>
      <c r="T5" s="36">
        <v>0</v>
      </c>
      <c r="U5" s="31">
        <v>75.605978260869563</v>
      </c>
      <c r="V5" s="31">
        <v>0</v>
      </c>
      <c r="W5" s="36">
        <v>0</v>
      </c>
      <c r="X5" s="31">
        <v>4.4103260869565215</v>
      </c>
      <c r="Y5" s="31">
        <v>0</v>
      </c>
      <c r="Z5" s="36">
        <v>0</v>
      </c>
      <c r="AA5" s="31">
        <v>131.33152173913044</v>
      </c>
      <c r="AB5" s="31">
        <v>0</v>
      </c>
      <c r="AC5" s="36">
        <v>0</v>
      </c>
      <c r="AD5" s="31">
        <v>0</v>
      </c>
      <c r="AE5" s="31">
        <v>0</v>
      </c>
      <c r="AF5" s="36" t="s">
        <v>1236</v>
      </c>
      <c r="AG5" s="31">
        <v>0</v>
      </c>
      <c r="AH5" s="31">
        <v>0</v>
      </c>
      <c r="AI5" s="36" t="s">
        <v>1236</v>
      </c>
      <c r="AJ5" t="s">
        <v>20</v>
      </c>
      <c r="AK5" s="37">
        <v>4</v>
      </c>
      <c r="AT5"/>
    </row>
    <row r="6" spans="1:46" x14ac:dyDescent="0.25">
      <c r="A6" t="s">
        <v>1052</v>
      </c>
      <c r="B6" t="s">
        <v>695</v>
      </c>
      <c r="C6" t="s">
        <v>897</v>
      </c>
      <c r="D6" t="s">
        <v>1041</v>
      </c>
      <c r="E6" s="31">
        <v>92.793478260869563</v>
      </c>
      <c r="F6" s="31">
        <v>349.72260869565201</v>
      </c>
      <c r="G6" s="31">
        <v>37.10554347826087</v>
      </c>
      <c r="H6" s="36">
        <v>0.10609992764451831</v>
      </c>
      <c r="I6" s="31">
        <v>25.201304347826085</v>
      </c>
      <c r="J6" s="31">
        <v>0</v>
      </c>
      <c r="K6" s="36">
        <v>0</v>
      </c>
      <c r="L6" s="31">
        <v>13.288260869565216</v>
      </c>
      <c r="M6" s="31">
        <v>0</v>
      </c>
      <c r="N6" s="36">
        <v>0</v>
      </c>
      <c r="O6" s="31">
        <v>5.6521739130434785</v>
      </c>
      <c r="P6" s="31">
        <v>0</v>
      </c>
      <c r="Q6" s="36">
        <v>0</v>
      </c>
      <c r="R6" s="31">
        <v>6.2608695652173916</v>
      </c>
      <c r="S6" s="31">
        <v>0</v>
      </c>
      <c r="T6" s="36">
        <v>0</v>
      </c>
      <c r="U6" s="31">
        <v>126.80554347826082</v>
      </c>
      <c r="V6" s="31">
        <v>6.6136956521739121</v>
      </c>
      <c r="W6" s="36">
        <v>5.2156202881680366E-2</v>
      </c>
      <c r="X6" s="31">
        <v>0</v>
      </c>
      <c r="Y6" s="31">
        <v>0</v>
      </c>
      <c r="Z6" s="36" t="s">
        <v>1236</v>
      </c>
      <c r="AA6" s="31">
        <v>197.71576086956512</v>
      </c>
      <c r="AB6" s="31">
        <v>30.491847826086957</v>
      </c>
      <c r="AC6" s="36">
        <v>0.15422062303977227</v>
      </c>
      <c r="AD6" s="31">
        <v>0</v>
      </c>
      <c r="AE6" s="31">
        <v>0</v>
      </c>
      <c r="AF6" s="36" t="s">
        <v>1236</v>
      </c>
      <c r="AG6" s="31">
        <v>0</v>
      </c>
      <c r="AH6" s="31">
        <v>0</v>
      </c>
      <c r="AI6" s="36" t="s">
        <v>1236</v>
      </c>
      <c r="AJ6" t="s">
        <v>343</v>
      </c>
      <c r="AK6" s="37">
        <v>4</v>
      </c>
      <c r="AT6"/>
    </row>
    <row r="7" spans="1:46" x14ac:dyDescent="0.25">
      <c r="A7" t="s">
        <v>1052</v>
      </c>
      <c r="B7" t="s">
        <v>574</v>
      </c>
      <c r="C7" t="s">
        <v>796</v>
      </c>
      <c r="D7" t="s">
        <v>984</v>
      </c>
      <c r="E7" s="31">
        <v>53.271739130434781</v>
      </c>
      <c r="F7" s="31">
        <v>155.625</v>
      </c>
      <c r="G7" s="31">
        <v>0.73369565217391308</v>
      </c>
      <c r="H7" s="36">
        <v>4.7145102147721323E-3</v>
      </c>
      <c r="I7" s="31">
        <v>10.597826086956522</v>
      </c>
      <c r="J7" s="31">
        <v>0.73369565217391308</v>
      </c>
      <c r="K7" s="36">
        <v>6.9230769230769235E-2</v>
      </c>
      <c r="L7" s="31">
        <v>7.3804347826086953</v>
      </c>
      <c r="M7" s="31">
        <v>0.73369565217391308</v>
      </c>
      <c r="N7" s="36">
        <v>9.9410898379970553E-2</v>
      </c>
      <c r="O7" s="31">
        <v>8.6956521739130432E-2</v>
      </c>
      <c r="P7" s="31">
        <v>0</v>
      </c>
      <c r="Q7" s="36">
        <v>0</v>
      </c>
      <c r="R7" s="31">
        <v>3.1304347826086958</v>
      </c>
      <c r="S7" s="31">
        <v>0</v>
      </c>
      <c r="T7" s="36">
        <v>0</v>
      </c>
      <c r="U7" s="31">
        <v>45.755434782608695</v>
      </c>
      <c r="V7" s="31">
        <v>0</v>
      </c>
      <c r="W7" s="36">
        <v>0</v>
      </c>
      <c r="X7" s="31">
        <v>5.3614130434782608</v>
      </c>
      <c r="Y7" s="31">
        <v>0</v>
      </c>
      <c r="Z7" s="36">
        <v>0</v>
      </c>
      <c r="AA7" s="31">
        <v>93.910326086956516</v>
      </c>
      <c r="AB7" s="31">
        <v>0</v>
      </c>
      <c r="AC7" s="36">
        <v>0</v>
      </c>
      <c r="AD7" s="31">
        <v>0</v>
      </c>
      <c r="AE7" s="31">
        <v>0</v>
      </c>
      <c r="AF7" s="36" t="s">
        <v>1236</v>
      </c>
      <c r="AG7" s="31">
        <v>0</v>
      </c>
      <c r="AH7" s="31">
        <v>0</v>
      </c>
      <c r="AI7" s="36" t="s">
        <v>1236</v>
      </c>
      <c r="AJ7" t="s">
        <v>222</v>
      </c>
      <c r="AK7" s="37">
        <v>4</v>
      </c>
      <c r="AT7"/>
    </row>
    <row r="8" spans="1:46" x14ac:dyDescent="0.25">
      <c r="A8" t="s">
        <v>1052</v>
      </c>
      <c r="B8" t="s">
        <v>375</v>
      </c>
      <c r="C8" t="s">
        <v>746</v>
      </c>
      <c r="D8" t="s">
        <v>951</v>
      </c>
      <c r="E8" s="31">
        <v>110.51086956521739</v>
      </c>
      <c r="F8" s="31">
        <v>375.36217391304348</v>
      </c>
      <c r="G8" s="31">
        <v>1.9464130434782612</v>
      </c>
      <c r="H8" s="36">
        <v>5.1854267125199674E-3</v>
      </c>
      <c r="I8" s="31">
        <v>65.679347826086953</v>
      </c>
      <c r="J8" s="31">
        <v>0</v>
      </c>
      <c r="K8" s="36">
        <v>0</v>
      </c>
      <c r="L8" s="31">
        <v>23.760869565217391</v>
      </c>
      <c r="M8" s="31">
        <v>0</v>
      </c>
      <c r="N8" s="36">
        <v>0</v>
      </c>
      <c r="O8" s="31">
        <v>36.875</v>
      </c>
      <c r="P8" s="31">
        <v>0</v>
      </c>
      <c r="Q8" s="36">
        <v>0</v>
      </c>
      <c r="R8" s="31">
        <v>5.0434782608695654</v>
      </c>
      <c r="S8" s="31">
        <v>0</v>
      </c>
      <c r="T8" s="36">
        <v>0</v>
      </c>
      <c r="U8" s="31">
        <v>88.043695652173923</v>
      </c>
      <c r="V8" s="31">
        <v>0.26652173913043475</v>
      </c>
      <c r="W8" s="36">
        <v>3.02715301937526E-3</v>
      </c>
      <c r="X8" s="31">
        <v>16.032608695652176</v>
      </c>
      <c r="Y8" s="31">
        <v>0</v>
      </c>
      <c r="Z8" s="36">
        <v>0</v>
      </c>
      <c r="AA8" s="31">
        <v>205.60652173913041</v>
      </c>
      <c r="AB8" s="31">
        <v>1.6798913043478265</v>
      </c>
      <c r="AC8" s="36">
        <v>8.1704183804015718E-3</v>
      </c>
      <c r="AD8" s="31">
        <v>0</v>
      </c>
      <c r="AE8" s="31">
        <v>0</v>
      </c>
      <c r="AF8" s="36" t="s">
        <v>1236</v>
      </c>
      <c r="AG8" s="31">
        <v>0</v>
      </c>
      <c r="AH8" s="31">
        <v>0</v>
      </c>
      <c r="AI8" s="36" t="s">
        <v>1236</v>
      </c>
      <c r="AJ8" t="s">
        <v>23</v>
      </c>
      <c r="AK8" s="37">
        <v>4</v>
      </c>
      <c r="AT8"/>
    </row>
    <row r="9" spans="1:46" x14ac:dyDescent="0.25">
      <c r="A9" t="s">
        <v>1052</v>
      </c>
      <c r="B9" t="s">
        <v>690</v>
      </c>
      <c r="C9" t="s">
        <v>744</v>
      </c>
      <c r="D9" t="s">
        <v>953</v>
      </c>
      <c r="E9" s="31">
        <v>44.608695652173914</v>
      </c>
      <c r="F9" s="31">
        <v>160.5176086956522</v>
      </c>
      <c r="G9" s="31">
        <v>9.64445652173913</v>
      </c>
      <c r="H9" s="36">
        <v>6.0083479937864046E-2</v>
      </c>
      <c r="I9" s="31">
        <v>17.487500000000001</v>
      </c>
      <c r="J9" s="31">
        <v>0</v>
      </c>
      <c r="K9" s="36">
        <v>0</v>
      </c>
      <c r="L9" s="31">
        <v>6.0980434782608679</v>
      </c>
      <c r="M9" s="31">
        <v>0</v>
      </c>
      <c r="N9" s="36">
        <v>0</v>
      </c>
      <c r="O9" s="31">
        <v>5.6503260869565226</v>
      </c>
      <c r="P9" s="31">
        <v>0</v>
      </c>
      <c r="Q9" s="36">
        <v>0</v>
      </c>
      <c r="R9" s="31">
        <v>5.7391304347826084</v>
      </c>
      <c r="S9" s="31">
        <v>0</v>
      </c>
      <c r="T9" s="36">
        <v>0</v>
      </c>
      <c r="U9" s="31">
        <v>62.426739130434775</v>
      </c>
      <c r="V9" s="31">
        <v>4.2551086956521749</v>
      </c>
      <c r="W9" s="36">
        <v>6.8161636422519642E-2</v>
      </c>
      <c r="X9" s="31">
        <v>5.0616304347826091</v>
      </c>
      <c r="Y9" s="31">
        <v>0</v>
      </c>
      <c r="Z9" s="36">
        <v>0</v>
      </c>
      <c r="AA9" s="31">
        <v>75.541739130434792</v>
      </c>
      <c r="AB9" s="31">
        <v>5.3893478260869561</v>
      </c>
      <c r="AC9" s="36">
        <v>7.134264961495515E-2</v>
      </c>
      <c r="AD9" s="31">
        <v>0</v>
      </c>
      <c r="AE9" s="31">
        <v>0</v>
      </c>
      <c r="AF9" s="36" t="s">
        <v>1236</v>
      </c>
      <c r="AG9" s="31">
        <v>0</v>
      </c>
      <c r="AH9" s="31">
        <v>0</v>
      </c>
      <c r="AI9" s="36" t="s">
        <v>1236</v>
      </c>
      <c r="AJ9" t="s">
        <v>338</v>
      </c>
      <c r="AK9" s="37">
        <v>4</v>
      </c>
      <c r="AT9"/>
    </row>
    <row r="10" spans="1:46" x14ac:dyDescent="0.25">
      <c r="A10" t="s">
        <v>1052</v>
      </c>
      <c r="B10" t="s">
        <v>380</v>
      </c>
      <c r="C10" t="s">
        <v>748</v>
      </c>
      <c r="D10" t="s">
        <v>956</v>
      </c>
      <c r="E10" s="31">
        <v>77.543478260869563</v>
      </c>
      <c r="F10" s="31">
        <v>356.82902173913044</v>
      </c>
      <c r="G10" s="31">
        <v>39.497500000000009</v>
      </c>
      <c r="H10" s="36">
        <v>0.11069026786973547</v>
      </c>
      <c r="I10" s="31">
        <v>46.222826086956516</v>
      </c>
      <c r="J10" s="31">
        <v>0</v>
      </c>
      <c r="K10" s="36">
        <v>0</v>
      </c>
      <c r="L10" s="31">
        <v>14.108695652173912</v>
      </c>
      <c r="M10" s="31">
        <v>0</v>
      </c>
      <c r="N10" s="36">
        <v>0</v>
      </c>
      <c r="O10" s="31">
        <v>27.548913043478262</v>
      </c>
      <c r="P10" s="31">
        <v>0</v>
      </c>
      <c r="Q10" s="36">
        <v>0</v>
      </c>
      <c r="R10" s="31">
        <v>4.5652173913043477</v>
      </c>
      <c r="S10" s="31">
        <v>0</v>
      </c>
      <c r="T10" s="36">
        <v>0</v>
      </c>
      <c r="U10" s="31">
        <v>109.22793478260868</v>
      </c>
      <c r="V10" s="31">
        <v>8.0893478260869589</v>
      </c>
      <c r="W10" s="36">
        <v>7.4059331453870419E-2</v>
      </c>
      <c r="X10" s="31">
        <v>0</v>
      </c>
      <c r="Y10" s="31">
        <v>0</v>
      </c>
      <c r="Z10" s="36" t="s">
        <v>1236</v>
      </c>
      <c r="AA10" s="31">
        <v>201.3782608695652</v>
      </c>
      <c r="AB10" s="31">
        <v>31.408152173913049</v>
      </c>
      <c r="AC10" s="36">
        <v>0.15596595202625391</v>
      </c>
      <c r="AD10" s="31">
        <v>0</v>
      </c>
      <c r="AE10" s="31">
        <v>0</v>
      </c>
      <c r="AF10" s="36" t="s">
        <v>1236</v>
      </c>
      <c r="AG10" s="31">
        <v>0</v>
      </c>
      <c r="AH10" s="31">
        <v>0</v>
      </c>
      <c r="AI10" s="36" t="s">
        <v>1236</v>
      </c>
      <c r="AJ10" t="s">
        <v>28</v>
      </c>
      <c r="AK10" s="37">
        <v>4</v>
      </c>
      <c r="AT10"/>
    </row>
    <row r="11" spans="1:46" x14ac:dyDescent="0.25">
      <c r="A11" t="s">
        <v>1052</v>
      </c>
      <c r="B11" t="s">
        <v>696</v>
      </c>
      <c r="C11" t="s">
        <v>758</v>
      </c>
      <c r="D11" t="s">
        <v>921</v>
      </c>
      <c r="E11" s="31">
        <v>81.565217391304344</v>
      </c>
      <c r="F11" s="31">
        <v>318.74141304347825</v>
      </c>
      <c r="G11" s="31">
        <v>47.805978260869573</v>
      </c>
      <c r="H11" s="36">
        <v>0.14998358012031698</v>
      </c>
      <c r="I11" s="31">
        <v>13.107173913043475</v>
      </c>
      <c r="J11" s="31">
        <v>2.2211956521739133</v>
      </c>
      <c r="K11" s="36">
        <v>0.16946411689582544</v>
      </c>
      <c r="L11" s="31">
        <v>2.2851086956521742</v>
      </c>
      <c r="M11" s="31">
        <v>2.2211956521739133</v>
      </c>
      <c r="N11" s="36">
        <v>0.97203063311611093</v>
      </c>
      <c r="O11" s="31">
        <v>5.0829347826086932</v>
      </c>
      <c r="P11" s="31">
        <v>0</v>
      </c>
      <c r="Q11" s="36">
        <v>0</v>
      </c>
      <c r="R11" s="31">
        <v>5.7391304347826084</v>
      </c>
      <c r="S11" s="31">
        <v>0</v>
      </c>
      <c r="T11" s="36">
        <v>0</v>
      </c>
      <c r="U11" s="31">
        <v>93.18369565217391</v>
      </c>
      <c r="V11" s="31">
        <v>32.017173913043486</v>
      </c>
      <c r="W11" s="36">
        <v>0.3435920167037993</v>
      </c>
      <c r="X11" s="31">
        <v>13.730326086956522</v>
      </c>
      <c r="Y11" s="31">
        <v>0</v>
      </c>
      <c r="Z11" s="36">
        <v>0</v>
      </c>
      <c r="AA11" s="31">
        <v>198.72021739130437</v>
      </c>
      <c r="AB11" s="31">
        <v>13.567608695652178</v>
      </c>
      <c r="AC11" s="36">
        <v>6.8274928810770671E-2</v>
      </c>
      <c r="AD11" s="31">
        <v>0</v>
      </c>
      <c r="AE11" s="31">
        <v>0</v>
      </c>
      <c r="AF11" s="36" t="s">
        <v>1236</v>
      </c>
      <c r="AG11" s="31">
        <v>0</v>
      </c>
      <c r="AH11" s="31">
        <v>0</v>
      </c>
      <c r="AI11" s="36" t="s">
        <v>1236</v>
      </c>
      <c r="AJ11" t="s">
        <v>344</v>
      </c>
      <c r="AK11" s="37">
        <v>4</v>
      </c>
      <c r="AT11"/>
    </row>
    <row r="12" spans="1:46" x14ac:dyDescent="0.25">
      <c r="A12" t="s">
        <v>1052</v>
      </c>
      <c r="B12" t="s">
        <v>543</v>
      </c>
      <c r="C12" t="s">
        <v>717</v>
      </c>
      <c r="D12" t="s">
        <v>954</v>
      </c>
      <c r="E12" s="31">
        <v>77.815217391304344</v>
      </c>
      <c r="F12" s="31">
        <v>268.08695652173913</v>
      </c>
      <c r="G12" s="31">
        <v>0.28260869565217389</v>
      </c>
      <c r="H12" s="36">
        <v>1.0541680181641259E-3</v>
      </c>
      <c r="I12" s="31">
        <v>20.46445652173913</v>
      </c>
      <c r="J12" s="31">
        <v>0.28260869565217389</v>
      </c>
      <c r="K12" s="36">
        <v>1.3809733737710665E-2</v>
      </c>
      <c r="L12" s="31">
        <v>11.681847826086955</v>
      </c>
      <c r="M12" s="31">
        <v>0.28260869565217389</v>
      </c>
      <c r="N12" s="36">
        <v>2.4192122672671276E-2</v>
      </c>
      <c r="O12" s="31">
        <v>4.6956521739130439</v>
      </c>
      <c r="P12" s="31">
        <v>0</v>
      </c>
      <c r="Q12" s="36">
        <v>0</v>
      </c>
      <c r="R12" s="31">
        <v>4.0869565217391308</v>
      </c>
      <c r="S12" s="31">
        <v>0</v>
      </c>
      <c r="T12" s="36">
        <v>0</v>
      </c>
      <c r="U12" s="31">
        <v>71.506195652173929</v>
      </c>
      <c r="V12" s="31">
        <v>0</v>
      </c>
      <c r="W12" s="36">
        <v>0</v>
      </c>
      <c r="X12" s="31">
        <v>20.049782608695637</v>
      </c>
      <c r="Y12" s="31">
        <v>0</v>
      </c>
      <c r="Z12" s="36">
        <v>0</v>
      </c>
      <c r="AA12" s="31">
        <v>156.06652173913045</v>
      </c>
      <c r="AB12" s="31">
        <v>0</v>
      </c>
      <c r="AC12" s="36">
        <v>0</v>
      </c>
      <c r="AD12" s="31">
        <v>0</v>
      </c>
      <c r="AE12" s="31">
        <v>0</v>
      </c>
      <c r="AF12" s="36" t="s">
        <v>1236</v>
      </c>
      <c r="AG12" s="31">
        <v>0</v>
      </c>
      <c r="AH12" s="31">
        <v>0</v>
      </c>
      <c r="AI12" s="36" t="s">
        <v>1236</v>
      </c>
      <c r="AJ12" t="s">
        <v>191</v>
      </c>
      <c r="AK12" s="37">
        <v>4</v>
      </c>
      <c r="AT12"/>
    </row>
    <row r="13" spans="1:46" x14ac:dyDescent="0.25">
      <c r="A13" t="s">
        <v>1052</v>
      </c>
      <c r="B13" t="s">
        <v>629</v>
      </c>
      <c r="C13" t="s">
        <v>817</v>
      </c>
      <c r="D13" t="s">
        <v>900</v>
      </c>
      <c r="E13" s="31">
        <v>5.0326086956521738</v>
      </c>
      <c r="F13" s="31">
        <v>37.804347826086953</v>
      </c>
      <c r="G13" s="31">
        <v>0</v>
      </c>
      <c r="H13" s="36">
        <v>0</v>
      </c>
      <c r="I13" s="31">
        <v>11.655434782608697</v>
      </c>
      <c r="J13" s="31">
        <v>0</v>
      </c>
      <c r="K13" s="36">
        <v>0</v>
      </c>
      <c r="L13" s="31">
        <v>5.6717391304347844</v>
      </c>
      <c r="M13" s="31">
        <v>0</v>
      </c>
      <c r="N13" s="36">
        <v>0</v>
      </c>
      <c r="O13" s="31">
        <v>1.6358695652173916</v>
      </c>
      <c r="P13" s="31">
        <v>0</v>
      </c>
      <c r="Q13" s="36">
        <v>0</v>
      </c>
      <c r="R13" s="31">
        <v>4.3478260869565215</v>
      </c>
      <c r="S13" s="31">
        <v>0</v>
      </c>
      <c r="T13" s="36">
        <v>0</v>
      </c>
      <c r="U13" s="31">
        <v>17.845652173913034</v>
      </c>
      <c r="V13" s="31">
        <v>0</v>
      </c>
      <c r="W13" s="36">
        <v>0</v>
      </c>
      <c r="X13" s="31">
        <v>0</v>
      </c>
      <c r="Y13" s="31">
        <v>0</v>
      </c>
      <c r="Z13" s="36" t="s">
        <v>1236</v>
      </c>
      <c r="AA13" s="31">
        <v>8.3032608695652179</v>
      </c>
      <c r="AB13" s="31">
        <v>0</v>
      </c>
      <c r="AC13" s="36">
        <v>0</v>
      </c>
      <c r="AD13" s="31">
        <v>0</v>
      </c>
      <c r="AE13" s="31">
        <v>0</v>
      </c>
      <c r="AF13" s="36" t="s">
        <v>1236</v>
      </c>
      <c r="AG13" s="31">
        <v>0</v>
      </c>
      <c r="AH13" s="31">
        <v>0</v>
      </c>
      <c r="AI13" s="36" t="s">
        <v>1236</v>
      </c>
      <c r="AJ13" t="s">
        <v>277</v>
      </c>
      <c r="AK13" s="37">
        <v>4</v>
      </c>
      <c r="AT13"/>
    </row>
    <row r="14" spans="1:46" x14ac:dyDescent="0.25">
      <c r="A14" t="s">
        <v>1052</v>
      </c>
      <c r="B14" t="s">
        <v>577</v>
      </c>
      <c r="C14" t="s">
        <v>742</v>
      </c>
      <c r="D14" t="s">
        <v>951</v>
      </c>
      <c r="E14" s="31">
        <v>81.978260869565219</v>
      </c>
      <c r="F14" s="31">
        <v>277.4586956521739</v>
      </c>
      <c r="G14" s="31">
        <v>0</v>
      </c>
      <c r="H14" s="36">
        <v>0</v>
      </c>
      <c r="I14" s="31">
        <v>15.142934782608693</v>
      </c>
      <c r="J14" s="31">
        <v>0</v>
      </c>
      <c r="K14" s="36">
        <v>0</v>
      </c>
      <c r="L14" s="31">
        <v>8.867391304347823</v>
      </c>
      <c r="M14" s="31">
        <v>0</v>
      </c>
      <c r="N14" s="36">
        <v>0</v>
      </c>
      <c r="O14" s="31">
        <v>0.34782608695652173</v>
      </c>
      <c r="P14" s="31">
        <v>0</v>
      </c>
      <c r="Q14" s="36">
        <v>0</v>
      </c>
      <c r="R14" s="31">
        <v>5.9277173913043484</v>
      </c>
      <c r="S14" s="31">
        <v>0</v>
      </c>
      <c r="T14" s="36">
        <v>0</v>
      </c>
      <c r="U14" s="31">
        <v>80.869673913043485</v>
      </c>
      <c r="V14" s="31">
        <v>0</v>
      </c>
      <c r="W14" s="36">
        <v>0</v>
      </c>
      <c r="X14" s="31">
        <v>20.783260869565218</v>
      </c>
      <c r="Y14" s="31">
        <v>0</v>
      </c>
      <c r="Z14" s="36">
        <v>0</v>
      </c>
      <c r="AA14" s="31">
        <v>160.66282608695653</v>
      </c>
      <c r="AB14" s="31">
        <v>0</v>
      </c>
      <c r="AC14" s="36">
        <v>0</v>
      </c>
      <c r="AD14" s="31">
        <v>0</v>
      </c>
      <c r="AE14" s="31">
        <v>0</v>
      </c>
      <c r="AF14" s="36" t="s">
        <v>1236</v>
      </c>
      <c r="AG14" s="31">
        <v>0</v>
      </c>
      <c r="AH14" s="31">
        <v>0</v>
      </c>
      <c r="AI14" s="36" t="s">
        <v>1236</v>
      </c>
      <c r="AJ14" t="s">
        <v>225</v>
      </c>
      <c r="AK14" s="37">
        <v>4</v>
      </c>
      <c r="AT14"/>
    </row>
    <row r="15" spans="1:46" x14ac:dyDescent="0.25">
      <c r="A15" t="s">
        <v>1052</v>
      </c>
      <c r="B15" t="s">
        <v>490</v>
      </c>
      <c r="C15" t="s">
        <v>812</v>
      </c>
      <c r="D15" t="s">
        <v>993</v>
      </c>
      <c r="E15" s="31">
        <v>75.728260869565219</v>
      </c>
      <c r="F15" s="31">
        <v>245.99456521739137</v>
      </c>
      <c r="G15" s="31">
        <v>33.196630434782605</v>
      </c>
      <c r="H15" s="36">
        <v>0.13494863354174486</v>
      </c>
      <c r="I15" s="31">
        <v>24.000652173913046</v>
      </c>
      <c r="J15" s="31">
        <v>0.3442391304347826</v>
      </c>
      <c r="K15" s="36">
        <v>1.4342907348532193E-2</v>
      </c>
      <c r="L15" s="31">
        <v>12.850326086956523</v>
      </c>
      <c r="M15" s="31">
        <v>0.3442391304347826</v>
      </c>
      <c r="N15" s="36">
        <v>2.6788357595391755E-2</v>
      </c>
      <c r="O15" s="31">
        <v>3.9530434782608701</v>
      </c>
      <c r="P15" s="31">
        <v>0</v>
      </c>
      <c r="Q15" s="36">
        <v>0</v>
      </c>
      <c r="R15" s="31">
        <v>7.1972826086956516</v>
      </c>
      <c r="S15" s="31">
        <v>0</v>
      </c>
      <c r="T15" s="36">
        <v>0</v>
      </c>
      <c r="U15" s="31">
        <v>60.776630434782625</v>
      </c>
      <c r="V15" s="31">
        <v>9.7804347826086957</v>
      </c>
      <c r="W15" s="36">
        <v>0.16092426830249751</v>
      </c>
      <c r="X15" s="31">
        <v>6.442608695652174</v>
      </c>
      <c r="Y15" s="31">
        <v>0</v>
      </c>
      <c r="Z15" s="36">
        <v>0</v>
      </c>
      <c r="AA15" s="31">
        <v>154.77467391304353</v>
      </c>
      <c r="AB15" s="31">
        <v>23.071956521739128</v>
      </c>
      <c r="AC15" s="36">
        <v>0.14906803508887739</v>
      </c>
      <c r="AD15" s="31">
        <v>0</v>
      </c>
      <c r="AE15" s="31">
        <v>0</v>
      </c>
      <c r="AF15" s="36" t="s">
        <v>1236</v>
      </c>
      <c r="AG15" s="31">
        <v>0</v>
      </c>
      <c r="AH15" s="31">
        <v>0</v>
      </c>
      <c r="AI15" s="36" t="s">
        <v>1236</v>
      </c>
      <c r="AJ15" t="s">
        <v>138</v>
      </c>
      <c r="AK15" s="37">
        <v>4</v>
      </c>
      <c r="AT15"/>
    </row>
    <row r="16" spans="1:46" x14ac:dyDescent="0.25">
      <c r="A16" t="s">
        <v>1052</v>
      </c>
      <c r="B16" t="s">
        <v>533</v>
      </c>
      <c r="C16" t="s">
        <v>744</v>
      </c>
      <c r="D16" t="s">
        <v>953</v>
      </c>
      <c r="E16" s="31">
        <v>62.695652173913047</v>
      </c>
      <c r="F16" s="31">
        <v>167.44347826086957</v>
      </c>
      <c r="G16" s="31">
        <v>41.521195652173901</v>
      </c>
      <c r="H16" s="36">
        <v>0.24797141150810129</v>
      </c>
      <c r="I16" s="31">
        <v>26.598260869565223</v>
      </c>
      <c r="J16" s="31">
        <v>8.3369565217391306E-2</v>
      </c>
      <c r="K16" s="36">
        <v>3.1343991107623897E-3</v>
      </c>
      <c r="L16" s="31">
        <v>15.810326086956525</v>
      </c>
      <c r="M16" s="31">
        <v>8.3369565217391306E-2</v>
      </c>
      <c r="N16" s="36">
        <v>5.2731085215358695E-3</v>
      </c>
      <c r="O16" s="31">
        <v>5.4835869565217408</v>
      </c>
      <c r="P16" s="31">
        <v>0</v>
      </c>
      <c r="Q16" s="36">
        <v>0</v>
      </c>
      <c r="R16" s="31">
        <v>5.3043478260869561</v>
      </c>
      <c r="S16" s="31">
        <v>0</v>
      </c>
      <c r="T16" s="36">
        <v>0</v>
      </c>
      <c r="U16" s="31">
        <v>51.333804347826074</v>
      </c>
      <c r="V16" s="31">
        <v>25.974999999999994</v>
      </c>
      <c r="W16" s="36">
        <v>0.50600185063237002</v>
      </c>
      <c r="X16" s="31">
        <v>1.3725000000000001</v>
      </c>
      <c r="Y16" s="31">
        <v>0</v>
      </c>
      <c r="Z16" s="36">
        <v>0</v>
      </c>
      <c r="AA16" s="31">
        <v>88.138913043478269</v>
      </c>
      <c r="AB16" s="31">
        <v>15.462826086956518</v>
      </c>
      <c r="AC16" s="36">
        <v>0.17543699545430996</v>
      </c>
      <c r="AD16" s="31">
        <v>0</v>
      </c>
      <c r="AE16" s="31">
        <v>0</v>
      </c>
      <c r="AF16" s="36" t="s">
        <v>1236</v>
      </c>
      <c r="AG16" s="31">
        <v>0</v>
      </c>
      <c r="AH16" s="31">
        <v>0</v>
      </c>
      <c r="AI16" s="36" t="s">
        <v>1236</v>
      </c>
      <c r="AJ16" t="s">
        <v>181</v>
      </c>
      <c r="AK16" s="37">
        <v>4</v>
      </c>
      <c r="AT16"/>
    </row>
    <row r="17" spans="1:46" x14ac:dyDescent="0.25">
      <c r="A17" t="s">
        <v>1052</v>
      </c>
      <c r="B17" t="s">
        <v>624</v>
      </c>
      <c r="C17" t="s">
        <v>794</v>
      </c>
      <c r="D17" t="s">
        <v>982</v>
      </c>
      <c r="E17" s="31">
        <v>51.119565217391305</v>
      </c>
      <c r="F17" s="31">
        <v>172.49271739130435</v>
      </c>
      <c r="G17" s="31">
        <v>0</v>
      </c>
      <c r="H17" s="36">
        <v>0</v>
      </c>
      <c r="I17" s="31">
        <v>33.43021739130436</v>
      </c>
      <c r="J17" s="31">
        <v>0</v>
      </c>
      <c r="K17" s="36">
        <v>0</v>
      </c>
      <c r="L17" s="31">
        <v>16.647065217391312</v>
      </c>
      <c r="M17" s="31">
        <v>0</v>
      </c>
      <c r="N17" s="36">
        <v>0</v>
      </c>
      <c r="O17" s="31">
        <v>11.044021739130441</v>
      </c>
      <c r="P17" s="31">
        <v>0</v>
      </c>
      <c r="Q17" s="36">
        <v>0</v>
      </c>
      <c r="R17" s="31">
        <v>5.7391304347826084</v>
      </c>
      <c r="S17" s="31">
        <v>0</v>
      </c>
      <c r="T17" s="36">
        <v>0</v>
      </c>
      <c r="U17" s="31">
        <v>59.90184782608695</v>
      </c>
      <c r="V17" s="31">
        <v>0</v>
      </c>
      <c r="W17" s="36">
        <v>0</v>
      </c>
      <c r="X17" s="31">
        <v>0</v>
      </c>
      <c r="Y17" s="31">
        <v>0</v>
      </c>
      <c r="Z17" s="36" t="s">
        <v>1236</v>
      </c>
      <c r="AA17" s="31">
        <v>79.160652173913036</v>
      </c>
      <c r="AB17" s="31">
        <v>0</v>
      </c>
      <c r="AC17" s="36">
        <v>0</v>
      </c>
      <c r="AD17" s="31">
        <v>0</v>
      </c>
      <c r="AE17" s="31">
        <v>0</v>
      </c>
      <c r="AF17" s="36" t="s">
        <v>1236</v>
      </c>
      <c r="AG17" s="31">
        <v>0</v>
      </c>
      <c r="AH17" s="31">
        <v>0</v>
      </c>
      <c r="AI17" s="36" t="s">
        <v>1236</v>
      </c>
      <c r="AJ17" t="s">
        <v>272</v>
      </c>
      <c r="AK17" s="37">
        <v>4</v>
      </c>
      <c r="AT17"/>
    </row>
    <row r="18" spans="1:46" x14ac:dyDescent="0.25">
      <c r="A18" t="s">
        <v>1052</v>
      </c>
      <c r="B18" t="s">
        <v>361</v>
      </c>
      <c r="C18" t="s">
        <v>738</v>
      </c>
      <c r="D18" t="s">
        <v>947</v>
      </c>
      <c r="E18" s="31">
        <v>70.608695652173907</v>
      </c>
      <c r="F18" s="31">
        <v>251.37499999999997</v>
      </c>
      <c r="G18" s="31">
        <v>1.8206521739130435</v>
      </c>
      <c r="H18" s="36">
        <v>7.2427734417227002E-3</v>
      </c>
      <c r="I18" s="31">
        <v>16.255434782608695</v>
      </c>
      <c r="J18" s="31">
        <v>0.69565217391304346</v>
      </c>
      <c r="K18" s="36">
        <v>4.2795051822133064E-2</v>
      </c>
      <c r="L18" s="31">
        <v>1.7744565217391304</v>
      </c>
      <c r="M18" s="31">
        <v>0.69565217391304346</v>
      </c>
      <c r="N18" s="36">
        <v>0.39203675344563554</v>
      </c>
      <c r="O18" s="31">
        <v>10.394021739130435</v>
      </c>
      <c r="P18" s="31">
        <v>0</v>
      </c>
      <c r="Q18" s="36">
        <v>0</v>
      </c>
      <c r="R18" s="31">
        <v>4.0869565217391308</v>
      </c>
      <c r="S18" s="31">
        <v>0</v>
      </c>
      <c r="T18" s="36">
        <v>0</v>
      </c>
      <c r="U18" s="31">
        <v>82.858695652173907</v>
      </c>
      <c r="V18" s="31">
        <v>1.125</v>
      </c>
      <c r="W18" s="36">
        <v>1.3577331759149942E-2</v>
      </c>
      <c r="X18" s="31">
        <v>6.2961956521739131</v>
      </c>
      <c r="Y18" s="31">
        <v>0</v>
      </c>
      <c r="Z18" s="36">
        <v>0</v>
      </c>
      <c r="AA18" s="31">
        <v>145.96467391304347</v>
      </c>
      <c r="AB18" s="31">
        <v>0</v>
      </c>
      <c r="AC18" s="36">
        <v>0</v>
      </c>
      <c r="AD18" s="31">
        <v>0</v>
      </c>
      <c r="AE18" s="31">
        <v>0</v>
      </c>
      <c r="AF18" s="36" t="s">
        <v>1236</v>
      </c>
      <c r="AG18" s="31">
        <v>0</v>
      </c>
      <c r="AH18" s="31">
        <v>0</v>
      </c>
      <c r="AI18" s="36" t="s">
        <v>1236</v>
      </c>
      <c r="AJ18" t="s">
        <v>9</v>
      </c>
      <c r="AK18" s="37">
        <v>4</v>
      </c>
      <c r="AT18"/>
    </row>
    <row r="19" spans="1:46" x14ac:dyDescent="0.25">
      <c r="A19" t="s">
        <v>1052</v>
      </c>
      <c r="B19" t="s">
        <v>538</v>
      </c>
      <c r="C19" t="s">
        <v>743</v>
      </c>
      <c r="D19" t="s">
        <v>952</v>
      </c>
      <c r="E19" s="31">
        <v>75.217391304347828</v>
      </c>
      <c r="F19" s="31">
        <v>259.04641304347825</v>
      </c>
      <c r="G19" s="31">
        <v>0</v>
      </c>
      <c r="H19" s="36">
        <v>0</v>
      </c>
      <c r="I19" s="31">
        <v>29.660869565217382</v>
      </c>
      <c r="J19" s="31">
        <v>0</v>
      </c>
      <c r="K19" s="36">
        <v>0</v>
      </c>
      <c r="L19" s="31">
        <v>21.00326086956521</v>
      </c>
      <c r="M19" s="31">
        <v>0</v>
      </c>
      <c r="N19" s="36">
        <v>0</v>
      </c>
      <c r="O19" s="31">
        <v>3.0054347826086958</v>
      </c>
      <c r="P19" s="31">
        <v>0</v>
      </c>
      <c r="Q19" s="36">
        <v>0</v>
      </c>
      <c r="R19" s="31">
        <v>5.6521739130434785</v>
      </c>
      <c r="S19" s="31">
        <v>0</v>
      </c>
      <c r="T19" s="36">
        <v>0</v>
      </c>
      <c r="U19" s="31">
        <v>68.718478260869574</v>
      </c>
      <c r="V19" s="31">
        <v>0</v>
      </c>
      <c r="W19" s="36">
        <v>0</v>
      </c>
      <c r="X19" s="31">
        <v>0</v>
      </c>
      <c r="Y19" s="31">
        <v>0</v>
      </c>
      <c r="Z19" s="36" t="s">
        <v>1236</v>
      </c>
      <c r="AA19" s="31">
        <v>160.6670652173913</v>
      </c>
      <c r="AB19" s="31">
        <v>0</v>
      </c>
      <c r="AC19" s="36">
        <v>0</v>
      </c>
      <c r="AD19" s="31">
        <v>0</v>
      </c>
      <c r="AE19" s="31">
        <v>0</v>
      </c>
      <c r="AF19" s="36" t="s">
        <v>1236</v>
      </c>
      <c r="AG19" s="31">
        <v>0</v>
      </c>
      <c r="AH19" s="31">
        <v>0</v>
      </c>
      <c r="AI19" s="36" t="s">
        <v>1236</v>
      </c>
      <c r="AJ19" t="s">
        <v>186</v>
      </c>
      <c r="AK19" s="37">
        <v>4</v>
      </c>
      <c r="AT19"/>
    </row>
    <row r="20" spans="1:46" x14ac:dyDescent="0.25">
      <c r="A20" t="s">
        <v>1052</v>
      </c>
      <c r="B20" t="s">
        <v>411</v>
      </c>
      <c r="C20" t="s">
        <v>764</v>
      </c>
      <c r="D20" t="s">
        <v>965</v>
      </c>
      <c r="E20" s="31">
        <v>72.391304347826093</v>
      </c>
      <c r="F20" s="31">
        <v>226.78489130434781</v>
      </c>
      <c r="G20" s="31">
        <v>0</v>
      </c>
      <c r="H20" s="36">
        <v>0</v>
      </c>
      <c r="I20" s="31">
        <v>25.226304347826087</v>
      </c>
      <c r="J20" s="31">
        <v>0</v>
      </c>
      <c r="K20" s="36">
        <v>0</v>
      </c>
      <c r="L20" s="31">
        <v>9.9203260869565195</v>
      </c>
      <c r="M20" s="31">
        <v>0</v>
      </c>
      <c r="N20" s="36">
        <v>0</v>
      </c>
      <c r="O20" s="31">
        <v>9.827717391304347</v>
      </c>
      <c r="P20" s="31">
        <v>0</v>
      </c>
      <c r="Q20" s="36">
        <v>0</v>
      </c>
      <c r="R20" s="31">
        <v>5.4782608695652177</v>
      </c>
      <c r="S20" s="31">
        <v>0</v>
      </c>
      <c r="T20" s="36">
        <v>0</v>
      </c>
      <c r="U20" s="31">
        <v>76.552065217391331</v>
      </c>
      <c r="V20" s="31">
        <v>0</v>
      </c>
      <c r="W20" s="36">
        <v>0</v>
      </c>
      <c r="X20" s="31">
        <v>0</v>
      </c>
      <c r="Y20" s="31">
        <v>0</v>
      </c>
      <c r="Z20" s="36" t="s">
        <v>1236</v>
      </c>
      <c r="AA20" s="31">
        <v>99.167608695652135</v>
      </c>
      <c r="AB20" s="31">
        <v>0</v>
      </c>
      <c r="AC20" s="36">
        <v>0</v>
      </c>
      <c r="AD20" s="31">
        <v>25.838913043478268</v>
      </c>
      <c r="AE20" s="31">
        <v>0</v>
      </c>
      <c r="AF20" s="36">
        <v>0</v>
      </c>
      <c r="AG20" s="31">
        <v>0</v>
      </c>
      <c r="AH20" s="31">
        <v>0</v>
      </c>
      <c r="AI20" s="36" t="s">
        <v>1236</v>
      </c>
      <c r="AJ20" t="s">
        <v>59</v>
      </c>
      <c r="AK20" s="37">
        <v>4</v>
      </c>
      <c r="AT20"/>
    </row>
    <row r="21" spans="1:46" x14ac:dyDescent="0.25">
      <c r="A21" t="s">
        <v>1052</v>
      </c>
      <c r="B21" t="s">
        <v>604</v>
      </c>
      <c r="C21" t="s">
        <v>750</v>
      </c>
      <c r="D21" t="s">
        <v>957</v>
      </c>
      <c r="E21" s="31">
        <v>174.85869565217391</v>
      </c>
      <c r="F21" s="31">
        <v>678.45652173913049</v>
      </c>
      <c r="G21" s="31">
        <v>58.540760869565219</v>
      </c>
      <c r="H21" s="36">
        <v>8.6285206190521962E-2</v>
      </c>
      <c r="I21" s="31">
        <v>54.763586956521735</v>
      </c>
      <c r="J21" s="31">
        <v>2.9619565217391304</v>
      </c>
      <c r="K21" s="36">
        <v>5.4086240261995738E-2</v>
      </c>
      <c r="L21" s="31">
        <v>28.630434782608695</v>
      </c>
      <c r="M21" s="31">
        <v>2.9619565217391304</v>
      </c>
      <c r="N21" s="36">
        <v>0.10345482156416097</v>
      </c>
      <c r="O21" s="31">
        <v>21.236413043478262</v>
      </c>
      <c r="P21" s="31">
        <v>0</v>
      </c>
      <c r="Q21" s="36">
        <v>0</v>
      </c>
      <c r="R21" s="31">
        <v>4.8967391304347823</v>
      </c>
      <c r="S21" s="31">
        <v>0</v>
      </c>
      <c r="T21" s="36">
        <v>0</v>
      </c>
      <c r="U21" s="31">
        <v>204.19565217391303</v>
      </c>
      <c r="V21" s="31">
        <v>19.913043478260871</v>
      </c>
      <c r="W21" s="36">
        <v>9.7519429362291077E-2</v>
      </c>
      <c r="X21" s="31">
        <v>9.9076086956521738</v>
      </c>
      <c r="Y21" s="31">
        <v>0</v>
      </c>
      <c r="Z21" s="36">
        <v>0</v>
      </c>
      <c r="AA21" s="31">
        <v>409.5896739130435</v>
      </c>
      <c r="AB21" s="31">
        <v>35.665760869565219</v>
      </c>
      <c r="AC21" s="36">
        <v>8.7076806719343994E-2</v>
      </c>
      <c r="AD21" s="31">
        <v>0</v>
      </c>
      <c r="AE21" s="31">
        <v>0</v>
      </c>
      <c r="AF21" s="36" t="s">
        <v>1236</v>
      </c>
      <c r="AG21" s="31">
        <v>0</v>
      </c>
      <c r="AH21" s="31">
        <v>0</v>
      </c>
      <c r="AI21" s="36" t="s">
        <v>1236</v>
      </c>
      <c r="AJ21" t="s">
        <v>252</v>
      </c>
      <c r="AK21" s="37">
        <v>4</v>
      </c>
      <c r="AT21"/>
    </row>
    <row r="22" spans="1:46" x14ac:dyDescent="0.25">
      <c r="A22" t="s">
        <v>1052</v>
      </c>
      <c r="B22" t="s">
        <v>585</v>
      </c>
      <c r="C22" t="s">
        <v>854</v>
      </c>
      <c r="D22" t="s">
        <v>1014</v>
      </c>
      <c r="E22" s="31">
        <v>53.652173913043477</v>
      </c>
      <c r="F22" s="31">
        <v>227.9967391304348</v>
      </c>
      <c r="G22" s="31">
        <v>0.16847826086956522</v>
      </c>
      <c r="H22" s="36">
        <v>7.389503091672744E-4</v>
      </c>
      <c r="I22" s="31">
        <v>19.698152173913044</v>
      </c>
      <c r="J22" s="31">
        <v>0.16847826086956522</v>
      </c>
      <c r="K22" s="36">
        <v>8.5529982397377809E-3</v>
      </c>
      <c r="L22" s="31">
        <v>10.427065217391304</v>
      </c>
      <c r="M22" s="31">
        <v>0</v>
      </c>
      <c r="N22" s="36">
        <v>0</v>
      </c>
      <c r="O22" s="31">
        <v>4.6151086956521725</v>
      </c>
      <c r="P22" s="31">
        <v>0.16847826086956522</v>
      </c>
      <c r="Q22" s="36">
        <v>3.6505805600697154E-2</v>
      </c>
      <c r="R22" s="31">
        <v>4.6559782608695652</v>
      </c>
      <c r="S22" s="31">
        <v>0</v>
      </c>
      <c r="T22" s="36">
        <v>0</v>
      </c>
      <c r="U22" s="31">
        <v>66.767608695652157</v>
      </c>
      <c r="V22" s="31">
        <v>0</v>
      </c>
      <c r="W22" s="36">
        <v>0</v>
      </c>
      <c r="X22" s="31">
        <v>8.9611956521739131</v>
      </c>
      <c r="Y22" s="31">
        <v>0</v>
      </c>
      <c r="Z22" s="36">
        <v>0</v>
      </c>
      <c r="AA22" s="31">
        <v>91.073369565217433</v>
      </c>
      <c r="AB22" s="31">
        <v>0</v>
      </c>
      <c r="AC22" s="36">
        <v>0</v>
      </c>
      <c r="AD22" s="31">
        <v>41.496413043478263</v>
      </c>
      <c r="AE22" s="31">
        <v>0</v>
      </c>
      <c r="AF22" s="36">
        <v>0</v>
      </c>
      <c r="AG22" s="31">
        <v>0</v>
      </c>
      <c r="AH22" s="31">
        <v>0</v>
      </c>
      <c r="AI22" s="36" t="s">
        <v>1236</v>
      </c>
      <c r="AJ22" t="s">
        <v>233</v>
      </c>
      <c r="AK22" s="37">
        <v>4</v>
      </c>
      <c r="AT22"/>
    </row>
    <row r="23" spans="1:46" x14ac:dyDescent="0.25">
      <c r="A23" t="s">
        <v>1052</v>
      </c>
      <c r="B23" t="s">
        <v>356</v>
      </c>
      <c r="C23" t="s">
        <v>728</v>
      </c>
      <c r="D23" t="s">
        <v>945</v>
      </c>
      <c r="E23" s="31">
        <v>84.760869565217391</v>
      </c>
      <c r="F23" s="31">
        <v>237.9789130434782</v>
      </c>
      <c r="G23" s="31">
        <v>45.982173913043482</v>
      </c>
      <c r="H23" s="36">
        <v>0.1932195307768409</v>
      </c>
      <c r="I23" s="31">
        <v>24.323260869565217</v>
      </c>
      <c r="J23" s="31">
        <v>0</v>
      </c>
      <c r="K23" s="36">
        <v>0</v>
      </c>
      <c r="L23" s="31">
        <v>8.7798913043478244</v>
      </c>
      <c r="M23" s="31">
        <v>0</v>
      </c>
      <c r="N23" s="36">
        <v>0</v>
      </c>
      <c r="O23" s="31">
        <v>9.8042391304347838</v>
      </c>
      <c r="P23" s="31">
        <v>0</v>
      </c>
      <c r="Q23" s="36">
        <v>0</v>
      </c>
      <c r="R23" s="31">
        <v>5.7391304347826084</v>
      </c>
      <c r="S23" s="31">
        <v>0</v>
      </c>
      <c r="T23" s="36">
        <v>0</v>
      </c>
      <c r="U23" s="31">
        <v>72.31358695652176</v>
      </c>
      <c r="V23" s="31">
        <v>28.455652173913045</v>
      </c>
      <c r="W23" s="36">
        <v>0.39350353607852262</v>
      </c>
      <c r="X23" s="31">
        <v>21.574565217391307</v>
      </c>
      <c r="Y23" s="31">
        <v>0</v>
      </c>
      <c r="Z23" s="36">
        <v>0</v>
      </c>
      <c r="AA23" s="31">
        <v>117.16521739130428</v>
      </c>
      <c r="AB23" s="31">
        <v>17.526521739130441</v>
      </c>
      <c r="AC23" s="36">
        <v>0.14958809559150971</v>
      </c>
      <c r="AD23" s="31">
        <v>2.6022826086956514</v>
      </c>
      <c r="AE23" s="31">
        <v>0</v>
      </c>
      <c r="AF23" s="36">
        <v>0</v>
      </c>
      <c r="AG23" s="31">
        <v>0</v>
      </c>
      <c r="AH23" s="31">
        <v>0</v>
      </c>
      <c r="AI23" s="36" t="s">
        <v>1236</v>
      </c>
      <c r="AJ23" t="s">
        <v>4</v>
      </c>
      <c r="AK23" s="37">
        <v>4</v>
      </c>
      <c r="AT23"/>
    </row>
    <row r="24" spans="1:46" x14ac:dyDescent="0.25">
      <c r="A24" t="s">
        <v>1052</v>
      </c>
      <c r="B24" t="s">
        <v>423</v>
      </c>
      <c r="C24" t="s">
        <v>719</v>
      </c>
      <c r="D24" t="s">
        <v>971</v>
      </c>
      <c r="E24" s="31">
        <v>72.554347826086953</v>
      </c>
      <c r="F24" s="31">
        <v>253.92891304347825</v>
      </c>
      <c r="G24" s="31">
        <v>0</v>
      </c>
      <c r="H24" s="36">
        <v>0</v>
      </c>
      <c r="I24" s="31">
        <v>32.120434782608704</v>
      </c>
      <c r="J24" s="31">
        <v>0</v>
      </c>
      <c r="K24" s="36">
        <v>0</v>
      </c>
      <c r="L24" s="31">
        <v>16.424782608695658</v>
      </c>
      <c r="M24" s="31">
        <v>0</v>
      </c>
      <c r="N24" s="36">
        <v>0</v>
      </c>
      <c r="O24" s="31">
        <v>10.744565217391306</v>
      </c>
      <c r="P24" s="31">
        <v>0</v>
      </c>
      <c r="Q24" s="36">
        <v>0</v>
      </c>
      <c r="R24" s="31">
        <v>4.9510869565217392</v>
      </c>
      <c r="S24" s="31">
        <v>0</v>
      </c>
      <c r="T24" s="36">
        <v>0</v>
      </c>
      <c r="U24" s="31">
        <v>75.365000000000009</v>
      </c>
      <c r="V24" s="31">
        <v>0</v>
      </c>
      <c r="W24" s="36">
        <v>0</v>
      </c>
      <c r="X24" s="31">
        <v>0</v>
      </c>
      <c r="Y24" s="31">
        <v>0</v>
      </c>
      <c r="Z24" s="36" t="s">
        <v>1236</v>
      </c>
      <c r="AA24" s="31">
        <v>146.44347826086954</v>
      </c>
      <c r="AB24" s="31">
        <v>0</v>
      </c>
      <c r="AC24" s="36">
        <v>0</v>
      </c>
      <c r="AD24" s="31">
        <v>0</v>
      </c>
      <c r="AE24" s="31">
        <v>0</v>
      </c>
      <c r="AF24" s="36" t="s">
        <v>1236</v>
      </c>
      <c r="AG24" s="31">
        <v>0</v>
      </c>
      <c r="AH24" s="31">
        <v>0</v>
      </c>
      <c r="AI24" s="36" t="s">
        <v>1236</v>
      </c>
      <c r="AJ24" t="s">
        <v>71</v>
      </c>
      <c r="AK24" s="37">
        <v>4</v>
      </c>
      <c r="AT24"/>
    </row>
    <row r="25" spans="1:46" x14ac:dyDescent="0.25">
      <c r="A25" t="s">
        <v>1052</v>
      </c>
      <c r="B25" t="s">
        <v>425</v>
      </c>
      <c r="C25" t="s">
        <v>758</v>
      </c>
      <c r="D25" t="s">
        <v>923</v>
      </c>
      <c r="E25" s="31">
        <v>67.347826086956516</v>
      </c>
      <c r="F25" s="31">
        <v>239.50239130434784</v>
      </c>
      <c r="G25" s="31">
        <v>67.137173913043483</v>
      </c>
      <c r="H25" s="36">
        <v>0.28031943041323903</v>
      </c>
      <c r="I25" s="31">
        <v>32.337934782608691</v>
      </c>
      <c r="J25" s="31">
        <v>1.9464130434782607</v>
      </c>
      <c r="K25" s="36">
        <v>6.0189775771489269E-2</v>
      </c>
      <c r="L25" s="31">
        <v>16.041847826086954</v>
      </c>
      <c r="M25" s="31">
        <v>0</v>
      </c>
      <c r="N25" s="36">
        <v>0</v>
      </c>
      <c r="O25" s="31">
        <v>8.8714130434782597</v>
      </c>
      <c r="P25" s="31">
        <v>0</v>
      </c>
      <c r="Q25" s="36">
        <v>0</v>
      </c>
      <c r="R25" s="31">
        <v>7.4246739130434802</v>
      </c>
      <c r="S25" s="31">
        <v>1.9464130434782607</v>
      </c>
      <c r="T25" s="36">
        <v>0.26215468400017561</v>
      </c>
      <c r="U25" s="31">
        <v>72.346956521739102</v>
      </c>
      <c r="V25" s="31">
        <v>16.948369565217398</v>
      </c>
      <c r="W25" s="36">
        <v>0.23426513539826219</v>
      </c>
      <c r="X25" s="31">
        <v>13.544239130434788</v>
      </c>
      <c r="Y25" s="31">
        <v>0</v>
      </c>
      <c r="Z25" s="36">
        <v>0</v>
      </c>
      <c r="AA25" s="31">
        <v>121.27326086956525</v>
      </c>
      <c r="AB25" s="31">
        <v>48.242391304347819</v>
      </c>
      <c r="AC25" s="36">
        <v>0.39779907754137694</v>
      </c>
      <c r="AD25" s="31">
        <v>0</v>
      </c>
      <c r="AE25" s="31">
        <v>0</v>
      </c>
      <c r="AF25" s="36" t="s">
        <v>1236</v>
      </c>
      <c r="AG25" s="31">
        <v>0</v>
      </c>
      <c r="AH25" s="31">
        <v>0</v>
      </c>
      <c r="AI25" s="36" t="s">
        <v>1236</v>
      </c>
      <c r="AJ25" t="s">
        <v>73</v>
      </c>
      <c r="AK25" s="37">
        <v>4</v>
      </c>
      <c r="AT25"/>
    </row>
    <row r="26" spans="1:46" x14ac:dyDescent="0.25">
      <c r="A26" t="s">
        <v>1052</v>
      </c>
      <c r="B26" t="s">
        <v>556</v>
      </c>
      <c r="C26" t="s">
        <v>843</v>
      </c>
      <c r="D26" t="s">
        <v>936</v>
      </c>
      <c r="E26" s="31">
        <v>104.57608695652173</v>
      </c>
      <c r="F26" s="31">
        <v>283.15956521739133</v>
      </c>
      <c r="G26" s="31">
        <v>11.696956521739128</v>
      </c>
      <c r="H26" s="36">
        <v>4.1308710559570798E-2</v>
      </c>
      <c r="I26" s="31">
        <v>18.059021739130429</v>
      </c>
      <c r="J26" s="31">
        <v>0</v>
      </c>
      <c r="K26" s="36">
        <v>0</v>
      </c>
      <c r="L26" s="31">
        <v>10.993804347826083</v>
      </c>
      <c r="M26" s="31">
        <v>0</v>
      </c>
      <c r="N26" s="36">
        <v>0</v>
      </c>
      <c r="O26" s="31">
        <v>1.5652173913043479</v>
      </c>
      <c r="P26" s="31">
        <v>0</v>
      </c>
      <c r="Q26" s="36">
        <v>0</v>
      </c>
      <c r="R26" s="31">
        <v>5.5</v>
      </c>
      <c r="S26" s="31">
        <v>0</v>
      </c>
      <c r="T26" s="36">
        <v>0</v>
      </c>
      <c r="U26" s="31">
        <v>87.348804347826103</v>
      </c>
      <c r="V26" s="31">
        <v>0</v>
      </c>
      <c r="W26" s="36">
        <v>0</v>
      </c>
      <c r="X26" s="31">
        <v>20.859782608695649</v>
      </c>
      <c r="Y26" s="31">
        <v>0</v>
      </c>
      <c r="Z26" s="36">
        <v>0</v>
      </c>
      <c r="AA26" s="31">
        <v>156.89195652173913</v>
      </c>
      <c r="AB26" s="31">
        <v>11.696956521739128</v>
      </c>
      <c r="AC26" s="36">
        <v>7.4554214129635032E-2</v>
      </c>
      <c r="AD26" s="31">
        <v>0</v>
      </c>
      <c r="AE26" s="31">
        <v>0</v>
      </c>
      <c r="AF26" s="36" t="s">
        <v>1236</v>
      </c>
      <c r="AG26" s="31">
        <v>0</v>
      </c>
      <c r="AH26" s="31">
        <v>0</v>
      </c>
      <c r="AI26" s="36" t="s">
        <v>1236</v>
      </c>
      <c r="AJ26" t="s">
        <v>204</v>
      </c>
      <c r="AK26" s="37">
        <v>4</v>
      </c>
      <c r="AT26"/>
    </row>
    <row r="27" spans="1:46" x14ac:dyDescent="0.25">
      <c r="A27" t="s">
        <v>1052</v>
      </c>
      <c r="B27" t="s">
        <v>699</v>
      </c>
      <c r="C27" t="s">
        <v>817</v>
      </c>
      <c r="D27" t="s">
        <v>900</v>
      </c>
      <c r="E27" s="31">
        <v>214.57608695652175</v>
      </c>
      <c r="F27" s="31">
        <v>433.68619565217381</v>
      </c>
      <c r="G27" s="31">
        <v>137.95336956521737</v>
      </c>
      <c r="H27" s="36">
        <v>0.31809490582877376</v>
      </c>
      <c r="I27" s="31">
        <v>63.942499999999995</v>
      </c>
      <c r="J27" s="31">
        <v>1.0027173913043479</v>
      </c>
      <c r="K27" s="36">
        <v>1.5681548130028509E-2</v>
      </c>
      <c r="L27" s="31">
        <v>43.478478260869572</v>
      </c>
      <c r="M27" s="31">
        <v>0</v>
      </c>
      <c r="N27" s="36">
        <v>0</v>
      </c>
      <c r="O27" s="31">
        <v>11.322826086956518</v>
      </c>
      <c r="P27" s="31">
        <v>0</v>
      </c>
      <c r="Q27" s="36">
        <v>0</v>
      </c>
      <c r="R27" s="31">
        <v>9.1411956521739093</v>
      </c>
      <c r="S27" s="31">
        <v>1.0027173913043479</v>
      </c>
      <c r="T27" s="36">
        <v>0.10969214853922168</v>
      </c>
      <c r="U27" s="31">
        <v>126.02380434782607</v>
      </c>
      <c r="V27" s="31">
        <v>80.794999999999987</v>
      </c>
      <c r="W27" s="36">
        <v>0.64110903823380505</v>
      </c>
      <c r="X27" s="31">
        <v>0</v>
      </c>
      <c r="Y27" s="31">
        <v>0</v>
      </c>
      <c r="Z27" s="36" t="s">
        <v>1236</v>
      </c>
      <c r="AA27" s="31">
        <v>243.71989130434775</v>
      </c>
      <c r="AB27" s="31">
        <v>56.15565217391304</v>
      </c>
      <c r="AC27" s="36">
        <v>0.23041062374259835</v>
      </c>
      <c r="AD27" s="31">
        <v>0</v>
      </c>
      <c r="AE27" s="31">
        <v>0</v>
      </c>
      <c r="AF27" s="36" t="s">
        <v>1236</v>
      </c>
      <c r="AG27" s="31">
        <v>0</v>
      </c>
      <c r="AH27" s="31">
        <v>0</v>
      </c>
      <c r="AI27" s="36" t="s">
        <v>1236</v>
      </c>
      <c r="AJ27" t="s">
        <v>347</v>
      </c>
      <c r="AK27" s="37">
        <v>4</v>
      </c>
      <c r="AT27"/>
    </row>
    <row r="28" spans="1:46" x14ac:dyDescent="0.25">
      <c r="A28" t="s">
        <v>1052</v>
      </c>
      <c r="B28" t="s">
        <v>436</v>
      </c>
      <c r="C28" t="s">
        <v>777</v>
      </c>
      <c r="D28" t="s">
        <v>976</v>
      </c>
      <c r="E28" s="31">
        <v>52.695652173913047</v>
      </c>
      <c r="F28" s="31">
        <v>168.46076086956521</v>
      </c>
      <c r="G28" s="31">
        <v>7.525543478260869</v>
      </c>
      <c r="H28" s="36">
        <v>4.4672382099043839E-2</v>
      </c>
      <c r="I28" s="31">
        <v>32.632717391304347</v>
      </c>
      <c r="J28" s="31">
        <v>7.525543478260869</v>
      </c>
      <c r="K28" s="36">
        <v>0.23061344809323797</v>
      </c>
      <c r="L28" s="31">
        <v>21.993152173913042</v>
      </c>
      <c r="M28" s="31">
        <v>7.525543478260869</v>
      </c>
      <c r="N28" s="36">
        <v>0.34217666566174254</v>
      </c>
      <c r="O28" s="31">
        <v>4.9004347826086958</v>
      </c>
      <c r="P28" s="31">
        <v>0</v>
      </c>
      <c r="Q28" s="36">
        <v>0</v>
      </c>
      <c r="R28" s="31">
        <v>5.7391304347826084</v>
      </c>
      <c r="S28" s="31">
        <v>0</v>
      </c>
      <c r="T28" s="36">
        <v>0</v>
      </c>
      <c r="U28" s="31">
        <v>44.351195652173914</v>
      </c>
      <c r="V28" s="31">
        <v>0</v>
      </c>
      <c r="W28" s="36">
        <v>0</v>
      </c>
      <c r="X28" s="31">
        <v>0</v>
      </c>
      <c r="Y28" s="31">
        <v>0</v>
      </c>
      <c r="Z28" s="36" t="s">
        <v>1236</v>
      </c>
      <c r="AA28" s="31">
        <v>91.476847826086939</v>
      </c>
      <c r="AB28" s="31">
        <v>0</v>
      </c>
      <c r="AC28" s="36">
        <v>0</v>
      </c>
      <c r="AD28" s="31">
        <v>0</v>
      </c>
      <c r="AE28" s="31">
        <v>0</v>
      </c>
      <c r="AF28" s="36" t="s">
        <v>1236</v>
      </c>
      <c r="AG28" s="31">
        <v>0</v>
      </c>
      <c r="AH28" s="31">
        <v>0</v>
      </c>
      <c r="AI28" s="36" t="s">
        <v>1236</v>
      </c>
      <c r="AJ28" t="s">
        <v>84</v>
      </c>
      <c r="AK28" s="37">
        <v>4</v>
      </c>
      <c r="AT28"/>
    </row>
    <row r="29" spans="1:46" x14ac:dyDescent="0.25">
      <c r="A29" t="s">
        <v>1052</v>
      </c>
      <c r="B29" t="s">
        <v>521</v>
      </c>
      <c r="C29" t="s">
        <v>825</v>
      </c>
      <c r="D29" t="s">
        <v>920</v>
      </c>
      <c r="E29" s="31">
        <v>76.815217391304344</v>
      </c>
      <c r="F29" s="31">
        <v>307.50206521739125</v>
      </c>
      <c r="G29" s="31">
        <v>126.82000000000005</v>
      </c>
      <c r="H29" s="36">
        <v>0.41241999435139909</v>
      </c>
      <c r="I29" s="31">
        <v>50.743369565217392</v>
      </c>
      <c r="J29" s="31">
        <v>5.6156521739130438</v>
      </c>
      <c r="K29" s="36">
        <v>0.11066770342666316</v>
      </c>
      <c r="L29" s="31">
        <v>25.414565217391303</v>
      </c>
      <c r="M29" s="31">
        <v>0.41456521739130436</v>
      </c>
      <c r="N29" s="36">
        <v>1.6312111336361384E-2</v>
      </c>
      <c r="O29" s="31">
        <v>14.997282608695652</v>
      </c>
      <c r="P29" s="31">
        <v>0</v>
      </c>
      <c r="Q29" s="36">
        <v>0</v>
      </c>
      <c r="R29" s="31">
        <v>10.331521739130435</v>
      </c>
      <c r="S29" s="31">
        <v>5.2010869565217392</v>
      </c>
      <c r="T29" s="36">
        <v>0.50341925302472379</v>
      </c>
      <c r="U29" s="31">
        <v>67.915869565217406</v>
      </c>
      <c r="V29" s="31">
        <v>47.07076086956522</v>
      </c>
      <c r="W29" s="36">
        <v>0.69307455195526424</v>
      </c>
      <c r="X29" s="31">
        <v>10.921195652173912</v>
      </c>
      <c r="Y29" s="31">
        <v>0</v>
      </c>
      <c r="Z29" s="36">
        <v>0</v>
      </c>
      <c r="AA29" s="31">
        <v>177.92163043478254</v>
      </c>
      <c r="AB29" s="31">
        <v>74.133586956521782</v>
      </c>
      <c r="AC29" s="36">
        <v>0.41666427390173655</v>
      </c>
      <c r="AD29" s="31">
        <v>0</v>
      </c>
      <c r="AE29" s="31">
        <v>0</v>
      </c>
      <c r="AF29" s="36" t="s">
        <v>1236</v>
      </c>
      <c r="AG29" s="31">
        <v>0</v>
      </c>
      <c r="AH29" s="31">
        <v>0</v>
      </c>
      <c r="AI29" s="36" t="s">
        <v>1236</v>
      </c>
      <c r="AJ29" t="s">
        <v>169</v>
      </c>
      <c r="AK29" s="37">
        <v>4</v>
      </c>
      <c r="AT29"/>
    </row>
    <row r="30" spans="1:46" x14ac:dyDescent="0.25">
      <c r="A30" t="s">
        <v>1052</v>
      </c>
      <c r="B30" t="s">
        <v>410</v>
      </c>
      <c r="C30" t="s">
        <v>763</v>
      </c>
      <c r="D30" t="s">
        <v>916</v>
      </c>
      <c r="E30" s="31">
        <v>89.217391304347828</v>
      </c>
      <c r="F30" s="31">
        <v>330.61663043478262</v>
      </c>
      <c r="G30" s="31">
        <v>24.657391304347829</v>
      </c>
      <c r="H30" s="36">
        <v>7.4580009093679706E-2</v>
      </c>
      <c r="I30" s="31">
        <v>54.211956521739133</v>
      </c>
      <c r="J30" s="31">
        <v>0</v>
      </c>
      <c r="K30" s="36">
        <v>0</v>
      </c>
      <c r="L30" s="31">
        <v>32.472826086956523</v>
      </c>
      <c r="M30" s="31">
        <v>0</v>
      </c>
      <c r="N30" s="36">
        <v>0</v>
      </c>
      <c r="O30" s="31">
        <v>16.608695652173914</v>
      </c>
      <c r="P30" s="31">
        <v>0</v>
      </c>
      <c r="Q30" s="36">
        <v>0</v>
      </c>
      <c r="R30" s="31">
        <v>5.1304347826086953</v>
      </c>
      <c r="S30" s="31">
        <v>0</v>
      </c>
      <c r="T30" s="36">
        <v>0</v>
      </c>
      <c r="U30" s="31">
        <v>85.779130434782601</v>
      </c>
      <c r="V30" s="31">
        <v>2.1459782608695654</v>
      </c>
      <c r="W30" s="36">
        <v>2.501748677087769E-2</v>
      </c>
      <c r="X30" s="31">
        <v>14.730978260869565</v>
      </c>
      <c r="Y30" s="31">
        <v>0</v>
      </c>
      <c r="Z30" s="36">
        <v>0</v>
      </c>
      <c r="AA30" s="31">
        <v>175.89456521739132</v>
      </c>
      <c r="AB30" s="31">
        <v>22.511413043478264</v>
      </c>
      <c r="AC30" s="36">
        <v>0.12798242524239448</v>
      </c>
      <c r="AD30" s="31">
        <v>0</v>
      </c>
      <c r="AE30" s="31">
        <v>0</v>
      </c>
      <c r="AF30" s="36" t="s">
        <v>1236</v>
      </c>
      <c r="AG30" s="31">
        <v>0</v>
      </c>
      <c r="AH30" s="31">
        <v>0</v>
      </c>
      <c r="AI30" s="36" t="s">
        <v>1236</v>
      </c>
      <c r="AJ30" t="s">
        <v>58</v>
      </c>
      <c r="AK30" s="37">
        <v>4</v>
      </c>
      <c r="AT30"/>
    </row>
    <row r="31" spans="1:46" x14ac:dyDescent="0.25">
      <c r="A31" t="s">
        <v>1052</v>
      </c>
      <c r="B31" t="s">
        <v>557</v>
      </c>
      <c r="C31" t="s">
        <v>831</v>
      </c>
      <c r="D31" t="s">
        <v>1004</v>
      </c>
      <c r="E31" s="31">
        <v>106.43478260869566</v>
      </c>
      <c r="F31" s="31">
        <v>378.32336956521738</v>
      </c>
      <c r="G31" s="31">
        <v>0</v>
      </c>
      <c r="H31" s="36">
        <v>0</v>
      </c>
      <c r="I31" s="31">
        <v>22.108695652173914</v>
      </c>
      <c r="J31" s="31">
        <v>0</v>
      </c>
      <c r="K31" s="36">
        <v>0</v>
      </c>
      <c r="L31" s="31">
        <v>11.809782608695652</v>
      </c>
      <c r="M31" s="31">
        <v>0</v>
      </c>
      <c r="N31" s="36">
        <v>0</v>
      </c>
      <c r="O31" s="31">
        <v>4.7554347826086953</v>
      </c>
      <c r="P31" s="31">
        <v>0</v>
      </c>
      <c r="Q31" s="36">
        <v>0</v>
      </c>
      <c r="R31" s="31">
        <v>5.5434782608695654</v>
      </c>
      <c r="S31" s="31">
        <v>0</v>
      </c>
      <c r="T31" s="36">
        <v>0</v>
      </c>
      <c r="U31" s="31">
        <v>116.80978260869566</v>
      </c>
      <c r="V31" s="31">
        <v>0</v>
      </c>
      <c r="W31" s="36">
        <v>0</v>
      </c>
      <c r="X31" s="31">
        <v>15.961956521739131</v>
      </c>
      <c r="Y31" s="31">
        <v>0</v>
      </c>
      <c r="Z31" s="36">
        <v>0</v>
      </c>
      <c r="AA31" s="31">
        <v>223.44293478260869</v>
      </c>
      <c r="AB31" s="31">
        <v>0</v>
      </c>
      <c r="AC31" s="36">
        <v>0</v>
      </c>
      <c r="AD31" s="31">
        <v>0</v>
      </c>
      <c r="AE31" s="31">
        <v>0</v>
      </c>
      <c r="AF31" s="36" t="s">
        <v>1236</v>
      </c>
      <c r="AG31" s="31">
        <v>0</v>
      </c>
      <c r="AH31" s="31">
        <v>0</v>
      </c>
      <c r="AI31" s="36" t="s">
        <v>1236</v>
      </c>
      <c r="AJ31" t="s">
        <v>205</v>
      </c>
      <c r="AK31" s="37">
        <v>4</v>
      </c>
      <c r="AT31"/>
    </row>
    <row r="32" spans="1:46" x14ac:dyDescent="0.25">
      <c r="A32" t="s">
        <v>1052</v>
      </c>
      <c r="B32" t="s">
        <v>363</v>
      </c>
      <c r="C32" t="s">
        <v>740</v>
      </c>
      <c r="D32" t="s">
        <v>902</v>
      </c>
      <c r="E32" s="31">
        <v>73.565217391304344</v>
      </c>
      <c r="F32" s="31">
        <v>243.78956521739127</v>
      </c>
      <c r="G32" s="31">
        <v>23.860978260869555</v>
      </c>
      <c r="H32" s="36">
        <v>9.7875305858937472E-2</v>
      </c>
      <c r="I32" s="31">
        <v>43.28891304347826</v>
      </c>
      <c r="J32" s="31">
        <v>0</v>
      </c>
      <c r="K32" s="36">
        <v>0</v>
      </c>
      <c r="L32" s="31">
        <v>22.413152173913037</v>
      </c>
      <c r="M32" s="31">
        <v>0</v>
      </c>
      <c r="N32" s="36">
        <v>0</v>
      </c>
      <c r="O32" s="31">
        <v>13.067608695652178</v>
      </c>
      <c r="P32" s="31">
        <v>0</v>
      </c>
      <c r="Q32" s="36">
        <v>0</v>
      </c>
      <c r="R32" s="31">
        <v>7.8081521739130437</v>
      </c>
      <c r="S32" s="31">
        <v>0</v>
      </c>
      <c r="T32" s="36">
        <v>0</v>
      </c>
      <c r="U32" s="31">
        <v>54.109239130434823</v>
      </c>
      <c r="V32" s="31">
        <v>0</v>
      </c>
      <c r="W32" s="36">
        <v>0</v>
      </c>
      <c r="X32" s="31">
        <v>0.3196739130434782</v>
      </c>
      <c r="Y32" s="31">
        <v>0</v>
      </c>
      <c r="Z32" s="36">
        <v>0</v>
      </c>
      <c r="AA32" s="31">
        <v>146.07173913043474</v>
      </c>
      <c r="AB32" s="31">
        <v>23.860978260869555</v>
      </c>
      <c r="AC32" s="36">
        <v>0.16335109311981902</v>
      </c>
      <c r="AD32" s="31">
        <v>0</v>
      </c>
      <c r="AE32" s="31">
        <v>0</v>
      </c>
      <c r="AF32" s="36" t="s">
        <v>1236</v>
      </c>
      <c r="AG32" s="31">
        <v>0</v>
      </c>
      <c r="AH32" s="31">
        <v>0</v>
      </c>
      <c r="AI32" s="36" t="s">
        <v>1236</v>
      </c>
      <c r="AJ32" t="s">
        <v>11</v>
      </c>
      <c r="AK32" s="37">
        <v>4</v>
      </c>
      <c r="AT32"/>
    </row>
    <row r="33" spans="1:46" x14ac:dyDescent="0.25">
      <c r="A33" t="s">
        <v>1052</v>
      </c>
      <c r="B33" t="s">
        <v>594</v>
      </c>
      <c r="C33" t="s">
        <v>856</v>
      </c>
      <c r="D33" t="s">
        <v>1015</v>
      </c>
      <c r="E33" s="31">
        <v>57.391304347826086</v>
      </c>
      <c r="F33" s="31">
        <v>165.31521739130434</v>
      </c>
      <c r="G33" s="31">
        <v>0</v>
      </c>
      <c r="H33" s="36">
        <v>0</v>
      </c>
      <c r="I33" s="31">
        <v>19.907608695652172</v>
      </c>
      <c r="J33" s="31">
        <v>0</v>
      </c>
      <c r="K33" s="36">
        <v>0</v>
      </c>
      <c r="L33" s="31">
        <v>14.603260869565217</v>
      </c>
      <c r="M33" s="31">
        <v>0</v>
      </c>
      <c r="N33" s="36">
        <v>0</v>
      </c>
      <c r="O33" s="31">
        <v>0</v>
      </c>
      <c r="P33" s="31">
        <v>0</v>
      </c>
      <c r="Q33" s="36" t="s">
        <v>1236</v>
      </c>
      <c r="R33" s="31">
        <v>5.3043478260869561</v>
      </c>
      <c r="S33" s="31">
        <v>0</v>
      </c>
      <c r="T33" s="36">
        <v>0</v>
      </c>
      <c r="U33" s="31">
        <v>41.304347826086953</v>
      </c>
      <c r="V33" s="31">
        <v>0</v>
      </c>
      <c r="W33" s="36">
        <v>0</v>
      </c>
      <c r="X33" s="31">
        <v>12.853260869565217</v>
      </c>
      <c r="Y33" s="31">
        <v>0</v>
      </c>
      <c r="Z33" s="36">
        <v>0</v>
      </c>
      <c r="AA33" s="31">
        <v>91.25</v>
      </c>
      <c r="AB33" s="31">
        <v>0</v>
      </c>
      <c r="AC33" s="36">
        <v>0</v>
      </c>
      <c r="AD33" s="31">
        <v>0</v>
      </c>
      <c r="AE33" s="31">
        <v>0</v>
      </c>
      <c r="AF33" s="36" t="s">
        <v>1236</v>
      </c>
      <c r="AG33" s="31">
        <v>0</v>
      </c>
      <c r="AH33" s="31">
        <v>0</v>
      </c>
      <c r="AI33" s="36" t="s">
        <v>1236</v>
      </c>
      <c r="AJ33" t="s">
        <v>242</v>
      </c>
      <c r="AK33" s="37">
        <v>4</v>
      </c>
      <c r="AT33"/>
    </row>
    <row r="34" spans="1:46" x14ac:dyDescent="0.25">
      <c r="A34" t="s">
        <v>1052</v>
      </c>
      <c r="B34" t="s">
        <v>609</v>
      </c>
      <c r="C34" t="s">
        <v>867</v>
      </c>
      <c r="D34" t="s">
        <v>1017</v>
      </c>
      <c r="E34" s="31">
        <v>69.543478260869563</v>
      </c>
      <c r="F34" s="31">
        <v>248.00271739130434</v>
      </c>
      <c r="G34" s="31">
        <v>0</v>
      </c>
      <c r="H34" s="36">
        <v>0</v>
      </c>
      <c r="I34" s="31">
        <v>36.817934782608695</v>
      </c>
      <c r="J34" s="31">
        <v>0</v>
      </c>
      <c r="K34" s="36">
        <v>0</v>
      </c>
      <c r="L34" s="31">
        <v>13.836956521739131</v>
      </c>
      <c r="M34" s="31">
        <v>0</v>
      </c>
      <c r="N34" s="36">
        <v>0</v>
      </c>
      <c r="O34" s="31">
        <v>17.328804347826086</v>
      </c>
      <c r="P34" s="31">
        <v>0</v>
      </c>
      <c r="Q34" s="36">
        <v>0</v>
      </c>
      <c r="R34" s="31">
        <v>5.6521739130434785</v>
      </c>
      <c r="S34" s="31">
        <v>0</v>
      </c>
      <c r="T34" s="36">
        <v>0</v>
      </c>
      <c r="U34" s="31">
        <v>72.603260869565219</v>
      </c>
      <c r="V34" s="31">
        <v>0</v>
      </c>
      <c r="W34" s="36">
        <v>0</v>
      </c>
      <c r="X34" s="31">
        <v>0</v>
      </c>
      <c r="Y34" s="31">
        <v>0</v>
      </c>
      <c r="Z34" s="36" t="s">
        <v>1236</v>
      </c>
      <c r="AA34" s="31">
        <v>138.58152173913044</v>
      </c>
      <c r="AB34" s="31">
        <v>0</v>
      </c>
      <c r="AC34" s="36">
        <v>0</v>
      </c>
      <c r="AD34" s="31">
        <v>0</v>
      </c>
      <c r="AE34" s="31">
        <v>0</v>
      </c>
      <c r="AF34" s="36" t="s">
        <v>1236</v>
      </c>
      <c r="AG34" s="31">
        <v>0</v>
      </c>
      <c r="AH34" s="31">
        <v>0</v>
      </c>
      <c r="AI34" s="36" t="s">
        <v>1236</v>
      </c>
      <c r="AJ34" t="s">
        <v>257</v>
      </c>
      <c r="AK34" s="37">
        <v>4</v>
      </c>
      <c r="AT34"/>
    </row>
    <row r="35" spans="1:46" x14ac:dyDescent="0.25">
      <c r="A35" t="s">
        <v>1052</v>
      </c>
      <c r="B35" t="s">
        <v>499</v>
      </c>
      <c r="C35" t="s">
        <v>818</v>
      </c>
      <c r="D35" t="s">
        <v>997</v>
      </c>
      <c r="E35" s="31">
        <v>52.25</v>
      </c>
      <c r="F35" s="31">
        <v>138.75</v>
      </c>
      <c r="G35" s="31">
        <v>36.883152173913047</v>
      </c>
      <c r="H35" s="36">
        <v>0.26582452017234626</v>
      </c>
      <c r="I35" s="31">
        <v>9.0679347826086953</v>
      </c>
      <c r="J35" s="31">
        <v>5.4048913043478262</v>
      </c>
      <c r="K35" s="36">
        <v>0.59604435121366495</v>
      </c>
      <c r="L35" s="31">
        <v>8.4592391304347831</v>
      </c>
      <c r="M35" s="31">
        <v>5.4048913043478262</v>
      </c>
      <c r="N35" s="36">
        <v>0.63893350465788623</v>
      </c>
      <c r="O35" s="31">
        <v>0</v>
      </c>
      <c r="P35" s="31">
        <v>0</v>
      </c>
      <c r="Q35" s="36" t="s">
        <v>1236</v>
      </c>
      <c r="R35" s="31">
        <v>0.60869565217391308</v>
      </c>
      <c r="S35" s="31">
        <v>0</v>
      </c>
      <c r="T35" s="36">
        <v>0</v>
      </c>
      <c r="U35" s="31">
        <v>51.092391304347828</v>
      </c>
      <c r="V35" s="31">
        <v>14.024456521739131</v>
      </c>
      <c r="W35" s="36">
        <v>0.27449207531113712</v>
      </c>
      <c r="X35" s="31">
        <v>0.86956521739130432</v>
      </c>
      <c r="Y35" s="31">
        <v>0</v>
      </c>
      <c r="Z35" s="36">
        <v>0</v>
      </c>
      <c r="AA35" s="31">
        <v>77.720108695652172</v>
      </c>
      <c r="AB35" s="31">
        <v>17.453804347826086</v>
      </c>
      <c r="AC35" s="36">
        <v>0.2245725673927485</v>
      </c>
      <c r="AD35" s="31">
        <v>0</v>
      </c>
      <c r="AE35" s="31">
        <v>0</v>
      </c>
      <c r="AF35" s="36" t="s">
        <v>1236</v>
      </c>
      <c r="AG35" s="31">
        <v>0</v>
      </c>
      <c r="AH35" s="31">
        <v>0</v>
      </c>
      <c r="AI35" s="36" t="s">
        <v>1236</v>
      </c>
      <c r="AJ35" t="s">
        <v>147</v>
      </c>
      <c r="AK35" s="37">
        <v>4</v>
      </c>
      <c r="AT35"/>
    </row>
    <row r="36" spans="1:46" x14ac:dyDescent="0.25">
      <c r="A36" t="s">
        <v>1052</v>
      </c>
      <c r="B36" t="s">
        <v>582</v>
      </c>
      <c r="C36" t="s">
        <v>853</v>
      </c>
      <c r="D36" t="s">
        <v>989</v>
      </c>
      <c r="E36" s="31">
        <v>48.086956521739133</v>
      </c>
      <c r="F36" s="31">
        <v>138.05771739130432</v>
      </c>
      <c r="G36" s="31">
        <v>0</v>
      </c>
      <c r="H36" s="36">
        <v>0</v>
      </c>
      <c r="I36" s="31">
        <v>18.146195652173915</v>
      </c>
      <c r="J36" s="31">
        <v>0</v>
      </c>
      <c r="K36" s="36">
        <v>0</v>
      </c>
      <c r="L36" s="31">
        <v>9.8853260869565229</v>
      </c>
      <c r="M36" s="31">
        <v>0</v>
      </c>
      <c r="N36" s="36">
        <v>0</v>
      </c>
      <c r="O36" s="31">
        <v>1.4782608695652173</v>
      </c>
      <c r="P36" s="31">
        <v>0</v>
      </c>
      <c r="Q36" s="36">
        <v>0</v>
      </c>
      <c r="R36" s="31">
        <v>6.7826086956521738</v>
      </c>
      <c r="S36" s="31">
        <v>0</v>
      </c>
      <c r="T36" s="36">
        <v>0</v>
      </c>
      <c r="U36" s="31">
        <v>47.164999999999971</v>
      </c>
      <c r="V36" s="31">
        <v>0</v>
      </c>
      <c r="W36" s="36">
        <v>0</v>
      </c>
      <c r="X36" s="31">
        <v>1.4782608695652173</v>
      </c>
      <c r="Y36" s="31">
        <v>0</v>
      </c>
      <c r="Z36" s="36">
        <v>0</v>
      </c>
      <c r="AA36" s="31">
        <v>71.268260869565196</v>
      </c>
      <c r="AB36" s="31">
        <v>0</v>
      </c>
      <c r="AC36" s="36">
        <v>0</v>
      </c>
      <c r="AD36" s="31">
        <v>0</v>
      </c>
      <c r="AE36" s="31">
        <v>0</v>
      </c>
      <c r="AF36" s="36" t="s">
        <v>1236</v>
      </c>
      <c r="AG36" s="31">
        <v>0</v>
      </c>
      <c r="AH36" s="31">
        <v>0</v>
      </c>
      <c r="AI36" s="36" t="s">
        <v>1236</v>
      </c>
      <c r="AJ36" t="s">
        <v>230</v>
      </c>
      <c r="AK36" s="37">
        <v>4</v>
      </c>
      <c r="AT36"/>
    </row>
    <row r="37" spans="1:46" x14ac:dyDescent="0.25">
      <c r="A37" t="s">
        <v>1052</v>
      </c>
      <c r="B37" t="s">
        <v>654</v>
      </c>
      <c r="C37" t="s">
        <v>733</v>
      </c>
      <c r="D37" t="s">
        <v>916</v>
      </c>
      <c r="E37" s="31">
        <v>124.72826086956522</v>
      </c>
      <c r="F37" s="31">
        <v>557.91304347826087</v>
      </c>
      <c r="G37" s="31">
        <v>0</v>
      </c>
      <c r="H37" s="36">
        <v>0</v>
      </c>
      <c r="I37" s="31">
        <v>106.07880434782609</v>
      </c>
      <c r="J37" s="31">
        <v>0</v>
      </c>
      <c r="K37" s="36">
        <v>0</v>
      </c>
      <c r="L37" s="31">
        <v>50.858695652173914</v>
      </c>
      <c r="M37" s="31">
        <v>0</v>
      </c>
      <c r="N37" s="36">
        <v>0</v>
      </c>
      <c r="O37" s="31">
        <v>50.002717391304351</v>
      </c>
      <c r="P37" s="31">
        <v>0</v>
      </c>
      <c r="Q37" s="36">
        <v>0</v>
      </c>
      <c r="R37" s="31">
        <v>5.2173913043478262</v>
      </c>
      <c r="S37" s="31">
        <v>0</v>
      </c>
      <c r="T37" s="36">
        <v>0</v>
      </c>
      <c r="U37" s="31">
        <v>175.6358695652174</v>
      </c>
      <c r="V37" s="31">
        <v>0</v>
      </c>
      <c r="W37" s="36">
        <v>0</v>
      </c>
      <c r="X37" s="31">
        <v>16.779891304347824</v>
      </c>
      <c r="Y37" s="31">
        <v>0</v>
      </c>
      <c r="Z37" s="36">
        <v>0</v>
      </c>
      <c r="AA37" s="31">
        <v>254.35869565217391</v>
      </c>
      <c r="AB37" s="31">
        <v>0</v>
      </c>
      <c r="AC37" s="36">
        <v>0</v>
      </c>
      <c r="AD37" s="31">
        <v>5.0597826086956523</v>
      </c>
      <c r="AE37" s="31">
        <v>0</v>
      </c>
      <c r="AF37" s="36">
        <v>0</v>
      </c>
      <c r="AG37" s="31">
        <v>0</v>
      </c>
      <c r="AH37" s="31">
        <v>0</v>
      </c>
      <c r="AI37" s="36" t="s">
        <v>1236</v>
      </c>
      <c r="AJ37" t="s">
        <v>302</v>
      </c>
      <c r="AK37" s="37">
        <v>4</v>
      </c>
      <c r="AT37"/>
    </row>
    <row r="38" spans="1:46" x14ac:dyDescent="0.25">
      <c r="A38" t="s">
        <v>1052</v>
      </c>
      <c r="B38" t="s">
        <v>421</v>
      </c>
      <c r="C38" t="s">
        <v>770</v>
      </c>
      <c r="D38" t="s">
        <v>969</v>
      </c>
      <c r="E38" s="31">
        <v>75</v>
      </c>
      <c r="F38" s="31">
        <v>231.69945652173914</v>
      </c>
      <c r="G38" s="31">
        <v>0</v>
      </c>
      <c r="H38" s="36">
        <v>0</v>
      </c>
      <c r="I38" s="31">
        <v>20.235108695652173</v>
      </c>
      <c r="J38" s="31">
        <v>0</v>
      </c>
      <c r="K38" s="36">
        <v>0</v>
      </c>
      <c r="L38" s="31">
        <v>11.963478260869566</v>
      </c>
      <c r="M38" s="31">
        <v>0</v>
      </c>
      <c r="N38" s="36">
        <v>0</v>
      </c>
      <c r="O38" s="31">
        <v>3.3939130434782605</v>
      </c>
      <c r="P38" s="31">
        <v>0</v>
      </c>
      <c r="Q38" s="36">
        <v>0</v>
      </c>
      <c r="R38" s="31">
        <v>4.8777173913043477</v>
      </c>
      <c r="S38" s="31">
        <v>0</v>
      </c>
      <c r="T38" s="36">
        <v>0</v>
      </c>
      <c r="U38" s="31">
        <v>87.380652173913035</v>
      </c>
      <c r="V38" s="31">
        <v>0</v>
      </c>
      <c r="W38" s="36">
        <v>0</v>
      </c>
      <c r="X38" s="31">
        <v>2.597826086956522</v>
      </c>
      <c r="Y38" s="31">
        <v>0</v>
      </c>
      <c r="Z38" s="36">
        <v>0</v>
      </c>
      <c r="AA38" s="31">
        <v>121.4858695652174</v>
      </c>
      <c r="AB38" s="31">
        <v>0</v>
      </c>
      <c r="AC38" s="36">
        <v>0</v>
      </c>
      <c r="AD38" s="31">
        <v>0</v>
      </c>
      <c r="AE38" s="31">
        <v>0</v>
      </c>
      <c r="AF38" s="36" t="s">
        <v>1236</v>
      </c>
      <c r="AG38" s="31">
        <v>0</v>
      </c>
      <c r="AH38" s="31">
        <v>0</v>
      </c>
      <c r="AI38" s="36" t="s">
        <v>1236</v>
      </c>
      <c r="AJ38" t="s">
        <v>69</v>
      </c>
      <c r="AK38" s="37">
        <v>4</v>
      </c>
      <c r="AT38"/>
    </row>
    <row r="39" spans="1:46" x14ac:dyDescent="0.25">
      <c r="A39" t="s">
        <v>1052</v>
      </c>
      <c r="B39" t="s">
        <v>381</v>
      </c>
      <c r="C39" t="s">
        <v>749</v>
      </c>
      <c r="D39" t="s">
        <v>908</v>
      </c>
      <c r="E39" s="31">
        <v>52.608695652173914</v>
      </c>
      <c r="F39" s="31">
        <v>237.57826086956518</v>
      </c>
      <c r="G39" s="31">
        <v>3.2970652173913049</v>
      </c>
      <c r="H39" s="36">
        <v>1.3877806855406918E-2</v>
      </c>
      <c r="I39" s="31">
        <v>35.856739130434775</v>
      </c>
      <c r="J39" s="31">
        <v>0</v>
      </c>
      <c r="K39" s="36">
        <v>0</v>
      </c>
      <c r="L39" s="31">
        <v>23.602499999999992</v>
      </c>
      <c r="M39" s="31">
        <v>0</v>
      </c>
      <c r="N39" s="36">
        <v>0</v>
      </c>
      <c r="O39" s="31">
        <v>6.721195652173912</v>
      </c>
      <c r="P39" s="31">
        <v>0</v>
      </c>
      <c r="Q39" s="36">
        <v>0</v>
      </c>
      <c r="R39" s="31">
        <v>5.5330434782608693</v>
      </c>
      <c r="S39" s="31">
        <v>0</v>
      </c>
      <c r="T39" s="36">
        <v>0</v>
      </c>
      <c r="U39" s="31">
        <v>62.560108695652161</v>
      </c>
      <c r="V39" s="31">
        <v>3.2970652173913049</v>
      </c>
      <c r="W39" s="36">
        <v>5.2702357558730491E-2</v>
      </c>
      <c r="X39" s="31">
        <v>0</v>
      </c>
      <c r="Y39" s="31">
        <v>0</v>
      </c>
      <c r="Z39" s="36" t="s">
        <v>1236</v>
      </c>
      <c r="AA39" s="31">
        <v>121.86608695652173</v>
      </c>
      <c r="AB39" s="31">
        <v>0</v>
      </c>
      <c r="AC39" s="36">
        <v>0</v>
      </c>
      <c r="AD39" s="31">
        <v>17.295326086956521</v>
      </c>
      <c r="AE39" s="31">
        <v>0</v>
      </c>
      <c r="AF39" s="36">
        <v>0</v>
      </c>
      <c r="AG39" s="31">
        <v>0</v>
      </c>
      <c r="AH39" s="31">
        <v>0</v>
      </c>
      <c r="AI39" s="36" t="s">
        <v>1236</v>
      </c>
      <c r="AJ39" t="s">
        <v>29</v>
      </c>
      <c r="AK39" s="37">
        <v>4</v>
      </c>
      <c r="AT39"/>
    </row>
    <row r="40" spans="1:46" x14ac:dyDescent="0.25">
      <c r="A40" t="s">
        <v>1052</v>
      </c>
      <c r="B40" t="s">
        <v>701</v>
      </c>
      <c r="C40" t="s">
        <v>876</v>
      </c>
      <c r="D40" t="s">
        <v>973</v>
      </c>
      <c r="E40" s="31">
        <v>111.65217391304348</v>
      </c>
      <c r="F40" s="31">
        <v>289.69750000000005</v>
      </c>
      <c r="G40" s="31">
        <v>0.13043478260869565</v>
      </c>
      <c r="H40" s="36">
        <v>4.5024476430999792E-4</v>
      </c>
      <c r="I40" s="31">
        <v>48.372717391304363</v>
      </c>
      <c r="J40" s="31">
        <v>0.13043478260869565</v>
      </c>
      <c r="K40" s="36">
        <v>2.6964534895478711E-3</v>
      </c>
      <c r="L40" s="31">
        <v>42.720543478260886</v>
      </c>
      <c r="M40" s="31">
        <v>0.13043478260869565</v>
      </c>
      <c r="N40" s="36">
        <v>3.0532098140340774E-3</v>
      </c>
      <c r="O40" s="31">
        <v>0</v>
      </c>
      <c r="P40" s="31">
        <v>0</v>
      </c>
      <c r="Q40" s="36" t="s">
        <v>1236</v>
      </c>
      <c r="R40" s="31">
        <v>5.6521739130434785</v>
      </c>
      <c r="S40" s="31">
        <v>0</v>
      </c>
      <c r="T40" s="36">
        <v>0</v>
      </c>
      <c r="U40" s="31">
        <v>94.131739130434752</v>
      </c>
      <c r="V40" s="31">
        <v>0</v>
      </c>
      <c r="W40" s="36">
        <v>0</v>
      </c>
      <c r="X40" s="31">
        <v>12.007826086956522</v>
      </c>
      <c r="Y40" s="31">
        <v>0</v>
      </c>
      <c r="Z40" s="36">
        <v>0</v>
      </c>
      <c r="AA40" s="31">
        <v>131.19543478260874</v>
      </c>
      <c r="AB40" s="31">
        <v>0</v>
      </c>
      <c r="AC40" s="36">
        <v>0</v>
      </c>
      <c r="AD40" s="31">
        <v>3.989782608695652</v>
      </c>
      <c r="AE40" s="31">
        <v>0</v>
      </c>
      <c r="AF40" s="36">
        <v>0</v>
      </c>
      <c r="AG40" s="31">
        <v>0</v>
      </c>
      <c r="AH40" s="31">
        <v>0</v>
      </c>
      <c r="AI40" s="36" t="s">
        <v>1236</v>
      </c>
      <c r="AJ40" t="s">
        <v>349</v>
      </c>
      <c r="AK40" s="37">
        <v>4</v>
      </c>
      <c r="AT40"/>
    </row>
    <row r="41" spans="1:46" x14ac:dyDescent="0.25">
      <c r="A41" t="s">
        <v>1052</v>
      </c>
      <c r="B41" t="s">
        <v>569</v>
      </c>
      <c r="C41" t="s">
        <v>712</v>
      </c>
      <c r="D41" t="s">
        <v>986</v>
      </c>
      <c r="E41" s="31">
        <v>71.043478260869563</v>
      </c>
      <c r="F41" s="31">
        <v>229.58413043478259</v>
      </c>
      <c r="G41" s="31">
        <v>0</v>
      </c>
      <c r="H41" s="36">
        <v>0</v>
      </c>
      <c r="I41" s="31">
        <v>32.733043478260861</v>
      </c>
      <c r="J41" s="31">
        <v>0</v>
      </c>
      <c r="K41" s="36">
        <v>0</v>
      </c>
      <c r="L41" s="31">
        <v>14.58739130434782</v>
      </c>
      <c r="M41" s="31">
        <v>0</v>
      </c>
      <c r="N41" s="36">
        <v>0</v>
      </c>
      <c r="O41" s="31">
        <v>13.10217391304348</v>
      </c>
      <c r="P41" s="31">
        <v>0</v>
      </c>
      <c r="Q41" s="36">
        <v>0</v>
      </c>
      <c r="R41" s="31">
        <v>5.0434782608695654</v>
      </c>
      <c r="S41" s="31">
        <v>0</v>
      </c>
      <c r="T41" s="36">
        <v>0</v>
      </c>
      <c r="U41" s="31">
        <v>68.114673913043461</v>
      </c>
      <c r="V41" s="31">
        <v>0</v>
      </c>
      <c r="W41" s="36">
        <v>0</v>
      </c>
      <c r="X41" s="31">
        <v>0</v>
      </c>
      <c r="Y41" s="31">
        <v>0</v>
      </c>
      <c r="Z41" s="36" t="s">
        <v>1236</v>
      </c>
      <c r="AA41" s="31">
        <v>128.73641304347828</v>
      </c>
      <c r="AB41" s="31">
        <v>0</v>
      </c>
      <c r="AC41" s="36">
        <v>0</v>
      </c>
      <c r="AD41" s="31">
        <v>0</v>
      </c>
      <c r="AE41" s="31">
        <v>0</v>
      </c>
      <c r="AF41" s="36" t="s">
        <v>1236</v>
      </c>
      <c r="AG41" s="31">
        <v>0</v>
      </c>
      <c r="AH41" s="31">
        <v>0</v>
      </c>
      <c r="AI41" s="36" t="s">
        <v>1236</v>
      </c>
      <c r="AJ41" t="s">
        <v>217</v>
      </c>
      <c r="AK41" s="37">
        <v>4</v>
      </c>
      <c r="AT41"/>
    </row>
    <row r="42" spans="1:46" x14ac:dyDescent="0.25">
      <c r="A42" t="s">
        <v>1052</v>
      </c>
      <c r="B42" t="s">
        <v>589</v>
      </c>
      <c r="C42" t="s">
        <v>857</v>
      </c>
      <c r="D42" t="s">
        <v>1016</v>
      </c>
      <c r="E42" s="31">
        <v>41.434782608695649</v>
      </c>
      <c r="F42" s="31">
        <v>152.58239130434782</v>
      </c>
      <c r="G42" s="31">
        <v>17.283043478260868</v>
      </c>
      <c r="H42" s="36">
        <v>0.11327023603783558</v>
      </c>
      <c r="I42" s="31">
        <v>25.077500000000001</v>
      </c>
      <c r="J42" s="31">
        <v>1.1594565217391304</v>
      </c>
      <c r="K42" s="36">
        <v>4.6234932578571641E-2</v>
      </c>
      <c r="L42" s="31">
        <v>19.338369565217391</v>
      </c>
      <c r="M42" s="31">
        <v>1.1594565217391304</v>
      </c>
      <c r="N42" s="36">
        <v>5.9956270761551994E-2</v>
      </c>
      <c r="O42" s="31">
        <v>0</v>
      </c>
      <c r="P42" s="31">
        <v>0</v>
      </c>
      <c r="Q42" s="36" t="s">
        <v>1236</v>
      </c>
      <c r="R42" s="31">
        <v>5.7391304347826084</v>
      </c>
      <c r="S42" s="31">
        <v>0</v>
      </c>
      <c r="T42" s="36">
        <v>0</v>
      </c>
      <c r="U42" s="31">
        <v>50.42184782608696</v>
      </c>
      <c r="V42" s="31">
        <v>5.3167391304347822</v>
      </c>
      <c r="W42" s="36">
        <v>0.10544514649231158</v>
      </c>
      <c r="X42" s="31">
        <v>5.8840217391304366</v>
      </c>
      <c r="Y42" s="31">
        <v>0</v>
      </c>
      <c r="Z42" s="36">
        <v>0</v>
      </c>
      <c r="AA42" s="31">
        <v>71.199021739130416</v>
      </c>
      <c r="AB42" s="31">
        <v>10.806847826086955</v>
      </c>
      <c r="AC42" s="36">
        <v>0.15178365604070648</v>
      </c>
      <c r="AD42" s="31">
        <v>0</v>
      </c>
      <c r="AE42" s="31">
        <v>0</v>
      </c>
      <c r="AF42" s="36" t="s">
        <v>1236</v>
      </c>
      <c r="AG42" s="31">
        <v>0</v>
      </c>
      <c r="AH42" s="31">
        <v>0</v>
      </c>
      <c r="AI42" s="36" t="s">
        <v>1236</v>
      </c>
      <c r="AJ42" t="s">
        <v>237</v>
      </c>
      <c r="AK42" s="37">
        <v>4</v>
      </c>
      <c r="AT42"/>
    </row>
    <row r="43" spans="1:46" x14ac:dyDescent="0.25">
      <c r="A43" t="s">
        <v>1052</v>
      </c>
      <c r="B43" t="s">
        <v>599</v>
      </c>
      <c r="C43" t="s">
        <v>743</v>
      </c>
      <c r="D43" t="s">
        <v>952</v>
      </c>
      <c r="E43" s="31">
        <v>21.989130434782609</v>
      </c>
      <c r="F43" s="31">
        <v>138.08423913043478</v>
      </c>
      <c r="G43" s="31">
        <v>0</v>
      </c>
      <c r="H43" s="36">
        <v>0</v>
      </c>
      <c r="I43" s="31">
        <v>35.353260869565219</v>
      </c>
      <c r="J43" s="31">
        <v>0</v>
      </c>
      <c r="K43" s="36">
        <v>0</v>
      </c>
      <c r="L43" s="31">
        <v>30.676630434782609</v>
      </c>
      <c r="M43" s="31">
        <v>0</v>
      </c>
      <c r="N43" s="36">
        <v>0</v>
      </c>
      <c r="O43" s="31">
        <v>0</v>
      </c>
      <c r="P43" s="31">
        <v>0</v>
      </c>
      <c r="Q43" s="36" t="s">
        <v>1236</v>
      </c>
      <c r="R43" s="31">
        <v>4.6766304347826084</v>
      </c>
      <c r="S43" s="31">
        <v>0</v>
      </c>
      <c r="T43" s="36">
        <v>0</v>
      </c>
      <c r="U43" s="31">
        <v>56.828804347826086</v>
      </c>
      <c r="V43" s="31">
        <v>0</v>
      </c>
      <c r="W43" s="36">
        <v>0</v>
      </c>
      <c r="X43" s="31">
        <v>0</v>
      </c>
      <c r="Y43" s="31">
        <v>0</v>
      </c>
      <c r="Z43" s="36" t="s">
        <v>1236</v>
      </c>
      <c r="AA43" s="31">
        <v>45.902173913043477</v>
      </c>
      <c r="AB43" s="31">
        <v>0</v>
      </c>
      <c r="AC43" s="36">
        <v>0</v>
      </c>
      <c r="AD43" s="31">
        <v>0</v>
      </c>
      <c r="AE43" s="31">
        <v>0</v>
      </c>
      <c r="AF43" s="36" t="s">
        <v>1236</v>
      </c>
      <c r="AG43" s="31">
        <v>0</v>
      </c>
      <c r="AH43" s="31">
        <v>0</v>
      </c>
      <c r="AI43" s="36" t="s">
        <v>1236</v>
      </c>
      <c r="AJ43" t="s">
        <v>247</v>
      </c>
      <c r="AK43" s="37">
        <v>4</v>
      </c>
      <c r="AT43"/>
    </row>
    <row r="44" spans="1:46" x14ac:dyDescent="0.25">
      <c r="A44" t="s">
        <v>1052</v>
      </c>
      <c r="B44" t="s">
        <v>596</v>
      </c>
      <c r="C44" t="s">
        <v>825</v>
      </c>
      <c r="D44" t="s">
        <v>920</v>
      </c>
      <c r="E44" s="31">
        <v>77.75</v>
      </c>
      <c r="F44" s="31">
        <v>199.92119565217394</v>
      </c>
      <c r="G44" s="31">
        <v>0</v>
      </c>
      <c r="H44" s="36">
        <v>0</v>
      </c>
      <c r="I44" s="31">
        <v>7.5903260869565212</v>
      </c>
      <c r="J44" s="31">
        <v>0</v>
      </c>
      <c r="K44" s="36">
        <v>0</v>
      </c>
      <c r="L44" s="31">
        <v>0</v>
      </c>
      <c r="M44" s="31">
        <v>0</v>
      </c>
      <c r="N44" s="36" t="s">
        <v>1236</v>
      </c>
      <c r="O44" s="31">
        <v>7.5903260869565212</v>
      </c>
      <c r="P44" s="31">
        <v>0</v>
      </c>
      <c r="Q44" s="36">
        <v>0</v>
      </c>
      <c r="R44" s="31">
        <v>0</v>
      </c>
      <c r="S44" s="31">
        <v>0</v>
      </c>
      <c r="T44" s="36" t="s">
        <v>1236</v>
      </c>
      <c r="U44" s="31">
        <v>75.044891304347857</v>
      </c>
      <c r="V44" s="31">
        <v>0</v>
      </c>
      <c r="W44" s="36">
        <v>0</v>
      </c>
      <c r="X44" s="31">
        <v>0</v>
      </c>
      <c r="Y44" s="31">
        <v>0</v>
      </c>
      <c r="Z44" s="36" t="s">
        <v>1236</v>
      </c>
      <c r="AA44" s="31">
        <v>117.28597826086954</v>
      </c>
      <c r="AB44" s="31">
        <v>0</v>
      </c>
      <c r="AC44" s="36">
        <v>0</v>
      </c>
      <c r="AD44" s="31">
        <v>0</v>
      </c>
      <c r="AE44" s="31">
        <v>0</v>
      </c>
      <c r="AF44" s="36" t="s">
        <v>1236</v>
      </c>
      <c r="AG44" s="31">
        <v>0</v>
      </c>
      <c r="AH44" s="31">
        <v>0</v>
      </c>
      <c r="AI44" s="36" t="s">
        <v>1236</v>
      </c>
      <c r="AJ44" t="s">
        <v>244</v>
      </c>
      <c r="AK44" s="37">
        <v>4</v>
      </c>
      <c r="AT44"/>
    </row>
    <row r="45" spans="1:46" x14ac:dyDescent="0.25">
      <c r="A45" t="s">
        <v>1052</v>
      </c>
      <c r="B45" t="s">
        <v>652</v>
      </c>
      <c r="C45" t="s">
        <v>758</v>
      </c>
      <c r="D45" t="s">
        <v>921</v>
      </c>
      <c r="E45" s="31">
        <v>24.391304347826086</v>
      </c>
      <c r="F45" s="31">
        <v>178.10543478260871</v>
      </c>
      <c r="G45" s="31">
        <v>34.151630434782611</v>
      </c>
      <c r="H45" s="36">
        <v>0.19174951329512929</v>
      </c>
      <c r="I45" s="31">
        <v>41.635869565217391</v>
      </c>
      <c r="J45" s="31">
        <v>0</v>
      </c>
      <c r="K45" s="36">
        <v>0</v>
      </c>
      <c r="L45" s="31">
        <v>12.171195652173912</v>
      </c>
      <c r="M45" s="31">
        <v>0</v>
      </c>
      <c r="N45" s="36">
        <v>0</v>
      </c>
      <c r="O45" s="31">
        <v>23.725543478260871</v>
      </c>
      <c r="P45" s="31">
        <v>0</v>
      </c>
      <c r="Q45" s="36">
        <v>0</v>
      </c>
      <c r="R45" s="31">
        <v>5.7391304347826084</v>
      </c>
      <c r="S45" s="31">
        <v>0</v>
      </c>
      <c r="T45" s="36">
        <v>0</v>
      </c>
      <c r="U45" s="31">
        <v>43.385869565217391</v>
      </c>
      <c r="V45" s="31">
        <v>12.641304347826088</v>
      </c>
      <c r="W45" s="36">
        <v>0.29136915946386072</v>
      </c>
      <c r="X45" s="31">
        <v>6.3695652173913047</v>
      </c>
      <c r="Y45" s="31">
        <v>0</v>
      </c>
      <c r="Z45" s="36">
        <v>0</v>
      </c>
      <c r="AA45" s="31">
        <v>86.714130434782604</v>
      </c>
      <c r="AB45" s="31">
        <v>21.510326086956521</v>
      </c>
      <c r="AC45" s="36">
        <v>0.24806021785727717</v>
      </c>
      <c r="AD45" s="31">
        <v>0</v>
      </c>
      <c r="AE45" s="31">
        <v>0</v>
      </c>
      <c r="AF45" s="36" t="s">
        <v>1236</v>
      </c>
      <c r="AG45" s="31">
        <v>0</v>
      </c>
      <c r="AH45" s="31">
        <v>0</v>
      </c>
      <c r="AI45" s="36" t="s">
        <v>1236</v>
      </c>
      <c r="AJ45" t="s">
        <v>300</v>
      </c>
      <c r="AK45" s="37">
        <v>4</v>
      </c>
      <c r="AT45"/>
    </row>
    <row r="46" spans="1:46" x14ac:dyDescent="0.25">
      <c r="A46" t="s">
        <v>1052</v>
      </c>
      <c r="B46" t="s">
        <v>622</v>
      </c>
      <c r="C46" t="s">
        <v>780</v>
      </c>
      <c r="D46" t="s">
        <v>935</v>
      </c>
      <c r="E46" s="31">
        <v>79.826086956521735</v>
      </c>
      <c r="F46" s="31">
        <v>256.9495652173913</v>
      </c>
      <c r="G46" s="31">
        <v>12.462500000000002</v>
      </c>
      <c r="H46" s="36">
        <v>4.8501736087609826E-2</v>
      </c>
      <c r="I46" s="31">
        <v>25.317934782608695</v>
      </c>
      <c r="J46" s="31">
        <v>3.1690217391304349</v>
      </c>
      <c r="K46" s="36">
        <v>0.12516904583020286</v>
      </c>
      <c r="L46" s="31">
        <v>19.513586956521738</v>
      </c>
      <c r="M46" s="31">
        <v>3.1690217391304349</v>
      </c>
      <c r="N46" s="36">
        <v>0.16240077983567749</v>
      </c>
      <c r="O46" s="31">
        <v>0</v>
      </c>
      <c r="P46" s="31">
        <v>0</v>
      </c>
      <c r="Q46" s="36" t="s">
        <v>1236</v>
      </c>
      <c r="R46" s="31">
        <v>5.8043478260869561</v>
      </c>
      <c r="S46" s="31">
        <v>0</v>
      </c>
      <c r="T46" s="36">
        <v>0</v>
      </c>
      <c r="U46" s="31">
        <v>72.694130434782608</v>
      </c>
      <c r="V46" s="31">
        <v>7.5597826086956523</v>
      </c>
      <c r="W46" s="36">
        <v>0.10399440179668833</v>
      </c>
      <c r="X46" s="31">
        <v>5.102282608695651</v>
      </c>
      <c r="Y46" s="31">
        <v>0</v>
      </c>
      <c r="Z46" s="36">
        <v>0</v>
      </c>
      <c r="AA46" s="31">
        <v>153.83521739130438</v>
      </c>
      <c r="AB46" s="31">
        <v>1.7336956521739131</v>
      </c>
      <c r="AC46" s="36">
        <v>1.1269822876539265E-2</v>
      </c>
      <c r="AD46" s="31">
        <v>0</v>
      </c>
      <c r="AE46" s="31">
        <v>0</v>
      </c>
      <c r="AF46" s="36" t="s">
        <v>1236</v>
      </c>
      <c r="AG46" s="31">
        <v>0</v>
      </c>
      <c r="AH46" s="31">
        <v>0</v>
      </c>
      <c r="AI46" s="36" t="s">
        <v>1236</v>
      </c>
      <c r="AJ46" t="s">
        <v>270</v>
      </c>
      <c r="AK46" s="37">
        <v>4</v>
      </c>
      <c r="AT46"/>
    </row>
    <row r="47" spans="1:46" x14ac:dyDescent="0.25">
      <c r="A47" t="s">
        <v>1052</v>
      </c>
      <c r="B47" t="s">
        <v>440</v>
      </c>
      <c r="C47" t="s">
        <v>780</v>
      </c>
      <c r="D47" t="s">
        <v>935</v>
      </c>
      <c r="E47" s="31">
        <v>85.141304347826093</v>
      </c>
      <c r="F47" s="31">
        <v>254.67934782608694</v>
      </c>
      <c r="G47" s="31">
        <v>3.8559782608695654</v>
      </c>
      <c r="H47" s="36">
        <v>1.5140521969228144E-2</v>
      </c>
      <c r="I47" s="31">
        <v>18.255434782608695</v>
      </c>
      <c r="J47" s="31">
        <v>0</v>
      </c>
      <c r="K47" s="36">
        <v>0</v>
      </c>
      <c r="L47" s="31">
        <v>9.1304347826086953</v>
      </c>
      <c r="M47" s="31">
        <v>0</v>
      </c>
      <c r="N47" s="36">
        <v>0</v>
      </c>
      <c r="O47" s="31">
        <v>4.3423913043478262</v>
      </c>
      <c r="P47" s="31">
        <v>0</v>
      </c>
      <c r="Q47" s="36">
        <v>0</v>
      </c>
      <c r="R47" s="31">
        <v>4.7826086956521738</v>
      </c>
      <c r="S47" s="31">
        <v>0</v>
      </c>
      <c r="T47" s="36">
        <v>0</v>
      </c>
      <c r="U47" s="31">
        <v>75.660326086956516</v>
      </c>
      <c r="V47" s="31">
        <v>3.8559782608695654</v>
      </c>
      <c r="W47" s="36">
        <v>5.0964335739683231E-2</v>
      </c>
      <c r="X47" s="31">
        <v>6.1521739130434785</v>
      </c>
      <c r="Y47" s="31">
        <v>0</v>
      </c>
      <c r="Z47" s="36">
        <v>0</v>
      </c>
      <c r="AA47" s="31">
        <v>154.61141304347825</v>
      </c>
      <c r="AB47" s="31">
        <v>0</v>
      </c>
      <c r="AC47" s="36">
        <v>0</v>
      </c>
      <c r="AD47" s="31">
        <v>0</v>
      </c>
      <c r="AE47" s="31">
        <v>0</v>
      </c>
      <c r="AF47" s="36" t="s">
        <v>1236</v>
      </c>
      <c r="AG47" s="31">
        <v>0</v>
      </c>
      <c r="AH47" s="31">
        <v>0</v>
      </c>
      <c r="AI47" s="36" t="s">
        <v>1236</v>
      </c>
      <c r="AJ47" t="s">
        <v>88</v>
      </c>
      <c r="AK47" s="37">
        <v>4</v>
      </c>
      <c r="AT47"/>
    </row>
    <row r="48" spans="1:46" x14ac:dyDescent="0.25">
      <c r="A48" t="s">
        <v>1052</v>
      </c>
      <c r="B48" t="s">
        <v>570</v>
      </c>
      <c r="C48" t="s">
        <v>810</v>
      </c>
      <c r="D48" t="s">
        <v>992</v>
      </c>
      <c r="E48" s="31">
        <v>110.41304347826087</v>
      </c>
      <c r="F48" s="31">
        <v>274.54500000000007</v>
      </c>
      <c r="G48" s="31">
        <v>49.382934782608714</v>
      </c>
      <c r="H48" s="36">
        <v>0.17987191455902932</v>
      </c>
      <c r="I48" s="31">
        <v>46.222282608695672</v>
      </c>
      <c r="J48" s="31">
        <v>5.2717391304347831</v>
      </c>
      <c r="K48" s="36">
        <v>0.11405189949323327</v>
      </c>
      <c r="L48" s="31">
        <v>31.292934782608715</v>
      </c>
      <c r="M48" s="31">
        <v>4.4456521739130439</v>
      </c>
      <c r="N48" s="36">
        <v>0.14206568366939329</v>
      </c>
      <c r="O48" s="31">
        <v>9.7119565217391308</v>
      </c>
      <c r="P48" s="31">
        <v>0.82608695652173914</v>
      </c>
      <c r="Q48" s="36">
        <v>8.5058757694459988E-2</v>
      </c>
      <c r="R48" s="31">
        <v>5.2173913043478262</v>
      </c>
      <c r="S48" s="31">
        <v>0</v>
      </c>
      <c r="T48" s="36">
        <v>0</v>
      </c>
      <c r="U48" s="31">
        <v>72.155652173913069</v>
      </c>
      <c r="V48" s="31">
        <v>2.118804347826087</v>
      </c>
      <c r="W48" s="36">
        <v>2.9364357247014295E-2</v>
      </c>
      <c r="X48" s="31">
        <v>6.1576086956521738</v>
      </c>
      <c r="Y48" s="31">
        <v>0</v>
      </c>
      <c r="Z48" s="36">
        <v>0</v>
      </c>
      <c r="AA48" s="31">
        <v>150.00945652173914</v>
      </c>
      <c r="AB48" s="31">
        <v>41.992391304347841</v>
      </c>
      <c r="AC48" s="36">
        <v>0.27993162749884615</v>
      </c>
      <c r="AD48" s="31">
        <v>0</v>
      </c>
      <c r="AE48" s="31">
        <v>0</v>
      </c>
      <c r="AF48" s="36" t="s">
        <v>1236</v>
      </c>
      <c r="AG48" s="31">
        <v>0</v>
      </c>
      <c r="AH48" s="31">
        <v>0</v>
      </c>
      <c r="AI48" s="36" t="s">
        <v>1236</v>
      </c>
      <c r="AJ48" t="s">
        <v>218</v>
      </c>
      <c r="AK48" s="37">
        <v>4</v>
      </c>
      <c r="AT48"/>
    </row>
    <row r="49" spans="1:46" x14ac:dyDescent="0.25">
      <c r="A49" t="s">
        <v>1052</v>
      </c>
      <c r="B49" t="s">
        <v>480</v>
      </c>
      <c r="C49" t="s">
        <v>805</v>
      </c>
      <c r="D49" t="s">
        <v>937</v>
      </c>
      <c r="E49" s="31">
        <v>82.152173913043484</v>
      </c>
      <c r="F49" s="31">
        <v>258.35869565217388</v>
      </c>
      <c r="G49" s="31">
        <v>0</v>
      </c>
      <c r="H49" s="36">
        <v>0</v>
      </c>
      <c r="I49" s="31">
        <v>16.744565217391305</v>
      </c>
      <c r="J49" s="31">
        <v>0</v>
      </c>
      <c r="K49" s="36">
        <v>0</v>
      </c>
      <c r="L49" s="31">
        <v>9.7880434782608692</v>
      </c>
      <c r="M49" s="31">
        <v>0</v>
      </c>
      <c r="N49" s="36">
        <v>0</v>
      </c>
      <c r="O49" s="31">
        <v>2.5108695652173911</v>
      </c>
      <c r="P49" s="31">
        <v>0</v>
      </c>
      <c r="Q49" s="36">
        <v>0</v>
      </c>
      <c r="R49" s="31">
        <v>4.4456521739130439</v>
      </c>
      <c r="S49" s="31">
        <v>0</v>
      </c>
      <c r="T49" s="36">
        <v>0</v>
      </c>
      <c r="U49" s="31">
        <v>82.858695652173907</v>
      </c>
      <c r="V49" s="31">
        <v>0</v>
      </c>
      <c r="W49" s="36">
        <v>0</v>
      </c>
      <c r="X49" s="31">
        <v>0</v>
      </c>
      <c r="Y49" s="31">
        <v>0</v>
      </c>
      <c r="Z49" s="36" t="s">
        <v>1236</v>
      </c>
      <c r="AA49" s="31">
        <v>158.75543478260869</v>
      </c>
      <c r="AB49" s="31">
        <v>0</v>
      </c>
      <c r="AC49" s="36">
        <v>0</v>
      </c>
      <c r="AD49" s="31">
        <v>0</v>
      </c>
      <c r="AE49" s="31">
        <v>0</v>
      </c>
      <c r="AF49" s="36" t="s">
        <v>1236</v>
      </c>
      <c r="AG49" s="31">
        <v>0</v>
      </c>
      <c r="AH49" s="31">
        <v>0</v>
      </c>
      <c r="AI49" s="36" t="s">
        <v>1236</v>
      </c>
      <c r="AJ49" t="s">
        <v>128</v>
      </c>
      <c r="AK49" s="37">
        <v>4</v>
      </c>
      <c r="AT49"/>
    </row>
    <row r="50" spans="1:46" x14ac:dyDescent="0.25">
      <c r="A50" t="s">
        <v>1052</v>
      </c>
      <c r="B50" t="s">
        <v>360</v>
      </c>
      <c r="C50" t="s">
        <v>737</v>
      </c>
      <c r="D50" t="s">
        <v>946</v>
      </c>
      <c r="E50" s="31">
        <v>115.90217391304348</v>
      </c>
      <c r="F50" s="31">
        <v>455.24945652173915</v>
      </c>
      <c r="G50" s="31">
        <v>8.7880434782608692</v>
      </c>
      <c r="H50" s="36">
        <v>1.9303797846140253E-2</v>
      </c>
      <c r="I50" s="31">
        <v>65.161630434782609</v>
      </c>
      <c r="J50" s="31">
        <v>0</v>
      </c>
      <c r="K50" s="36">
        <v>0</v>
      </c>
      <c r="L50" s="31">
        <v>39.203804347826086</v>
      </c>
      <c r="M50" s="31">
        <v>0</v>
      </c>
      <c r="N50" s="36">
        <v>0</v>
      </c>
      <c r="O50" s="31">
        <v>20.740434782608695</v>
      </c>
      <c r="P50" s="31">
        <v>0</v>
      </c>
      <c r="Q50" s="36">
        <v>0</v>
      </c>
      <c r="R50" s="31">
        <v>5.2173913043478262</v>
      </c>
      <c r="S50" s="31">
        <v>0</v>
      </c>
      <c r="T50" s="36">
        <v>0</v>
      </c>
      <c r="U50" s="31">
        <v>134.75</v>
      </c>
      <c r="V50" s="31">
        <v>2.0951086956521738</v>
      </c>
      <c r="W50" s="36">
        <v>1.5548116479793497E-2</v>
      </c>
      <c r="X50" s="31">
        <v>5.3641304347826084</v>
      </c>
      <c r="Y50" s="31">
        <v>0</v>
      </c>
      <c r="Z50" s="36">
        <v>0</v>
      </c>
      <c r="AA50" s="31">
        <v>214.10413043478263</v>
      </c>
      <c r="AB50" s="31">
        <v>5.3451086956521738</v>
      </c>
      <c r="AC50" s="36">
        <v>2.4964995699979384E-2</v>
      </c>
      <c r="AD50" s="31">
        <v>35.869565217391305</v>
      </c>
      <c r="AE50" s="31">
        <v>1.3478260869565217</v>
      </c>
      <c r="AF50" s="36">
        <v>3.7575757575757575E-2</v>
      </c>
      <c r="AG50" s="31">
        <v>0</v>
      </c>
      <c r="AH50" s="31">
        <v>0</v>
      </c>
      <c r="AI50" s="36" t="s">
        <v>1236</v>
      </c>
      <c r="AJ50" t="s">
        <v>8</v>
      </c>
      <c r="AK50" s="37">
        <v>4</v>
      </c>
      <c r="AT50"/>
    </row>
    <row r="51" spans="1:46" x14ac:dyDescent="0.25">
      <c r="A51" t="s">
        <v>1052</v>
      </c>
      <c r="B51" t="s">
        <v>497</v>
      </c>
      <c r="C51" t="s">
        <v>817</v>
      </c>
      <c r="D51" t="s">
        <v>900</v>
      </c>
      <c r="E51" s="31">
        <v>73.119565217391298</v>
      </c>
      <c r="F51" s="31">
        <v>248.91489130434778</v>
      </c>
      <c r="G51" s="31">
        <v>71.132826086956527</v>
      </c>
      <c r="H51" s="36">
        <v>0.28577167767750206</v>
      </c>
      <c r="I51" s="31">
        <v>13.064565217391303</v>
      </c>
      <c r="J51" s="31">
        <v>2.3722826086956523</v>
      </c>
      <c r="K51" s="36">
        <v>0.18158144333327789</v>
      </c>
      <c r="L51" s="31">
        <v>7.3254347826086947</v>
      </c>
      <c r="M51" s="31">
        <v>2.3722826086956523</v>
      </c>
      <c r="N51" s="36">
        <v>0.32384188503427613</v>
      </c>
      <c r="O51" s="31">
        <v>0</v>
      </c>
      <c r="P51" s="31">
        <v>0</v>
      </c>
      <c r="Q51" s="36" t="s">
        <v>1236</v>
      </c>
      <c r="R51" s="31">
        <v>5.7391304347826084</v>
      </c>
      <c r="S51" s="31">
        <v>0</v>
      </c>
      <c r="T51" s="36">
        <v>0</v>
      </c>
      <c r="U51" s="31">
        <v>72.041304347826099</v>
      </c>
      <c r="V51" s="31">
        <v>34.440326086956517</v>
      </c>
      <c r="W51" s="36">
        <v>0.4780636108512627</v>
      </c>
      <c r="X51" s="31">
        <v>4.8438043478260866</v>
      </c>
      <c r="Y51" s="31">
        <v>0</v>
      </c>
      <c r="Z51" s="36">
        <v>0</v>
      </c>
      <c r="AA51" s="31">
        <v>158.96521739130429</v>
      </c>
      <c r="AB51" s="31">
        <v>34.320217391304347</v>
      </c>
      <c r="AC51" s="36">
        <v>0.2158976533012418</v>
      </c>
      <c r="AD51" s="31">
        <v>0</v>
      </c>
      <c r="AE51" s="31">
        <v>0</v>
      </c>
      <c r="AF51" s="36" t="s">
        <v>1236</v>
      </c>
      <c r="AG51" s="31">
        <v>0</v>
      </c>
      <c r="AH51" s="31">
        <v>0</v>
      </c>
      <c r="AI51" s="36" t="s">
        <v>1236</v>
      </c>
      <c r="AJ51" t="s">
        <v>145</v>
      </c>
      <c r="AK51" s="37">
        <v>4</v>
      </c>
      <c r="AT51"/>
    </row>
    <row r="52" spans="1:46" x14ac:dyDescent="0.25">
      <c r="A52" t="s">
        <v>1052</v>
      </c>
      <c r="B52" t="s">
        <v>392</v>
      </c>
      <c r="C52" t="s">
        <v>723</v>
      </c>
      <c r="D52" t="s">
        <v>962</v>
      </c>
      <c r="E52" s="31">
        <v>100.21739130434783</v>
      </c>
      <c r="F52" s="31">
        <v>304.69141304347829</v>
      </c>
      <c r="G52" s="31">
        <v>0</v>
      </c>
      <c r="H52" s="36">
        <v>0</v>
      </c>
      <c r="I52" s="31">
        <v>21.655760869565221</v>
      </c>
      <c r="J52" s="31">
        <v>0</v>
      </c>
      <c r="K52" s="36">
        <v>0</v>
      </c>
      <c r="L52" s="31">
        <v>21.407608695652176</v>
      </c>
      <c r="M52" s="31">
        <v>0</v>
      </c>
      <c r="N52" s="36">
        <v>0</v>
      </c>
      <c r="O52" s="31">
        <v>0</v>
      </c>
      <c r="P52" s="31">
        <v>0</v>
      </c>
      <c r="Q52" s="36" t="s">
        <v>1236</v>
      </c>
      <c r="R52" s="31">
        <v>0.24815217391304351</v>
      </c>
      <c r="S52" s="31">
        <v>0</v>
      </c>
      <c r="T52" s="36">
        <v>0</v>
      </c>
      <c r="U52" s="31">
        <v>67.480434782608697</v>
      </c>
      <c r="V52" s="31">
        <v>0</v>
      </c>
      <c r="W52" s="36">
        <v>0</v>
      </c>
      <c r="X52" s="31">
        <v>17.453804347826086</v>
      </c>
      <c r="Y52" s="31">
        <v>0</v>
      </c>
      <c r="Z52" s="36">
        <v>0</v>
      </c>
      <c r="AA52" s="31">
        <v>198.10141304347832</v>
      </c>
      <c r="AB52" s="31">
        <v>0</v>
      </c>
      <c r="AC52" s="36">
        <v>0</v>
      </c>
      <c r="AD52" s="31">
        <v>0</v>
      </c>
      <c r="AE52" s="31">
        <v>0</v>
      </c>
      <c r="AF52" s="36" t="s">
        <v>1236</v>
      </c>
      <c r="AG52" s="31">
        <v>0</v>
      </c>
      <c r="AH52" s="31">
        <v>0</v>
      </c>
      <c r="AI52" s="36" t="s">
        <v>1236</v>
      </c>
      <c r="AJ52" t="s">
        <v>40</v>
      </c>
      <c r="AK52" s="37">
        <v>4</v>
      </c>
      <c r="AT52"/>
    </row>
    <row r="53" spans="1:46" x14ac:dyDescent="0.25">
      <c r="A53" t="s">
        <v>1052</v>
      </c>
      <c r="B53" t="s">
        <v>669</v>
      </c>
      <c r="C53" t="s">
        <v>892</v>
      </c>
      <c r="D53" t="s">
        <v>1038</v>
      </c>
      <c r="E53" s="31">
        <v>85.380434782608702</v>
      </c>
      <c r="F53" s="31">
        <v>295.49239130434785</v>
      </c>
      <c r="G53" s="31">
        <v>0</v>
      </c>
      <c r="H53" s="36">
        <v>0</v>
      </c>
      <c r="I53" s="31">
        <v>42.294565217391302</v>
      </c>
      <c r="J53" s="31">
        <v>0</v>
      </c>
      <c r="K53" s="36">
        <v>0</v>
      </c>
      <c r="L53" s="31">
        <v>18.250000000000004</v>
      </c>
      <c r="M53" s="31">
        <v>0</v>
      </c>
      <c r="N53" s="36">
        <v>0</v>
      </c>
      <c r="O53" s="31">
        <v>20.517391304347822</v>
      </c>
      <c r="P53" s="31">
        <v>0</v>
      </c>
      <c r="Q53" s="36">
        <v>0</v>
      </c>
      <c r="R53" s="31">
        <v>3.527173913043478</v>
      </c>
      <c r="S53" s="31">
        <v>0</v>
      </c>
      <c r="T53" s="36">
        <v>0</v>
      </c>
      <c r="U53" s="31">
        <v>72.852173913043501</v>
      </c>
      <c r="V53" s="31">
        <v>0</v>
      </c>
      <c r="W53" s="36">
        <v>0</v>
      </c>
      <c r="X53" s="31">
        <v>9.6130434782608667</v>
      </c>
      <c r="Y53" s="31">
        <v>0</v>
      </c>
      <c r="Z53" s="36">
        <v>0</v>
      </c>
      <c r="AA53" s="31">
        <v>158.14239130434785</v>
      </c>
      <c r="AB53" s="31">
        <v>0</v>
      </c>
      <c r="AC53" s="36">
        <v>0</v>
      </c>
      <c r="AD53" s="31">
        <v>12.590217391304348</v>
      </c>
      <c r="AE53" s="31">
        <v>0</v>
      </c>
      <c r="AF53" s="36">
        <v>0</v>
      </c>
      <c r="AG53" s="31">
        <v>0</v>
      </c>
      <c r="AH53" s="31">
        <v>0</v>
      </c>
      <c r="AI53" s="36" t="s">
        <v>1236</v>
      </c>
      <c r="AJ53" t="s">
        <v>317</v>
      </c>
      <c r="AK53" s="37">
        <v>4</v>
      </c>
      <c r="AT53"/>
    </row>
    <row r="54" spans="1:46" x14ac:dyDescent="0.25">
      <c r="A54" t="s">
        <v>1052</v>
      </c>
      <c r="B54" t="s">
        <v>692</v>
      </c>
      <c r="C54" t="s">
        <v>887</v>
      </c>
      <c r="D54" t="s">
        <v>1036</v>
      </c>
      <c r="E54" s="31">
        <v>46.467391304347828</v>
      </c>
      <c r="F54" s="31">
        <v>162.63521739130437</v>
      </c>
      <c r="G54" s="31">
        <v>19.203695652173913</v>
      </c>
      <c r="H54" s="36">
        <v>0.11807833481704855</v>
      </c>
      <c r="I54" s="31">
        <v>33.472934782608689</v>
      </c>
      <c r="J54" s="31">
        <v>1.5727173913043482</v>
      </c>
      <c r="K54" s="36">
        <v>4.698474757347762E-2</v>
      </c>
      <c r="L54" s="31">
        <v>21.094239130434779</v>
      </c>
      <c r="M54" s="31">
        <v>1.5727173913043482</v>
      </c>
      <c r="N54" s="36">
        <v>7.4556725254680115E-2</v>
      </c>
      <c r="O54" s="31">
        <v>6.3786956521739135</v>
      </c>
      <c r="P54" s="31">
        <v>0</v>
      </c>
      <c r="Q54" s="36">
        <v>0</v>
      </c>
      <c r="R54" s="31">
        <v>6</v>
      </c>
      <c r="S54" s="31">
        <v>0</v>
      </c>
      <c r="T54" s="36">
        <v>0</v>
      </c>
      <c r="U54" s="31">
        <v>39.383152173913047</v>
      </c>
      <c r="V54" s="31">
        <v>11.655760869565219</v>
      </c>
      <c r="W54" s="36">
        <v>0.29595804871317188</v>
      </c>
      <c r="X54" s="31">
        <v>6.6309782608695658</v>
      </c>
      <c r="Y54" s="31">
        <v>0</v>
      </c>
      <c r="Z54" s="36">
        <v>0</v>
      </c>
      <c r="AA54" s="31">
        <v>83.148152173913061</v>
      </c>
      <c r="AB54" s="31">
        <v>5.9752173913043478</v>
      </c>
      <c r="AC54" s="36">
        <v>7.186229922231531E-2</v>
      </c>
      <c r="AD54" s="31">
        <v>0</v>
      </c>
      <c r="AE54" s="31">
        <v>0</v>
      </c>
      <c r="AF54" s="36" t="s">
        <v>1236</v>
      </c>
      <c r="AG54" s="31">
        <v>0</v>
      </c>
      <c r="AH54" s="31">
        <v>0</v>
      </c>
      <c r="AI54" s="36" t="s">
        <v>1236</v>
      </c>
      <c r="AJ54" t="s">
        <v>340</v>
      </c>
      <c r="AK54" s="37">
        <v>4</v>
      </c>
      <c r="AT54"/>
    </row>
    <row r="55" spans="1:46" x14ac:dyDescent="0.25">
      <c r="A55" t="s">
        <v>1052</v>
      </c>
      <c r="B55" t="s">
        <v>631</v>
      </c>
      <c r="C55" t="s">
        <v>758</v>
      </c>
      <c r="D55" t="s">
        <v>921</v>
      </c>
      <c r="E55" s="31">
        <v>54.586956521739133</v>
      </c>
      <c r="F55" s="31">
        <v>189.26717391304342</v>
      </c>
      <c r="G55" s="31">
        <v>44.369347826086951</v>
      </c>
      <c r="H55" s="36">
        <v>0.23442706365168176</v>
      </c>
      <c r="I55" s="31">
        <v>36.573695652173903</v>
      </c>
      <c r="J55" s="31">
        <v>2.9494565217391311</v>
      </c>
      <c r="K55" s="36">
        <v>8.0644202592740133E-2</v>
      </c>
      <c r="L55" s="31">
        <v>23.76086956521738</v>
      </c>
      <c r="M55" s="31">
        <v>0.61260869565217391</v>
      </c>
      <c r="N55" s="36">
        <v>2.5782250686184824E-2</v>
      </c>
      <c r="O55" s="31">
        <v>6.9977173913043478</v>
      </c>
      <c r="P55" s="31">
        <v>0</v>
      </c>
      <c r="Q55" s="36">
        <v>0</v>
      </c>
      <c r="R55" s="31">
        <v>5.8151086956521736</v>
      </c>
      <c r="S55" s="31">
        <v>2.3368478260869572</v>
      </c>
      <c r="T55" s="36">
        <v>0.40185797865380674</v>
      </c>
      <c r="U55" s="31">
        <v>46.033152173913003</v>
      </c>
      <c r="V55" s="31">
        <v>13.368369565217391</v>
      </c>
      <c r="W55" s="36">
        <v>0.29040743320621976</v>
      </c>
      <c r="X55" s="31">
        <v>0</v>
      </c>
      <c r="Y55" s="31">
        <v>0</v>
      </c>
      <c r="Z55" s="36" t="s">
        <v>1236</v>
      </c>
      <c r="AA55" s="31">
        <v>106.66032608695652</v>
      </c>
      <c r="AB55" s="31">
        <v>28.051521739130433</v>
      </c>
      <c r="AC55" s="36">
        <v>0.26299864971593079</v>
      </c>
      <c r="AD55" s="31">
        <v>0</v>
      </c>
      <c r="AE55" s="31">
        <v>0</v>
      </c>
      <c r="AF55" s="36" t="s">
        <v>1236</v>
      </c>
      <c r="AG55" s="31">
        <v>0</v>
      </c>
      <c r="AH55" s="31">
        <v>0</v>
      </c>
      <c r="AI55" s="36" t="s">
        <v>1236</v>
      </c>
      <c r="AJ55" t="s">
        <v>279</v>
      </c>
      <c r="AK55" s="37">
        <v>4</v>
      </c>
      <c r="AT55"/>
    </row>
    <row r="56" spans="1:46" x14ac:dyDescent="0.25">
      <c r="A56" t="s">
        <v>1052</v>
      </c>
      <c r="B56" t="s">
        <v>472</v>
      </c>
      <c r="C56" t="s">
        <v>799</v>
      </c>
      <c r="D56" t="s">
        <v>985</v>
      </c>
      <c r="E56" s="31">
        <v>108.98913043478261</v>
      </c>
      <c r="F56" s="31">
        <v>347.38586956521738</v>
      </c>
      <c r="G56" s="31">
        <v>8.0135869565217384</v>
      </c>
      <c r="H56" s="36">
        <v>2.3068258264365836E-2</v>
      </c>
      <c r="I56" s="31">
        <v>44.434782608695649</v>
      </c>
      <c r="J56" s="31">
        <v>0</v>
      </c>
      <c r="K56" s="36">
        <v>0</v>
      </c>
      <c r="L56" s="31">
        <v>27.456521739130434</v>
      </c>
      <c r="M56" s="31">
        <v>0</v>
      </c>
      <c r="N56" s="36">
        <v>0</v>
      </c>
      <c r="O56" s="31">
        <v>11.673913043478262</v>
      </c>
      <c r="P56" s="31">
        <v>0</v>
      </c>
      <c r="Q56" s="36">
        <v>0</v>
      </c>
      <c r="R56" s="31">
        <v>5.3043478260869561</v>
      </c>
      <c r="S56" s="31">
        <v>0</v>
      </c>
      <c r="T56" s="36">
        <v>0</v>
      </c>
      <c r="U56" s="31">
        <v>126.86684782608695</v>
      </c>
      <c r="V56" s="31">
        <v>0</v>
      </c>
      <c r="W56" s="36">
        <v>0</v>
      </c>
      <c r="X56" s="31">
        <v>5.9266304347826084</v>
      </c>
      <c r="Y56" s="31">
        <v>0</v>
      </c>
      <c r="Z56" s="36">
        <v>0</v>
      </c>
      <c r="AA56" s="31">
        <v>170.15760869565219</v>
      </c>
      <c r="AB56" s="31">
        <v>8.0135869565217384</v>
      </c>
      <c r="AC56" s="36">
        <v>4.7095084480500808E-2</v>
      </c>
      <c r="AD56" s="31">
        <v>0</v>
      </c>
      <c r="AE56" s="31">
        <v>0</v>
      </c>
      <c r="AF56" s="36" t="s">
        <v>1236</v>
      </c>
      <c r="AG56" s="31">
        <v>0</v>
      </c>
      <c r="AH56" s="31">
        <v>0</v>
      </c>
      <c r="AI56" s="36" t="s">
        <v>1236</v>
      </c>
      <c r="AJ56" t="s">
        <v>120</v>
      </c>
      <c r="AK56" s="37">
        <v>4</v>
      </c>
      <c r="AT56"/>
    </row>
    <row r="57" spans="1:46" x14ac:dyDescent="0.25">
      <c r="A57" t="s">
        <v>1052</v>
      </c>
      <c r="B57" t="s">
        <v>571</v>
      </c>
      <c r="C57" t="s">
        <v>847</v>
      </c>
      <c r="D57" t="s">
        <v>936</v>
      </c>
      <c r="E57" s="31">
        <v>166.91304347826087</v>
      </c>
      <c r="F57" s="31">
        <v>536.86413043478262</v>
      </c>
      <c r="G57" s="31">
        <v>0</v>
      </c>
      <c r="H57" s="36">
        <v>0</v>
      </c>
      <c r="I57" s="31">
        <v>95.5070652173913</v>
      </c>
      <c r="J57" s="31">
        <v>0</v>
      </c>
      <c r="K57" s="36">
        <v>0</v>
      </c>
      <c r="L57" s="31">
        <v>65.778804347826082</v>
      </c>
      <c r="M57" s="31">
        <v>0</v>
      </c>
      <c r="N57" s="36">
        <v>0</v>
      </c>
      <c r="O57" s="31">
        <v>24.076086956521738</v>
      </c>
      <c r="P57" s="31">
        <v>0</v>
      </c>
      <c r="Q57" s="36">
        <v>0</v>
      </c>
      <c r="R57" s="31">
        <v>5.6521739130434785</v>
      </c>
      <c r="S57" s="31">
        <v>0</v>
      </c>
      <c r="T57" s="36">
        <v>0</v>
      </c>
      <c r="U57" s="31">
        <v>150.68413043478262</v>
      </c>
      <c r="V57" s="31">
        <v>0</v>
      </c>
      <c r="W57" s="36">
        <v>0</v>
      </c>
      <c r="X57" s="31">
        <v>1.3043478260869565</v>
      </c>
      <c r="Y57" s="31">
        <v>0</v>
      </c>
      <c r="Z57" s="36">
        <v>0</v>
      </c>
      <c r="AA57" s="31">
        <v>289.36858695652177</v>
      </c>
      <c r="AB57" s="31">
        <v>0</v>
      </c>
      <c r="AC57" s="36">
        <v>0</v>
      </c>
      <c r="AD57" s="31">
        <v>0</v>
      </c>
      <c r="AE57" s="31">
        <v>0</v>
      </c>
      <c r="AF57" s="36" t="s">
        <v>1236</v>
      </c>
      <c r="AG57" s="31">
        <v>0</v>
      </c>
      <c r="AH57" s="31">
        <v>0</v>
      </c>
      <c r="AI57" s="36" t="s">
        <v>1236</v>
      </c>
      <c r="AJ57" t="s">
        <v>219</v>
      </c>
      <c r="AK57" s="37">
        <v>4</v>
      </c>
      <c r="AT57"/>
    </row>
    <row r="58" spans="1:46" x14ac:dyDescent="0.25">
      <c r="A58" t="s">
        <v>1052</v>
      </c>
      <c r="B58" t="s">
        <v>394</v>
      </c>
      <c r="C58" t="s">
        <v>757</v>
      </c>
      <c r="D58" t="s">
        <v>963</v>
      </c>
      <c r="E58" s="31">
        <v>52.108695652173914</v>
      </c>
      <c r="F58" s="31">
        <v>296.42934782608694</v>
      </c>
      <c r="G58" s="31">
        <v>0</v>
      </c>
      <c r="H58" s="36">
        <v>0</v>
      </c>
      <c r="I58" s="31">
        <v>41.592391304347821</v>
      </c>
      <c r="J58" s="31">
        <v>0</v>
      </c>
      <c r="K58" s="36">
        <v>0</v>
      </c>
      <c r="L58" s="31">
        <v>29.396739130434781</v>
      </c>
      <c r="M58" s="31">
        <v>0</v>
      </c>
      <c r="N58" s="36">
        <v>0</v>
      </c>
      <c r="O58" s="31">
        <v>8.1521739130434785</v>
      </c>
      <c r="P58" s="31">
        <v>0</v>
      </c>
      <c r="Q58" s="36">
        <v>0</v>
      </c>
      <c r="R58" s="31">
        <v>4.0434782608695654</v>
      </c>
      <c r="S58" s="31">
        <v>0</v>
      </c>
      <c r="T58" s="36">
        <v>0</v>
      </c>
      <c r="U58" s="31">
        <v>74.532608695652172</v>
      </c>
      <c r="V58" s="31">
        <v>0</v>
      </c>
      <c r="W58" s="36">
        <v>0</v>
      </c>
      <c r="X58" s="31">
        <v>5.2717391304347823</v>
      </c>
      <c r="Y58" s="31">
        <v>0</v>
      </c>
      <c r="Z58" s="36">
        <v>0</v>
      </c>
      <c r="AA58" s="31">
        <v>141.16304347826087</v>
      </c>
      <c r="AB58" s="31">
        <v>0</v>
      </c>
      <c r="AC58" s="36">
        <v>0</v>
      </c>
      <c r="AD58" s="31">
        <v>33.869565217391305</v>
      </c>
      <c r="AE58" s="31">
        <v>0</v>
      </c>
      <c r="AF58" s="36">
        <v>0</v>
      </c>
      <c r="AG58" s="31">
        <v>0</v>
      </c>
      <c r="AH58" s="31">
        <v>0</v>
      </c>
      <c r="AI58" s="36" t="s">
        <v>1236</v>
      </c>
      <c r="AJ58" t="s">
        <v>42</v>
      </c>
      <c r="AK58" s="37">
        <v>4</v>
      </c>
      <c r="AT58"/>
    </row>
    <row r="59" spans="1:46" x14ac:dyDescent="0.25">
      <c r="A59" t="s">
        <v>1052</v>
      </c>
      <c r="B59" t="s">
        <v>676</v>
      </c>
      <c r="C59" t="s">
        <v>878</v>
      </c>
      <c r="D59" t="s">
        <v>914</v>
      </c>
      <c r="E59" s="31">
        <v>58.163043478260867</v>
      </c>
      <c r="F59" s="31">
        <v>233.53804347826087</v>
      </c>
      <c r="G59" s="31">
        <v>0</v>
      </c>
      <c r="H59" s="36">
        <v>0</v>
      </c>
      <c r="I59" s="31">
        <v>15.25</v>
      </c>
      <c r="J59" s="31">
        <v>0</v>
      </c>
      <c r="K59" s="36">
        <v>0</v>
      </c>
      <c r="L59" s="31">
        <v>9.7065217391304355</v>
      </c>
      <c r="M59" s="31">
        <v>0</v>
      </c>
      <c r="N59" s="36">
        <v>0</v>
      </c>
      <c r="O59" s="31">
        <v>0</v>
      </c>
      <c r="P59" s="31">
        <v>0</v>
      </c>
      <c r="Q59" s="36" t="s">
        <v>1236</v>
      </c>
      <c r="R59" s="31">
        <v>5.5434782608695654</v>
      </c>
      <c r="S59" s="31">
        <v>0</v>
      </c>
      <c r="T59" s="36">
        <v>0</v>
      </c>
      <c r="U59" s="31">
        <v>65.584239130434781</v>
      </c>
      <c r="V59" s="31">
        <v>0</v>
      </c>
      <c r="W59" s="36">
        <v>0</v>
      </c>
      <c r="X59" s="31">
        <v>10.6875</v>
      </c>
      <c r="Y59" s="31">
        <v>0</v>
      </c>
      <c r="Z59" s="36">
        <v>0</v>
      </c>
      <c r="AA59" s="31">
        <v>142.01630434782609</v>
      </c>
      <c r="AB59" s="31">
        <v>0</v>
      </c>
      <c r="AC59" s="36">
        <v>0</v>
      </c>
      <c r="AD59" s="31">
        <v>0</v>
      </c>
      <c r="AE59" s="31">
        <v>0</v>
      </c>
      <c r="AF59" s="36" t="s">
        <v>1236</v>
      </c>
      <c r="AG59" s="31">
        <v>0</v>
      </c>
      <c r="AH59" s="31">
        <v>0</v>
      </c>
      <c r="AI59" s="36" t="s">
        <v>1236</v>
      </c>
      <c r="AJ59" t="s">
        <v>324</v>
      </c>
      <c r="AK59" s="37">
        <v>4</v>
      </c>
      <c r="AT59"/>
    </row>
    <row r="60" spans="1:46" x14ac:dyDescent="0.25">
      <c r="A60" t="s">
        <v>1052</v>
      </c>
      <c r="B60" t="s">
        <v>640</v>
      </c>
      <c r="C60" t="s">
        <v>880</v>
      </c>
      <c r="D60" t="s">
        <v>1031</v>
      </c>
      <c r="E60" s="31">
        <v>78.717391304347828</v>
      </c>
      <c r="F60" s="31">
        <v>323.78478260869559</v>
      </c>
      <c r="G60" s="31">
        <v>49.072826086956525</v>
      </c>
      <c r="H60" s="36">
        <v>0.15156001369669872</v>
      </c>
      <c r="I60" s="31">
        <v>44.380434782608695</v>
      </c>
      <c r="J60" s="31">
        <v>4.8505434782608692</v>
      </c>
      <c r="K60" s="36">
        <v>0.10929463629684055</v>
      </c>
      <c r="L60" s="31">
        <v>21.233695652173914</v>
      </c>
      <c r="M60" s="31">
        <v>0</v>
      </c>
      <c r="N60" s="36">
        <v>0</v>
      </c>
      <c r="O60" s="31">
        <v>17.755434782608695</v>
      </c>
      <c r="P60" s="31">
        <v>4.8505434782608692</v>
      </c>
      <c r="Q60" s="36">
        <v>0.27318640955004592</v>
      </c>
      <c r="R60" s="31">
        <v>5.3913043478260869</v>
      </c>
      <c r="S60" s="31">
        <v>0</v>
      </c>
      <c r="T60" s="36">
        <v>0</v>
      </c>
      <c r="U60" s="31">
        <v>107.93478260869566</v>
      </c>
      <c r="V60" s="31">
        <v>15.875</v>
      </c>
      <c r="W60" s="36">
        <v>0.147079556898288</v>
      </c>
      <c r="X60" s="31">
        <v>0</v>
      </c>
      <c r="Y60" s="31">
        <v>0</v>
      </c>
      <c r="Z60" s="36" t="s">
        <v>1236</v>
      </c>
      <c r="AA60" s="31">
        <v>169.02663043478259</v>
      </c>
      <c r="AB60" s="31">
        <v>28.347282608695654</v>
      </c>
      <c r="AC60" s="36">
        <v>0.16770897305222682</v>
      </c>
      <c r="AD60" s="31">
        <v>2.4429347826086958</v>
      </c>
      <c r="AE60" s="31">
        <v>0</v>
      </c>
      <c r="AF60" s="36">
        <v>0</v>
      </c>
      <c r="AG60" s="31">
        <v>0</v>
      </c>
      <c r="AH60" s="31">
        <v>0</v>
      </c>
      <c r="AI60" s="36" t="s">
        <v>1236</v>
      </c>
      <c r="AJ60" t="s">
        <v>288</v>
      </c>
      <c r="AK60" s="37">
        <v>4</v>
      </c>
      <c r="AT60"/>
    </row>
    <row r="61" spans="1:46" x14ac:dyDescent="0.25">
      <c r="A61" t="s">
        <v>1052</v>
      </c>
      <c r="B61" t="s">
        <v>641</v>
      </c>
      <c r="C61" t="s">
        <v>765</v>
      </c>
      <c r="D61" t="s">
        <v>967</v>
      </c>
      <c r="E61" s="31">
        <v>49.434782608695649</v>
      </c>
      <c r="F61" s="31">
        <v>183.32021739130434</v>
      </c>
      <c r="G61" s="31">
        <v>5.336086956521739</v>
      </c>
      <c r="H61" s="36">
        <v>2.9108011284601786E-2</v>
      </c>
      <c r="I61" s="31">
        <v>37.960869565217386</v>
      </c>
      <c r="J61" s="31">
        <v>0</v>
      </c>
      <c r="K61" s="36">
        <v>0</v>
      </c>
      <c r="L61" s="31">
        <v>23.428260869565218</v>
      </c>
      <c r="M61" s="31">
        <v>0</v>
      </c>
      <c r="N61" s="36">
        <v>0</v>
      </c>
      <c r="O61" s="31">
        <v>8.8695652173913047</v>
      </c>
      <c r="P61" s="31">
        <v>0</v>
      </c>
      <c r="Q61" s="36">
        <v>0</v>
      </c>
      <c r="R61" s="31">
        <v>5.6630434782608692</v>
      </c>
      <c r="S61" s="31">
        <v>0</v>
      </c>
      <c r="T61" s="36">
        <v>0</v>
      </c>
      <c r="U61" s="31">
        <v>36.439347826086951</v>
      </c>
      <c r="V61" s="31">
        <v>5.336086956521739</v>
      </c>
      <c r="W61" s="36">
        <v>0.14643749888140509</v>
      </c>
      <c r="X61" s="31">
        <v>3.6944565217391307</v>
      </c>
      <c r="Y61" s="31">
        <v>0</v>
      </c>
      <c r="Z61" s="36">
        <v>0</v>
      </c>
      <c r="AA61" s="31">
        <v>105.22554347826087</v>
      </c>
      <c r="AB61" s="31">
        <v>0</v>
      </c>
      <c r="AC61" s="36">
        <v>0</v>
      </c>
      <c r="AD61" s="31">
        <v>0</v>
      </c>
      <c r="AE61" s="31">
        <v>0</v>
      </c>
      <c r="AF61" s="36" t="s">
        <v>1236</v>
      </c>
      <c r="AG61" s="31">
        <v>0</v>
      </c>
      <c r="AH61" s="31">
        <v>0</v>
      </c>
      <c r="AI61" s="36" t="s">
        <v>1236</v>
      </c>
      <c r="AJ61" t="s">
        <v>289</v>
      </c>
      <c r="AK61" s="37">
        <v>4</v>
      </c>
      <c r="AT61"/>
    </row>
    <row r="62" spans="1:46" x14ac:dyDescent="0.25">
      <c r="A62" t="s">
        <v>1052</v>
      </c>
      <c r="B62" t="s">
        <v>396</v>
      </c>
      <c r="C62" t="s">
        <v>759</v>
      </c>
      <c r="D62" t="s">
        <v>905</v>
      </c>
      <c r="E62" s="31">
        <v>74.815217391304344</v>
      </c>
      <c r="F62" s="31">
        <v>230.71500000000003</v>
      </c>
      <c r="G62" s="31">
        <v>0.17184782608695653</v>
      </c>
      <c r="H62" s="36">
        <v>7.4484895254732682E-4</v>
      </c>
      <c r="I62" s="31">
        <v>31.023804347826093</v>
      </c>
      <c r="J62" s="31">
        <v>0</v>
      </c>
      <c r="K62" s="36">
        <v>0</v>
      </c>
      <c r="L62" s="31">
        <v>14.308369565217395</v>
      </c>
      <c r="M62" s="31">
        <v>0</v>
      </c>
      <c r="N62" s="36">
        <v>0</v>
      </c>
      <c r="O62" s="31">
        <v>10.976304347826087</v>
      </c>
      <c r="P62" s="31">
        <v>0</v>
      </c>
      <c r="Q62" s="36">
        <v>0</v>
      </c>
      <c r="R62" s="31">
        <v>5.7391304347826084</v>
      </c>
      <c r="S62" s="31">
        <v>0</v>
      </c>
      <c r="T62" s="36">
        <v>0</v>
      </c>
      <c r="U62" s="31">
        <v>72.217282608695669</v>
      </c>
      <c r="V62" s="31">
        <v>8.673913043478261E-2</v>
      </c>
      <c r="W62" s="36">
        <v>1.2010854923020652E-3</v>
      </c>
      <c r="X62" s="31">
        <v>5.1464130434782591</v>
      </c>
      <c r="Y62" s="31">
        <v>0</v>
      </c>
      <c r="Z62" s="36">
        <v>0</v>
      </c>
      <c r="AA62" s="31">
        <v>122.32749999999999</v>
      </c>
      <c r="AB62" s="31">
        <v>8.510869565217391E-2</v>
      </c>
      <c r="AC62" s="36">
        <v>6.9574458443255952E-4</v>
      </c>
      <c r="AD62" s="31">
        <v>0</v>
      </c>
      <c r="AE62" s="31">
        <v>0</v>
      </c>
      <c r="AF62" s="36" t="s">
        <v>1236</v>
      </c>
      <c r="AG62" s="31">
        <v>0</v>
      </c>
      <c r="AH62" s="31">
        <v>0</v>
      </c>
      <c r="AI62" s="36" t="s">
        <v>1236</v>
      </c>
      <c r="AJ62" t="s">
        <v>44</v>
      </c>
      <c r="AK62" s="37">
        <v>4</v>
      </c>
      <c r="AT62"/>
    </row>
    <row r="63" spans="1:46" x14ac:dyDescent="0.25">
      <c r="A63" t="s">
        <v>1052</v>
      </c>
      <c r="B63" t="s">
        <v>651</v>
      </c>
      <c r="C63" t="s">
        <v>883</v>
      </c>
      <c r="D63" t="s">
        <v>899</v>
      </c>
      <c r="E63" s="31">
        <v>81.641304347826093</v>
      </c>
      <c r="F63" s="31">
        <v>226.10869565217394</v>
      </c>
      <c r="G63" s="31">
        <v>3.1684782608695654</v>
      </c>
      <c r="H63" s="36">
        <v>1.4013075665801365E-2</v>
      </c>
      <c r="I63" s="31">
        <v>12.413043478260869</v>
      </c>
      <c r="J63" s="31">
        <v>3.1684782608695654</v>
      </c>
      <c r="K63" s="36">
        <v>0.25525394045534155</v>
      </c>
      <c r="L63" s="31">
        <v>10.586956521739131</v>
      </c>
      <c r="M63" s="31">
        <v>3.1684782608695654</v>
      </c>
      <c r="N63" s="36">
        <v>0.29928131416837783</v>
      </c>
      <c r="O63" s="31">
        <v>0</v>
      </c>
      <c r="P63" s="31">
        <v>0</v>
      </c>
      <c r="Q63" s="36" t="s">
        <v>1236</v>
      </c>
      <c r="R63" s="31">
        <v>1.826086956521739</v>
      </c>
      <c r="S63" s="31">
        <v>0</v>
      </c>
      <c r="T63" s="36">
        <v>0</v>
      </c>
      <c r="U63" s="31">
        <v>71.945652173913047</v>
      </c>
      <c r="V63" s="31">
        <v>0</v>
      </c>
      <c r="W63" s="36">
        <v>0</v>
      </c>
      <c r="X63" s="31">
        <v>17.429347826086957</v>
      </c>
      <c r="Y63" s="31">
        <v>0</v>
      </c>
      <c r="Z63" s="36">
        <v>0</v>
      </c>
      <c r="AA63" s="31">
        <v>124.32065217391305</v>
      </c>
      <c r="AB63" s="31">
        <v>0</v>
      </c>
      <c r="AC63" s="36">
        <v>0</v>
      </c>
      <c r="AD63" s="31">
        <v>0</v>
      </c>
      <c r="AE63" s="31">
        <v>0</v>
      </c>
      <c r="AF63" s="36" t="s">
        <v>1236</v>
      </c>
      <c r="AG63" s="31">
        <v>0</v>
      </c>
      <c r="AH63" s="31">
        <v>0</v>
      </c>
      <c r="AI63" s="36" t="s">
        <v>1236</v>
      </c>
      <c r="AJ63" t="s">
        <v>299</v>
      </c>
      <c r="AK63" s="37">
        <v>4</v>
      </c>
      <c r="AT63"/>
    </row>
    <row r="64" spans="1:46" x14ac:dyDescent="0.25">
      <c r="A64" t="s">
        <v>1052</v>
      </c>
      <c r="B64" t="s">
        <v>476</v>
      </c>
      <c r="C64" t="s">
        <v>802</v>
      </c>
      <c r="D64" t="s">
        <v>988</v>
      </c>
      <c r="E64" s="31">
        <v>52.423913043478258</v>
      </c>
      <c r="F64" s="31">
        <v>245.37771739130434</v>
      </c>
      <c r="G64" s="31">
        <v>93.062391304347841</v>
      </c>
      <c r="H64" s="36">
        <v>0.37926178584480452</v>
      </c>
      <c r="I64" s="31">
        <v>27.452717391304343</v>
      </c>
      <c r="J64" s="31">
        <v>3.246847826086956</v>
      </c>
      <c r="K64" s="36">
        <v>0.11827054421634035</v>
      </c>
      <c r="L64" s="31">
        <v>11.753586956521739</v>
      </c>
      <c r="M64" s="31">
        <v>2.9153260869565214</v>
      </c>
      <c r="N64" s="36">
        <v>0.24803713944864195</v>
      </c>
      <c r="O64" s="31">
        <v>9.9926086956521729</v>
      </c>
      <c r="P64" s="31">
        <v>0.33152173913043476</v>
      </c>
      <c r="Q64" s="36">
        <v>3.3176695818648565E-2</v>
      </c>
      <c r="R64" s="31">
        <v>5.7065217391304346</v>
      </c>
      <c r="S64" s="31">
        <v>0</v>
      </c>
      <c r="T64" s="36">
        <v>0</v>
      </c>
      <c r="U64" s="31">
        <v>72.509673913043457</v>
      </c>
      <c r="V64" s="31">
        <v>20.939021739130435</v>
      </c>
      <c r="W64" s="36">
        <v>0.28877556068230786</v>
      </c>
      <c r="X64" s="31">
        <v>7.4719565217391315</v>
      </c>
      <c r="Y64" s="31">
        <v>0</v>
      </c>
      <c r="Z64" s="36">
        <v>0</v>
      </c>
      <c r="AA64" s="31">
        <v>137.94336956521741</v>
      </c>
      <c r="AB64" s="31">
        <v>68.876521739130453</v>
      </c>
      <c r="AC64" s="36">
        <v>0.49931012962943999</v>
      </c>
      <c r="AD64" s="31">
        <v>0</v>
      </c>
      <c r="AE64" s="31">
        <v>0</v>
      </c>
      <c r="AF64" s="36" t="s">
        <v>1236</v>
      </c>
      <c r="AG64" s="31">
        <v>0</v>
      </c>
      <c r="AH64" s="31">
        <v>0</v>
      </c>
      <c r="AI64" s="36" t="s">
        <v>1236</v>
      </c>
      <c r="AJ64" t="s">
        <v>124</v>
      </c>
      <c r="AK64" s="37">
        <v>4</v>
      </c>
      <c r="AT64"/>
    </row>
    <row r="65" spans="1:46" x14ac:dyDescent="0.25">
      <c r="A65" t="s">
        <v>1052</v>
      </c>
      <c r="B65" t="s">
        <v>448</v>
      </c>
      <c r="C65" t="s">
        <v>785</v>
      </c>
      <c r="D65" t="s">
        <v>937</v>
      </c>
      <c r="E65" s="31">
        <v>44.369565217391305</v>
      </c>
      <c r="F65" s="31">
        <v>267.47684782608701</v>
      </c>
      <c r="G65" s="31">
        <v>0</v>
      </c>
      <c r="H65" s="36">
        <v>0</v>
      </c>
      <c r="I65" s="31">
        <v>26.75</v>
      </c>
      <c r="J65" s="31">
        <v>0</v>
      </c>
      <c r="K65" s="36">
        <v>0</v>
      </c>
      <c r="L65" s="31">
        <v>9.2336956521739122</v>
      </c>
      <c r="M65" s="31">
        <v>0</v>
      </c>
      <c r="N65" s="36">
        <v>0</v>
      </c>
      <c r="O65" s="31">
        <v>12.228260869565217</v>
      </c>
      <c r="P65" s="31">
        <v>0</v>
      </c>
      <c r="Q65" s="36">
        <v>0</v>
      </c>
      <c r="R65" s="31">
        <v>5.2880434782608692</v>
      </c>
      <c r="S65" s="31">
        <v>0</v>
      </c>
      <c r="T65" s="36">
        <v>0</v>
      </c>
      <c r="U65" s="31">
        <v>54.285326086956523</v>
      </c>
      <c r="V65" s="31">
        <v>0</v>
      </c>
      <c r="W65" s="36">
        <v>0</v>
      </c>
      <c r="X65" s="31">
        <v>3.5516304347826089</v>
      </c>
      <c r="Y65" s="31">
        <v>0</v>
      </c>
      <c r="Z65" s="36">
        <v>0</v>
      </c>
      <c r="AA65" s="31">
        <v>182.88989130434786</v>
      </c>
      <c r="AB65" s="31">
        <v>0</v>
      </c>
      <c r="AC65" s="36">
        <v>0</v>
      </c>
      <c r="AD65" s="31">
        <v>0</v>
      </c>
      <c r="AE65" s="31">
        <v>0</v>
      </c>
      <c r="AF65" s="36" t="s">
        <v>1236</v>
      </c>
      <c r="AG65" s="31">
        <v>0</v>
      </c>
      <c r="AH65" s="31">
        <v>0</v>
      </c>
      <c r="AI65" s="36" t="s">
        <v>1236</v>
      </c>
      <c r="AJ65" t="s">
        <v>96</v>
      </c>
      <c r="AK65" s="37">
        <v>4</v>
      </c>
      <c r="AT65"/>
    </row>
    <row r="66" spans="1:46" x14ac:dyDescent="0.25">
      <c r="A66" t="s">
        <v>1052</v>
      </c>
      <c r="B66" t="s">
        <v>584</v>
      </c>
      <c r="C66" t="s">
        <v>853</v>
      </c>
      <c r="D66" t="s">
        <v>989</v>
      </c>
      <c r="E66" s="31">
        <v>53.804347826086953</v>
      </c>
      <c r="F66" s="31">
        <v>142.85869565217391</v>
      </c>
      <c r="G66" s="31">
        <v>6.4782608695652177</v>
      </c>
      <c r="H66" s="36">
        <v>4.5347333181161076E-2</v>
      </c>
      <c r="I66" s="31">
        <v>15.994565217391305</v>
      </c>
      <c r="J66" s="31">
        <v>5.7826086956521738</v>
      </c>
      <c r="K66" s="36">
        <v>0.36153584777437986</v>
      </c>
      <c r="L66" s="31">
        <v>9.820652173913043</v>
      </c>
      <c r="M66" s="31">
        <v>5.7826086956521738</v>
      </c>
      <c r="N66" s="36">
        <v>0.58882125069175428</v>
      </c>
      <c r="O66" s="31">
        <v>0</v>
      </c>
      <c r="P66" s="31">
        <v>0</v>
      </c>
      <c r="Q66" s="36" t="s">
        <v>1236</v>
      </c>
      <c r="R66" s="31">
        <v>6.1739130434782608</v>
      </c>
      <c r="S66" s="31">
        <v>0</v>
      </c>
      <c r="T66" s="36">
        <v>0</v>
      </c>
      <c r="U66" s="31">
        <v>45.961956521739133</v>
      </c>
      <c r="V66" s="31">
        <v>0.60869565217391308</v>
      </c>
      <c r="W66" s="36">
        <v>1.3243466950455245E-2</v>
      </c>
      <c r="X66" s="31">
        <v>7.4429347826086953</v>
      </c>
      <c r="Y66" s="31">
        <v>0</v>
      </c>
      <c r="Z66" s="36">
        <v>0</v>
      </c>
      <c r="AA66" s="31">
        <v>73.459239130434781</v>
      </c>
      <c r="AB66" s="31">
        <v>8.6956521739130432E-2</v>
      </c>
      <c r="AC66" s="36">
        <v>1.1837383938149669E-3</v>
      </c>
      <c r="AD66" s="31">
        <v>0</v>
      </c>
      <c r="AE66" s="31">
        <v>0</v>
      </c>
      <c r="AF66" s="36" t="s">
        <v>1236</v>
      </c>
      <c r="AG66" s="31">
        <v>0</v>
      </c>
      <c r="AH66" s="31">
        <v>0</v>
      </c>
      <c r="AI66" s="36" t="s">
        <v>1236</v>
      </c>
      <c r="AJ66" t="s">
        <v>232</v>
      </c>
      <c r="AK66" s="37">
        <v>4</v>
      </c>
      <c r="AT66"/>
    </row>
    <row r="67" spans="1:46" x14ac:dyDescent="0.25">
      <c r="A67" t="s">
        <v>1052</v>
      </c>
      <c r="B67" t="s">
        <v>532</v>
      </c>
      <c r="C67" t="s">
        <v>733</v>
      </c>
      <c r="D67" t="s">
        <v>936</v>
      </c>
      <c r="E67" s="31">
        <v>269.5</v>
      </c>
      <c r="F67" s="31">
        <v>656.52065217391305</v>
      </c>
      <c r="G67" s="31">
        <v>0</v>
      </c>
      <c r="H67" s="36">
        <v>0</v>
      </c>
      <c r="I67" s="31">
        <v>45.79293478260869</v>
      </c>
      <c r="J67" s="31">
        <v>0</v>
      </c>
      <c r="K67" s="36">
        <v>0</v>
      </c>
      <c r="L67" s="31">
        <v>5.4576086956521763</v>
      </c>
      <c r="M67" s="31">
        <v>0</v>
      </c>
      <c r="N67" s="36">
        <v>0</v>
      </c>
      <c r="O67" s="31">
        <v>36.335326086956513</v>
      </c>
      <c r="P67" s="31">
        <v>0</v>
      </c>
      <c r="Q67" s="36">
        <v>0</v>
      </c>
      <c r="R67" s="31">
        <v>4</v>
      </c>
      <c r="S67" s="31">
        <v>0</v>
      </c>
      <c r="T67" s="36">
        <v>0</v>
      </c>
      <c r="U67" s="31">
        <v>179.68456521739131</v>
      </c>
      <c r="V67" s="31">
        <v>0</v>
      </c>
      <c r="W67" s="36">
        <v>0</v>
      </c>
      <c r="X67" s="31">
        <v>6.8471739130434788</v>
      </c>
      <c r="Y67" s="31">
        <v>0</v>
      </c>
      <c r="Z67" s="36">
        <v>0</v>
      </c>
      <c r="AA67" s="31">
        <v>424.19597826086954</v>
      </c>
      <c r="AB67" s="31">
        <v>0</v>
      </c>
      <c r="AC67" s="36">
        <v>0</v>
      </c>
      <c r="AD67" s="31">
        <v>0</v>
      </c>
      <c r="AE67" s="31">
        <v>0</v>
      </c>
      <c r="AF67" s="36" t="s">
        <v>1236</v>
      </c>
      <c r="AG67" s="31">
        <v>0</v>
      </c>
      <c r="AH67" s="31">
        <v>0</v>
      </c>
      <c r="AI67" s="36" t="s">
        <v>1236</v>
      </c>
      <c r="AJ67" t="s">
        <v>180</v>
      </c>
      <c r="AK67" s="37">
        <v>4</v>
      </c>
      <c r="AT67"/>
    </row>
    <row r="68" spans="1:46" x14ac:dyDescent="0.25">
      <c r="A68" t="s">
        <v>1052</v>
      </c>
      <c r="B68" t="s">
        <v>567</v>
      </c>
      <c r="C68" t="s">
        <v>802</v>
      </c>
      <c r="D68" t="s">
        <v>988</v>
      </c>
      <c r="E68" s="31">
        <v>49.423913043478258</v>
      </c>
      <c r="F68" s="31">
        <v>172.58282608695649</v>
      </c>
      <c r="G68" s="31">
        <v>40.415760869565219</v>
      </c>
      <c r="H68" s="36">
        <v>0.23418182322035674</v>
      </c>
      <c r="I68" s="31">
        <v>26.868913043478262</v>
      </c>
      <c r="J68" s="31">
        <v>6.3940217391304355</v>
      </c>
      <c r="K68" s="36">
        <v>0.23797098635080141</v>
      </c>
      <c r="L68" s="31">
        <v>11.290869565217394</v>
      </c>
      <c r="M68" s="31">
        <v>6.1059782608695654</v>
      </c>
      <c r="N68" s="36">
        <v>0.54078901767492005</v>
      </c>
      <c r="O68" s="31">
        <v>10.246521739130435</v>
      </c>
      <c r="P68" s="31">
        <v>8.6956521739130432E-2</v>
      </c>
      <c r="Q68" s="36">
        <v>8.4864429074553403E-3</v>
      </c>
      <c r="R68" s="31">
        <v>5.3315217391304346</v>
      </c>
      <c r="S68" s="31">
        <v>0.20108695652173914</v>
      </c>
      <c r="T68" s="36">
        <v>3.7716615698267078E-2</v>
      </c>
      <c r="U68" s="31">
        <v>56.499782608695647</v>
      </c>
      <c r="V68" s="31">
        <v>28.470108695652176</v>
      </c>
      <c r="W68" s="36">
        <v>0.50389766794023838</v>
      </c>
      <c r="X68" s="31">
        <v>0.35423913043478267</v>
      </c>
      <c r="Y68" s="31">
        <v>0</v>
      </c>
      <c r="Z68" s="36">
        <v>0</v>
      </c>
      <c r="AA68" s="31">
        <v>88.859891304347798</v>
      </c>
      <c r="AB68" s="31">
        <v>5.5516304347826084</v>
      </c>
      <c r="AC68" s="36">
        <v>6.2476223561517844E-2</v>
      </c>
      <c r="AD68" s="31">
        <v>0</v>
      </c>
      <c r="AE68" s="31">
        <v>0</v>
      </c>
      <c r="AF68" s="36" t="s">
        <v>1236</v>
      </c>
      <c r="AG68" s="31">
        <v>0</v>
      </c>
      <c r="AH68" s="31">
        <v>0</v>
      </c>
      <c r="AI68" s="36" t="s">
        <v>1236</v>
      </c>
      <c r="AJ68" t="s">
        <v>215</v>
      </c>
      <c r="AK68" s="37">
        <v>4</v>
      </c>
      <c r="AT68"/>
    </row>
    <row r="69" spans="1:46" x14ac:dyDescent="0.25">
      <c r="A69" t="s">
        <v>1052</v>
      </c>
      <c r="B69" t="s">
        <v>545</v>
      </c>
      <c r="C69" t="s">
        <v>837</v>
      </c>
      <c r="D69" t="s">
        <v>925</v>
      </c>
      <c r="E69" s="31">
        <v>64.315217391304344</v>
      </c>
      <c r="F69" s="31">
        <v>224.08695652173913</v>
      </c>
      <c r="G69" s="31">
        <v>54.065217391304344</v>
      </c>
      <c r="H69" s="36">
        <v>0.24126891734575087</v>
      </c>
      <c r="I69" s="31">
        <v>31.730978260869563</v>
      </c>
      <c r="J69" s="31">
        <v>0.2608695652173913</v>
      </c>
      <c r="K69" s="36">
        <v>8.2212897148240139E-3</v>
      </c>
      <c r="L69" s="31">
        <v>19.478260869565219</v>
      </c>
      <c r="M69" s="31">
        <v>0.2608695652173913</v>
      </c>
      <c r="N69" s="36">
        <v>1.3392857142857142E-2</v>
      </c>
      <c r="O69" s="31">
        <v>6.6005434782608692</v>
      </c>
      <c r="P69" s="31">
        <v>0</v>
      </c>
      <c r="Q69" s="36">
        <v>0</v>
      </c>
      <c r="R69" s="31">
        <v>5.6521739130434785</v>
      </c>
      <c r="S69" s="31">
        <v>0</v>
      </c>
      <c r="T69" s="36">
        <v>0</v>
      </c>
      <c r="U69" s="31">
        <v>64.521739130434781</v>
      </c>
      <c r="V69" s="31">
        <v>19.263586956521738</v>
      </c>
      <c r="W69" s="36">
        <v>0.29855963611859837</v>
      </c>
      <c r="X69" s="31">
        <v>5.6059782608695654</v>
      </c>
      <c r="Y69" s="31">
        <v>0</v>
      </c>
      <c r="Z69" s="36">
        <v>0</v>
      </c>
      <c r="AA69" s="31">
        <v>122.22826086956522</v>
      </c>
      <c r="AB69" s="31">
        <v>34.540760869565219</v>
      </c>
      <c r="AC69" s="36">
        <v>0.28259226322810138</v>
      </c>
      <c r="AD69" s="31">
        <v>0</v>
      </c>
      <c r="AE69" s="31">
        <v>0</v>
      </c>
      <c r="AF69" s="36" t="s">
        <v>1236</v>
      </c>
      <c r="AG69" s="31">
        <v>0</v>
      </c>
      <c r="AH69" s="31">
        <v>0</v>
      </c>
      <c r="AI69" s="36" t="s">
        <v>1236</v>
      </c>
      <c r="AJ69" t="s">
        <v>193</v>
      </c>
      <c r="AK69" s="37">
        <v>4</v>
      </c>
      <c r="AT69"/>
    </row>
    <row r="70" spans="1:46" x14ac:dyDescent="0.25">
      <c r="A70" t="s">
        <v>1052</v>
      </c>
      <c r="B70" t="s">
        <v>552</v>
      </c>
      <c r="C70" t="s">
        <v>799</v>
      </c>
      <c r="D70" t="s">
        <v>985</v>
      </c>
      <c r="E70" s="31">
        <v>55.217391304347828</v>
      </c>
      <c r="F70" s="31">
        <v>237.86260869565209</v>
      </c>
      <c r="G70" s="31">
        <v>0</v>
      </c>
      <c r="H70" s="36">
        <v>0</v>
      </c>
      <c r="I70" s="31">
        <v>28.885869565217391</v>
      </c>
      <c r="J70" s="31">
        <v>0</v>
      </c>
      <c r="K70" s="36">
        <v>0</v>
      </c>
      <c r="L70" s="31">
        <v>15.008152173913043</v>
      </c>
      <c r="M70" s="31">
        <v>0</v>
      </c>
      <c r="N70" s="36">
        <v>0</v>
      </c>
      <c r="O70" s="31">
        <v>8.2255434782608692</v>
      </c>
      <c r="P70" s="31">
        <v>0</v>
      </c>
      <c r="Q70" s="36">
        <v>0</v>
      </c>
      <c r="R70" s="31">
        <v>5.6521739130434785</v>
      </c>
      <c r="S70" s="31">
        <v>0</v>
      </c>
      <c r="T70" s="36">
        <v>0</v>
      </c>
      <c r="U70" s="31">
        <v>61.61293478260869</v>
      </c>
      <c r="V70" s="31">
        <v>0</v>
      </c>
      <c r="W70" s="36">
        <v>0</v>
      </c>
      <c r="X70" s="31">
        <v>4.6739130434782608</v>
      </c>
      <c r="Y70" s="31">
        <v>0</v>
      </c>
      <c r="Z70" s="36">
        <v>0</v>
      </c>
      <c r="AA70" s="31">
        <v>130.12467391304338</v>
      </c>
      <c r="AB70" s="31">
        <v>0</v>
      </c>
      <c r="AC70" s="36">
        <v>0</v>
      </c>
      <c r="AD70" s="31">
        <v>12.565217391304348</v>
      </c>
      <c r="AE70" s="31">
        <v>0</v>
      </c>
      <c r="AF70" s="36">
        <v>0</v>
      </c>
      <c r="AG70" s="31">
        <v>0</v>
      </c>
      <c r="AH70" s="31">
        <v>0</v>
      </c>
      <c r="AI70" s="36" t="s">
        <v>1236</v>
      </c>
      <c r="AJ70" t="s">
        <v>200</v>
      </c>
      <c r="AK70" s="37">
        <v>4</v>
      </c>
      <c r="AT70"/>
    </row>
    <row r="71" spans="1:46" x14ac:dyDescent="0.25">
      <c r="A71" t="s">
        <v>1052</v>
      </c>
      <c r="B71" t="s">
        <v>662</v>
      </c>
      <c r="C71" t="s">
        <v>888</v>
      </c>
      <c r="D71" t="s">
        <v>973</v>
      </c>
      <c r="E71" s="31">
        <v>31.369565217391305</v>
      </c>
      <c r="F71" s="31">
        <v>209.18434782608696</v>
      </c>
      <c r="G71" s="31">
        <v>16.439239130434782</v>
      </c>
      <c r="H71" s="36">
        <v>7.8587328838303633E-2</v>
      </c>
      <c r="I71" s="31">
        <v>14.027717391304346</v>
      </c>
      <c r="J71" s="31">
        <v>0.2608695652173913</v>
      </c>
      <c r="K71" s="36">
        <v>1.8596722327689746E-2</v>
      </c>
      <c r="L71" s="31">
        <v>6.0277173913043471</v>
      </c>
      <c r="M71" s="31">
        <v>0.2608695652173913</v>
      </c>
      <c r="N71" s="36">
        <v>4.3278333784149317E-2</v>
      </c>
      <c r="O71" s="31">
        <v>0</v>
      </c>
      <c r="P71" s="31">
        <v>0</v>
      </c>
      <c r="Q71" s="36" t="s">
        <v>1236</v>
      </c>
      <c r="R71" s="31">
        <v>8</v>
      </c>
      <c r="S71" s="31">
        <v>0</v>
      </c>
      <c r="T71" s="36">
        <v>0</v>
      </c>
      <c r="U71" s="31">
        <v>82.874891304347827</v>
      </c>
      <c r="V71" s="31">
        <v>2.4265217391304343</v>
      </c>
      <c r="W71" s="36">
        <v>2.9279335404728705E-2</v>
      </c>
      <c r="X71" s="31">
        <v>0</v>
      </c>
      <c r="Y71" s="31">
        <v>0</v>
      </c>
      <c r="Z71" s="36" t="s">
        <v>1236</v>
      </c>
      <c r="AA71" s="31">
        <v>112.28173913043479</v>
      </c>
      <c r="AB71" s="31">
        <v>13.751847826086957</v>
      </c>
      <c r="AC71" s="36">
        <v>0.12247626312691676</v>
      </c>
      <c r="AD71" s="31">
        <v>0</v>
      </c>
      <c r="AE71" s="31">
        <v>0</v>
      </c>
      <c r="AF71" s="36" t="s">
        <v>1236</v>
      </c>
      <c r="AG71" s="31">
        <v>0</v>
      </c>
      <c r="AH71" s="31">
        <v>0</v>
      </c>
      <c r="AI71" s="36" t="s">
        <v>1236</v>
      </c>
      <c r="AJ71" t="s">
        <v>310</v>
      </c>
      <c r="AK71" s="37">
        <v>4</v>
      </c>
      <c r="AT71"/>
    </row>
    <row r="72" spans="1:46" x14ac:dyDescent="0.25">
      <c r="A72" t="s">
        <v>1052</v>
      </c>
      <c r="B72" t="s">
        <v>558</v>
      </c>
      <c r="C72" t="s">
        <v>731</v>
      </c>
      <c r="D72" t="s">
        <v>1009</v>
      </c>
      <c r="E72" s="31">
        <v>46.663043478260867</v>
      </c>
      <c r="F72" s="31">
        <v>131.42663043478262</v>
      </c>
      <c r="G72" s="31">
        <v>0</v>
      </c>
      <c r="H72" s="36">
        <v>0</v>
      </c>
      <c r="I72" s="31">
        <v>35.260869565217391</v>
      </c>
      <c r="J72" s="31">
        <v>0</v>
      </c>
      <c r="K72" s="36">
        <v>0</v>
      </c>
      <c r="L72" s="31">
        <v>20.100543478260871</v>
      </c>
      <c r="M72" s="31">
        <v>0</v>
      </c>
      <c r="N72" s="36">
        <v>0</v>
      </c>
      <c r="O72" s="31">
        <v>10.638586956521738</v>
      </c>
      <c r="P72" s="31">
        <v>0</v>
      </c>
      <c r="Q72" s="36">
        <v>0</v>
      </c>
      <c r="R72" s="31">
        <v>4.5217391304347823</v>
      </c>
      <c r="S72" s="31">
        <v>0</v>
      </c>
      <c r="T72" s="36">
        <v>0</v>
      </c>
      <c r="U72" s="31">
        <v>33.317934782608695</v>
      </c>
      <c r="V72" s="31">
        <v>0</v>
      </c>
      <c r="W72" s="36">
        <v>0</v>
      </c>
      <c r="X72" s="31">
        <v>0</v>
      </c>
      <c r="Y72" s="31">
        <v>0</v>
      </c>
      <c r="Z72" s="36" t="s">
        <v>1236</v>
      </c>
      <c r="AA72" s="31">
        <v>62.847826086956523</v>
      </c>
      <c r="AB72" s="31">
        <v>0</v>
      </c>
      <c r="AC72" s="36">
        <v>0</v>
      </c>
      <c r="AD72" s="31">
        <v>0</v>
      </c>
      <c r="AE72" s="31">
        <v>0</v>
      </c>
      <c r="AF72" s="36" t="s">
        <v>1236</v>
      </c>
      <c r="AG72" s="31">
        <v>0</v>
      </c>
      <c r="AH72" s="31">
        <v>0</v>
      </c>
      <c r="AI72" s="36" t="s">
        <v>1236</v>
      </c>
      <c r="AJ72" t="s">
        <v>206</v>
      </c>
      <c r="AK72" s="37">
        <v>4</v>
      </c>
      <c r="AT72"/>
    </row>
    <row r="73" spans="1:46" x14ac:dyDescent="0.25">
      <c r="A73" t="s">
        <v>1052</v>
      </c>
      <c r="B73" t="s">
        <v>503</v>
      </c>
      <c r="C73" t="s">
        <v>820</v>
      </c>
      <c r="D73" t="s">
        <v>999</v>
      </c>
      <c r="E73" s="31">
        <v>49.858695652173914</v>
      </c>
      <c r="F73" s="31">
        <v>175.11380434782609</v>
      </c>
      <c r="G73" s="31">
        <v>3.2568478260869562</v>
      </c>
      <c r="H73" s="36">
        <v>1.8598464228542059E-2</v>
      </c>
      <c r="I73" s="31">
        <v>31.820543478260873</v>
      </c>
      <c r="J73" s="31">
        <v>0</v>
      </c>
      <c r="K73" s="36">
        <v>0</v>
      </c>
      <c r="L73" s="31">
        <v>19.662934782608698</v>
      </c>
      <c r="M73" s="31">
        <v>0</v>
      </c>
      <c r="N73" s="36">
        <v>0</v>
      </c>
      <c r="O73" s="31">
        <v>6.4184782608695654</v>
      </c>
      <c r="P73" s="31">
        <v>0</v>
      </c>
      <c r="Q73" s="36">
        <v>0</v>
      </c>
      <c r="R73" s="31">
        <v>5.7391304347826084</v>
      </c>
      <c r="S73" s="31">
        <v>0</v>
      </c>
      <c r="T73" s="36">
        <v>0</v>
      </c>
      <c r="U73" s="31">
        <v>43.759456521739132</v>
      </c>
      <c r="V73" s="31">
        <v>0.39500000000000002</v>
      </c>
      <c r="W73" s="36">
        <v>9.0266203329963466E-3</v>
      </c>
      <c r="X73" s="31">
        <v>10.13619565217391</v>
      </c>
      <c r="Y73" s="31">
        <v>0</v>
      </c>
      <c r="Z73" s="36">
        <v>0</v>
      </c>
      <c r="AA73" s="31">
        <v>89.397608695652167</v>
      </c>
      <c r="AB73" s="31">
        <v>2.8618478260869562</v>
      </c>
      <c r="AC73" s="36">
        <v>3.2012576934019731E-2</v>
      </c>
      <c r="AD73" s="31">
        <v>0</v>
      </c>
      <c r="AE73" s="31">
        <v>0</v>
      </c>
      <c r="AF73" s="36" t="s">
        <v>1236</v>
      </c>
      <c r="AG73" s="31">
        <v>0</v>
      </c>
      <c r="AH73" s="31">
        <v>0</v>
      </c>
      <c r="AI73" s="36" t="s">
        <v>1236</v>
      </c>
      <c r="AJ73" t="s">
        <v>151</v>
      </c>
      <c r="AK73" s="37">
        <v>4</v>
      </c>
      <c r="AT73"/>
    </row>
    <row r="74" spans="1:46" x14ac:dyDescent="0.25">
      <c r="A74" t="s">
        <v>1052</v>
      </c>
      <c r="B74" t="s">
        <v>428</v>
      </c>
      <c r="C74" t="s">
        <v>773</v>
      </c>
      <c r="D74" t="s">
        <v>973</v>
      </c>
      <c r="E74" s="31">
        <v>56.130434782608695</v>
      </c>
      <c r="F74" s="31">
        <v>168.00271739130434</v>
      </c>
      <c r="G74" s="31">
        <v>1.3315217391304348</v>
      </c>
      <c r="H74" s="36">
        <v>7.9255964415689446E-3</v>
      </c>
      <c r="I74" s="31">
        <v>31.301630434782613</v>
      </c>
      <c r="J74" s="31">
        <v>1.0815217391304348</v>
      </c>
      <c r="K74" s="36">
        <v>3.4551610382845731E-2</v>
      </c>
      <c r="L74" s="31">
        <v>18.470108695652176</v>
      </c>
      <c r="M74" s="31">
        <v>1.0815217391304348</v>
      </c>
      <c r="N74" s="36">
        <v>5.8555244961012207E-2</v>
      </c>
      <c r="O74" s="31">
        <v>6.7282608695652177</v>
      </c>
      <c r="P74" s="31">
        <v>0</v>
      </c>
      <c r="Q74" s="36">
        <v>0</v>
      </c>
      <c r="R74" s="31">
        <v>6.1032608695652177</v>
      </c>
      <c r="S74" s="31">
        <v>0</v>
      </c>
      <c r="T74" s="36">
        <v>0</v>
      </c>
      <c r="U74" s="31">
        <v>35.926630434782609</v>
      </c>
      <c r="V74" s="31">
        <v>8.6956521739130432E-2</v>
      </c>
      <c r="W74" s="36">
        <v>2.4203918009227743E-3</v>
      </c>
      <c r="X74" s="31">
        <v>0</v>
      </c>
      <c r="Y74" s="31">
        <v>0</v>
      </c>
      <c r="Z74" s="36" t="s">
        <v>1236</v>
      </c>
      <c r="AA74" s="31">
        <v>100.77445652173913</v>
      </c>
      <c r="AB74" s="31">
        <v>0.16304347826086957</v>
      </c>
      <c r="AC74" s="36">
        <v>1.6179048132668196E-3</v>
      </c>
      <c r="AD74" s="31">
        <v>0</v>
      </c>
      <c r="AE74" s="31">
        <v>0</v>
      </c>
      <c r="AF74" s="36" t="s">
        <v>1236</v>
      </c>
      <c r="AG74" s="31">
        <v>0</v>
      </c>
      <c r="AH74" s="31">
        <v>0</v>
      </c>
      <c r="AI74" s="36" t="s">
        <v>1236</v>
      </c>
      <c r="AJ74" t="s">
        <v>76</v>
      </c>
      <c r="AK74" s="37">
        <v>4</v>
      </c>
      <c r="AT74"/>
    </row>
    <row r="75" spans="1:46" x14ac:dyDescent="0.25">
      <c r="A75" t="s">
        <v>1052</v>
      </c>
      <c r="B75" t="s">
        <v>416</v>
      </c>
      <c r="C75" t="s">
        <v>726</v>
      </c>
      <c r="D75" t="s">
        <v>951</v>
      </c>
      <c r="E75" s="31">
        <v>93.923913043478265</v>
      </c>
      <c r="F75" s="31">
        <v>311.96684782608696</v>
      </c>
      <c r="G75" s="31">
        <v>0</v>
      </c>
      <c r="H75" s="36">
        <v>0</v>
      </c>
      <c r="I75" s="31">
        <v>66.083695652173915</v>
      </c>
      <c r="J75" s="31">
        <v>0</v>
      </c>
      <c r="K75" s="36">
        <v>0</v>
      </c>
      <c r="L75" s="31">
        <v>48.271195652173908</v>
      </c>
      <c r="M75" s="31">
        <v>0</v>
      </c>
      <c r="N75" s="36">
        <v>0</v>
      </c>
      <c r="O75" s="31">
        <v>13.315217391304348</v>
      </c>
      <c r="P75" s="31">
        <v>0</v>
      </c>
      <c r="Q75" s="36">
        <v>0</v>
      </c>
      <c r="R75" s="31">
        <v>4.4972826086956523</v>
      </c>
      <c r="S75" s="31">
        <v>0</v>
      </c>
      <c r="T75" s="36">
        <v>0</v>
      </c>
      <c r="U75" s="31">
        <v>47.581521739130437</v>
      </c>
      <c r="V75" s="31">
        <v>0</v>
      </c>
      <c r="W75" s="36">
        <v>0</v>
      </c>
      <c r="X75" s="31">
        <v>0</v>
      </c>
      <c r="Y75" s="31">
        <v>0</v>
      </c>
      <c r="Z75" s="36" t="s">
        <v>1236</v>
      </c>
      <c r="AA75" s="31">
        <v>198.3016304347826</v>
      </c>
      <c r="AB75" s="31">
        <v>0</v>
      </c>
      <c r="AC75" s="36">
        <v>0</v>
      </c>
      <c r="AD75" s="31">
        <v>0</v>
      </c>
      <c r="AE75" s="31">
        <v>0</v>
      </c>
      <c r="AF75" s="36" t="s">
        <v>1236</v>
      </c>
      <c r="AG75" s="31">
        <v>0</v>
      </c>
      <c r="AH75" s="31">
        <v>0</v>
      </c>
      <c r="AI75" s="36" t="s">
        <v>1236</v>
      </c>
      <c r="AJ75" t="s">
        <v>64</v>
      </c>
      <c r="AK75" s="37">
        <v>4</v>
      </c>
      <c r="AT75"/>
    </row>
    <row r="76" spans="1:46" x14ac:dyDescent="0.25">
      <c r="A76" t="s">
        <v>1052</v>
      </c>
      <c r="B76" t="s">
        <v>387</v>
      </c>
      <c r="C76" t="s">
        <v>754</v>
      </c>
      <c r="D76" t="s">
        <v>939</v>
      </c>
      <c r="E76" s="31">
        <v>211.79347826086956</v>
      </c>
      <c r="F76" s="31">
        <v>736.43706521739136</v>
      </c>
      <c r="G76" s="31">
        <v>228.2563043478261</v>
      </c>
      <c r="H76" s="36">
        <v>0.30994678992759056</v>
      </c>
      <c r="I76" s="31">
        <v>39.202065217391315</v>
      </c>
      <c r="J76" s="31">
        <v>0.37228260869565216</v>
      </c>
      <c r="K76" s="36">
        <v>9.4965050088865084E-3</v>
      </c>
      <c r="L76" s="31">
        <v>21.951521739130445</v>
      </c>
      <c r="M76" s="31">
        <v>0.37228260869565216</v>
      </c>
      <c r="N76" s="36">
        <v>1.6959307565089073E-2</v>
      </c>
      <c r="O76" s="31">
        <v>11.859239130434782</v>
      </c>
      <c r="P76" s="31">
        <v>0</v>
      </c>
      <c r="Q76" s="36">
        <v>0</v>
      </c>
      <c r="R76" s="31">
        <v>5.3913043478260869</v>
      </c>
      <c r="S76" s="31">
        <v>0</v>
      </c>
      <c r="T76" s="36">
        <v>0</v>
      </c>
      <c r="U76" s="31">
        <v>259.63728260869561</v>
      </c>
      <c r="V76" s="31">
        <v>106.48271739130436</v>
      </c>
      <c r="W76" s="36">
        <v>0.41012105935412418</v>
      </c>
      <c r="X76" s="31">
        <v>17.932826086956524</v>
      </c>
      <c r="Y76" s="31">
        <v>0</v>
      </c>
      <c r="Z76" s="36">
        <v>0</v>
      </c>
      <c r="AA76" s="31">
        <v>419.66489130434786</v>
      </c>
      <c r="AB76" s="31">
        <v>121.40130434782608</v>
      </c>
      <c r="AC76" s="36">
        <v>0.28928153596671463</v>
      </c>
      <c r="AD76" s="31">
        <v>0</v>
      </c>
      <c r="AE76" s="31">
        <v>0</v>
      </c>
      <c r="AF76" s="36" t="s">
        <v>1236</v>
      </c>
      <c r="AG76" s="31">
        <v>0</v>
      </c>
      <c r="AH76" s="31">
        <v>0</v>
      </c>
      <c r="AI76" s="36" t="s">
        <v>1236</v>
      </c>
      <c r="AJ76" t="s">
        <v>35</v>
      </c>
      <c r="AK76" s="37">
        <v>4</v>
      </c>
      <c r="AT76"/>
    </row>
    <row r="77" spans="1:46" x14ac:dyDescent="0.25">
      <c r="A77" t="s">
        <v>1052</v>
      </c>
      <c r="B77" t="s">
        <v>432</v>
      </c>
      <c r="C77" t="s">
        <v>774</v>
      </c>
      <c r="D77" t="s">
        <v>974</v>
      </c>
      <c r="E77" s="31">
        <v>85.760869565217391</v>
      </c>
      <c r="F77" s="31">
        <v>309.96815217391304</v>
      </c>
      <c r="G77" s="31">
        <v>8.1521739130434784E-2</v>
      </c>
      <c r="H77" s="36">
        <v>2.6300037135652436E-4</v>
      </c>
      <c r="I77" s="31">
        <v>18.790108695652172</v>
      </c>
      <c r="J77" s="31">
        <v>0</v>
      </c>
      <c r="K77" s="36">
        <v>0</v>
      </c>
      <c r="L77" s="31">
        <v>1.7963043478260869</v>
      </c>
      <c r="M77" s="31">
        <v>0</v>
      </c>
      <c r="N77" s="36">
        <v>0</v>
      </c>
      <c r="O77" s="31">
        <v>12.139239130434783</v>
      </c>
      <c r="P77" s="31">
        <v>0</v>
      </c>
      <c r="Q77" s="36">
        <v>0</v>
      </c>
      <c r="R77" s="31">
        <v>4.8545652173913041</v>
      </c>
      <c r="S77" s="31">
        <v>0</v>
      </c>
      <c r="T77" s="36">
        <v>0</v>
      </c>
      <c r="U77" s="31">
        <v>70.755434782608674</v>
      </c>
      <c r="V77" s="31">
        <v>8.1521739130434784E-2</v>
      </c>
      <c r="W77" s="36">
        <v>1.1521622244412017E-3</v>
      </c>
      <c r="X77" s="31">
        <v>35.48347826086956</v>
      </c>
      <c r="Y77" s="31">
        <v>0</v>
      </c>
      <c r="Z77" s="36">
        <v>0</v>
      </c>
      <c r="AA77" s="31">
        <v>172.54434782608701</v>
      </c>
      <c r="AB77" s="31">
        <v>0</v>
      </c>
      <c r="AC77" s="36">
        <v>0</v>
      </c>
      <c r="AD77" s="31">
        <v>12.39478260869565</v>
      </c>
      <c r="AE77" s="31">
        <v>0</v>
      </c>
      <c r="AF77" s="36">
        <v>0</v>
      </c>
      <c r="AG77" s="31">
        <v>0</v>
      </c>
      <c r="AH77" s="31">
        <v>0</v>
      </c>
      <c r="AI77" s="36" t="s">
        <v>1236</v>
      </c>
      <c r="AJ77" t="s">
        <v>80</v>
      </c>
      <c r="AK77" s="37">
        <v>4</v>
      </c>
      <c r="AT77"/>
    </row>
    <row r="78" spans="1:46" x14ac:dyDescent="0.25">
      <c r="A78" t="s">
        <v>1052</v>
      </c>
      <c r="B78" t="s">
        <v>384</v>
      </c>
      <c r="C78" t="s">
        <v>733</v>
      </c>
      <c r="D78" t="s">
        <v>936</v>
      </c>
      <c r="E78" s="31">
        <v>139.25</v>
      </c>
      <c r="F78" s="31">
        <v>551.95782608695652</v>
      </c>
      <c r="G78" s="31">
        <v>161.47413043478261</v>
      </c>
      <c r="H78" s="36">
        <v>0.29254794986699517</v>
      </c>
      <c r="I78" s="31">
        <v>58.983695652173914</v>
      </c>
      <c r="J78" s="31">
        <v>8.6956521739130432E-2</v>
      </c>
      <c r="K78" s="36">
        <v>1.4742467520501242E-3</v>
      </c>
      <c r="L78" s="31">
        <v>25.497282608695652</v>
      </c>
      <c r="M78" s="31">
        <v>8.6956521739130432E-2</v>
      </c>
      <c r="N78" s="36">
        <v>3.4104231056165404E-3</v>
      </c>
      <c r="O78" s="31">
        <v>28.008152173913043</v>
      </c>
      <c r="P78" s="31">
        <v>0</v>
      </c>
      <c r="Q78" s="36">
        <v>0</v>
      </c>
      <c r="R78" s="31">
        <v>5.4782608695652177</v>
      </c>
      <c r="S78" s="31">
        <v>0</v>
      </c>
      <c r="T78" s="36">
        <v>0</v>
      </c>
      <c r="U78" s="31">
        <v>174.26206521739132</v>
      </c>
      <c r="V78" s="31">
        <v>72.965869565217375</v>
      </c>
      <c r="W78" s="36">
        <v>0.41871344445615688</v>
      </c>
      <c r="X78" s="31">
        <v>19.834239130434781</v>
      </c>
      <c r="Y78" s="31">
        <v>0</v>
      </c>
      <c r="Z78" s="36">
        <v>0</v>
      </c>
      <c r="AA78" s="31">
        <v>296.64141304347822</v>
      </c>
      <c r="AB78" s="31">
        <v>88.421304347826108</v>
      </c>
      <c r="AC78" s="36">
        <v>0.29807471398090446</v>
      </c>
      <c r="AD78" s="31">
        <v>2.2364130434782608</v>
      </c>
      <c r="AE78" s="31">
        <v>0</v>
      </c>
      <c r="AF78" s="36">
        <v>0</v>
      </c>
      <c r="AG78" s="31">
        <v>0</v>
      </c>
      <c r="AH78" s="31">
        <v>0</v>
      </c>
      <c r="AI78" s="36" t="s">
        <v>1236</v>
      </c>
      <c r="AJ78" t="s">
        <v>32</v>
      </c>
      <c r="AK78" s="37">
        <v>4</v>
      </c>
      <c r="AT78"/>
    </row>
    <row r="79" spans="1:46" x14ac:dyDescent="0.25">
      <c r="A79" t="s">
        <v>1052</v>
      </c>
      <c r="B79" t="s">
        <v>607</v>
      </c>
      <c r="C79" t="s">
        <v>856</v>
      </c>
      <c r="D79" t="s">
        <v>1015</v>
      </c>
      <c r="E79" s="31">
        <v>39.043478260869563</v>
      </c>
      <c r="F79" s="31">
        <v>129.09391304347827</v>
      </c>
      <c r="G79" s="31">
        <v>14.905543478260865</v>
      </c>
      <c r="H79" s="36">
        <v>0.11546279082299367</v>
      </c>
      <c r="I79" s="31">
        <v>25.807173913043478</v>
      </c>
      <c r="J79" s="31">
        <v>2.47945652173913</v>
      </c>
      <c r="K79" s="36">
        <v>9.6076251126666817E-2</v>
      </c>
      <c r="L79" s="31">
        <v>14.947717391304348</v>
      </c>
      <c r="M79" s="31">
        <v>0.83032608695652177</v>
      </c>
      <c r="N79" s="36">
        <v>5.5548687817683379E-2</v>
      </c>
      <c r="O79" s="31">
        <v>7.8159782608695636</v>
      </c>
      <c r="P79" s="31">
        <v>1.6491304347826083</v>
      </c>
      <c r="Q79" s="36">
        <v>0.21099475711683147</v>
      </c>
      <c r="R79" s="31">
        <v>3.0434782608695654</v>
      </c>
      <c r="S79" s="31">
        <v>0</v>
      </c>
      <c r="T79" s="36">
        <v>0</v>
      </c>
      <c r="U79" s="31">
        <v>36.252934782608705</v>
      </c>
      <c r="V79" s="31">
        <v>6.6342391304347812</v>
      </c>
      <c r="W79" s="36">
        <v>0.18299867776821657</v>
      </c>
      <c r="X79" s="31">
        <v>0</v>
      </c>
      <c r="Y79" s="31">
        <v>0</v>
      </c>
      <c r="Z79" s="36" t="s">
        <v>1236</v>
      </c>
      <c r="AA79" s="31">
        <v>67.033804347826077</v>
      </c>
      <c r="AB79" s="31">
        <v>5.7918478260869541</v>
      </c>
      <c r="AC79" s="36">
        <v>8.6401896512304774E-2</v>
      </c>
      <c r="AD79" s="31">
        <v>0</v>
      </c>
      <c r="AE79" s="31">
        <v>0</v>
      </c>
      <c r="AF79" s="36" t="s">
        <v>1236</v>
      </c>
      <c r="AG79" s="31">
        <v>0</v>
      </c>
      <c r="AH79" s="31">
        <v>0</v>
      </c>
      <c r="AI79" s="36" t="s">
        <v>1236</v>
      </c>
      <c r="AJ79" t="s">
        <v>255</v>
      </c>
      <c r="AK79" s="37">
        <v>4</v>
      </c>
      <c r="AT79"/>
    </row>
    <row r="80" spans="1:46" x14ac:dyDescent="0.25">
      <c r="A80" t="s">
        <v>1052</v>
      </c>
      <c r="B80" t="s">
        <v>385</v>
      </c>
      <c r="C80" t="s">
        <v>752</v>
      </c>
      <c r="D80" t="s">
        <v>959</v>
      </c>
      <c r="E80" s="31">
        <v>78.804347826086953</v>
      </c>
      <c r="F80" s="31">
        <v>234.63195652173914</v>
      </c>
      <c r="G80" s="31">
        <v>0</v>
      </c>
      <c r="H80" s="36">
        <v>0</v>
      </c>
      <c r="I80" s="31">
        <v>30.910434782608693</v>
      </c>
      <c r="J80" s="31">
        <v>0</v>
      </c>
      <c r="K80" s="36">
        <v>0</v>
      </c>
      <c r="L80" s="31">
        <v>25.626304347826085</v>
      </c>
      <c r="M80" s="31">
        <v>0</v>
      </c>
      <c r="N80" s="36">
        <v>0</v>
      </c>
      <c r="O80" s="31">
        <v>5.2841304347826066</v>
      </c>
      <c r="P80" s="31">
        <v>0</v>
      </c>
      <c r="Q80" s="36">
        <v>0</v>
      </c>
      <c r="R80" s="31">
        <v>0</v>
      </c>
      <c r="S80" s="31">
        <v>0</v>
      </c>
      <c r="T80" s="36" t="s">
        <v>1236</v>
      </c>
      <c r="U80" s="31">
        <v>81.576630434782615</v>
      </c>
      <c r="V80" s="31">
        <v>0</v>
      </c>
      <c r="W80" s="36">
        <v>0</v>
      </c>
      <c r="X80" s="31">
        <v>4.6570652173913043</v>
      </c>
      <c r="Y80" s="31">
        <v>0</v>
      </c>
      <c r="Z80" s="36">
        <v>0</v>
      </c>
      <c r="AA80" s="31">
        <v>117.48782608695652</v>
      </c>
      <c r="AB80" s="31">
        <v>0</v>
      </c>
      <c r="AC80" s="36">
        <v>0</v>
      </c>
      <c r="AD80" s="31">
        <v>0</v>
      </c>
      <c r="AE80" s="31">
        <v>0</v>
      </c>
      <c r="AF80" s="36" t="s">
        <v>1236</v>
      </c>
      <c r="AG80" s="31">
        <v>0</v>
      </c>
      <c r="AH80" s="31">
        <v>0</v>
      </c>
      <c r="AI80" s="36" t="s">
        <v>1236</v>
      </c>
      <c r="AJ80" t="s">
        <v>33</v>
      </c>
      <c r="AK80" s="37">
        <v>4</v>
      </c>
      <c r="AT80"/>
    </row>
    <row r="81" spans="1:46" x14ac:dyDescent="0.25">
      <c r="A81" t="s">
        <v>1052</v>
      </c>
      <c r="B81" t="s">
        <v>502</v>
      </c>
      <c r="C81" t="s">
        <v>705</v>
      </c>
      <c r="D81" t="s">
        <v>916</v>
      </c>
      <c r="E81" s="31">
        <v>76.782608695652172</v>
      </c>
      <c r="F81" s="31">
        <v>247.70923913043475</v>
      </c>
      <c r="G81" s="31">
        <v>16.279891304347828</v>
      </c>
      <c r="H81" s="36">
        <v>6.5721776714898483E-2</v>
      </c>
      <c r="I81" s="31">
        <v>18.573260869565221</v>
      </c>
      <c r="J81" s="31">
        <v>0</v>
      </c>
      <c r="K81" s="36">
        <v>0</v>
      </c>
      <c r="L81" s="31">
        <v>18.573260869565221</v>
      </c>
      <c r="M81" s="31">
        <v>0</v>
      </c>
      <c r="N81" s="36">
        <v>0</v>
      </c>
      <c r="O81" s="31">
        <v>0</v>
      </c>
      <c r="P81" s="31">
        <v>0</v>
      </c>
      <c r="Q81" s="36" t="s">
        <v>1236</v>
      </c>
      <c r="R81" s="31">
        <v>0</v>
      </c>
      <c r="S81" s="31">
        <v>0</v>
      </c>
      <c r="T81" s="36" t="s">
        <v>1236</v>
      </c>
      <c r="U81" s="31">
        <v>82.907826086956504</v>
      </c>
      <c r="V81" s="31">
        <v>13.904891304347826</v>
      </c>
      <c r="W81" s="36">
        <v>0.16771506334955533</v>
      </c>
      <c r="X81" s="31">
        <v>15.451086956521738</v>
      </c>
      <c r="Y81" s="31">
        <v>0</v>
      </c>
      <c r="Z81" s="36">
        <v>0</v>
      </c>
      <c r="AA81" s="31">
        <v>130.77706521739128</v>
      </c>
      <c r="AB81" s="31">
        <v>2.375</v>
      </c>
      <c r="AC81" s="36">
        <v>1.8160676690916921E-2</v>
      </c>
      <c r="AD81" s="31">
        <v>0</v>
      </c>
      <c r="AE81" s="31">
        <v>0</v>
      </c>
      <c r="AF81" s="36" t="s">
        <v>1236</v>
      </c>
      <c r="AG81" s="31">
        <v>0</v>
      </c>
      <c r="AH81" s="31">
        <v>0</v>
      </c>
      <c r="AI81" s="36" t="s">
        <v>1236</v>
      </c>
      <c r="AJ81" t="s">
        <v>150</v>
      </c>
      <c r="AK81" s="37">
        <v>4</v>
      </c>
      <c r="AT81"/>
    </row>
    <row r="82" spans="1:46" x14ac:dyDescent="0.25">
      <c r="A82" t="s">
        <v>1052</v>
      </c>
      <c r="B82" t="s">
        <v>610</v>
      </c>
      <c r="C82" t="s">
        <v>815</v>
      </c>
      <c r="D82" t="s">
        <v>996</v>
      </c>
      <c r="E82" s="31">
        <v>88.271739130434781</v>
      </c>
      <c r="F82" s="31">
        <v>242.56576086956517</v>
      </c>
      <c r="G82" s="31">
        <v>0</v>
      </c>
      <c r="H82" s="36">
        <v>0</v>
      </c>
      <c r="I82" s="31">
        <v>26.141847826086956</v>
      </c>
      <c r="J82" s="31">
        <v>0</v>
      </c>
      <c r="K82" s="36">
        <v>0</v>
      </c>
      <c r="L82" s="31">
        <v>14.054891304347825</v>
      </c>
      <c r="M82" s="31">
        <v>0</v>
      </c>
      <c r="N82" s="36">
        <v>0</v>
      </c>
      <c r="O82" s="31">
        <v>7.1304347826086953</v>
      </c>
      <c r="P82" s="31">
        <v>0</v>
      </c>
      <c r="Q82" s="36">
        <v>0</v>
      </c>
      <c r="R82" s="31">
        <v>4.9565217391304346</v>
      </c>
      <c r="S82" s="31">
        <v>0</v>
      </c>
      <c r="T82" s="36">
        <v>0</v>
      </c>
      <c r="U82" s="31">
        <v>74.988043478260863</v>
      </c>
      <c r="V82" s="31">
        <v>0</v>
      </c>
      <c r="W82" s="36">
        <v>0</v>
      </c>
      <c r="X82" s="31">
        <v>0</v>
      </c>
      <c r="Y82" s="31">
        <v>0</v>
      </c>
      <c r="Z82" s="36" t="s">
        <v>1236</v>
      </c>
      <c r="AA82" s="31">
        <v>141.43586956521733</v>
      </c>
      <c r="AB82" s="31">
        <v>0</v>
      </c>
      <c r="AC82" s="36">
        <v>0</v>
      </c>
      <c r="AD82" s="31">
        <v>0</v>
      </c>
      <c r="AE82" s="31">
        <v>0</v>
      </c>
      <c r="AF82" s="36" t="s">
        <v>1236</v>
      </c>
      <c r="AG82" s="31">
        <v>0</v>
      </c>
      <c r="AH82" s="31">
        <v>0</v>
      </c>
      <c r="AI82" s="36" t="s">
        <v>1236</v>
      </c>
      <c r="AJ82" t="s">
        <v>258</v>
      </c>
      <c r="AK82" s="37">
        <v>4</v>
      </c>
      <c r="AT82"/>
    </row>
    <row r="83" spans="1:46" x14ac:dyDescent="0.25">
      <c r="A83" t="s">
        <v>1052</v>
      </c>
      <c r="B83" t="s">
        <v>634</v>
      </c>
      <c r="C83" t="s">
        <v>758</v>
      </c>
      <c r="D83" t="s">
        <v>921</v>
      </c>
      <c r="E83" s="31">
        <v>45.206521739130437</v>
      </c>
      <c r="F83" s="31">
        <v>157.57826086956521</v>
      </c>
      <c r="G83" s="31">
        <v>49.541847826086958</v>
      </c>
      <c r="H83" s="36">
        <v>0.31439519355461748</v>
      </c>
      <c r="I83" s="31">
        <v>16.177500000000002</v>
      </c>
      <c r="J83" s="31">
        <v>0.86956521739130443</v>
      </c>
      <c r="K83" s="36">
        <v>5.3751520160179526E-2</v>
      </c>
      <c r="L83" s="31">
        <v>9.8178260869565239</v>
      </c>
      <c r="M83" s="31">
        <v>8.6956521739130432E-2</v>
      </c>
      <c r="N83" s="36">
        <v>8.8570036756565225E-3</v>
      </c>
      <c r="O83" s="31">
        <v>2.8270652173913033</v>
      </c>
      <c r="P83" s="31">
        <v>0.78260869565217395</v>
      </c>
      <c r="Q83" s="36">
        <v>0.27682725210504067</v>
      </c>
      <c r="R83" s="31">
        <v>3.5326086956521738</v>
      </c>
      <c r="S83" s="31">
        <v>0</v>
      </c>
      <c r="T83" s="36">
        <v>0</v>
      </c>
      <c r="U83" s="31">
        <v>50.30521739130436</v>
      </c>
      <c r="V83" s="31">
        <v>12.92771739130435</v>
      </c>
      <c r="W83" s="36">
        <v>0.25698561822613264</v>
      </c>
      <c r="X83" s="31">
        <v>8.2485869565217396</v>
      </c>
      <c r="Y83" s="31">
        <v>8.6956521739130432E-2</v>
      </c>
      <c r="Z83" s="36">
        <v>1.0541990064174363E-2</v>
      </c>
      <c r="AA83" s="31">
        <v>82.846956521739116</v>
      </c>
      <c r="AB83" s="31">
        <v>35.657608695652172</v>
      </c>
      <c r="AC83" s="36">
        <v>0.43040336293217463</v>
      </c>
      <c r="AD83" s="31">
        <v>0</v>
      </c>
      <c r="AE83" s="31">
        <v>0</v>
      </c>
      <c r="AF83" s="36" t="s">
        <v>1236</v>
      </c>
      <c r="AG83" s="31">
        <v>0</v>
      </c>
      <c r="AH83" s="31">
        <v>0</v>
      </c>
      <c r="AI83" s="36" t="s">
        <v>1236</v>
      </c>
      <c r="AJ83" t="s">
        <v>282</v>
      </c>
      <c r="AK83" s="37">
        <v>4</v>
      </c>
      <c r="AT83"/>
    </row>
    <row r="84" spans="1:46" x14ac:dyDescent="0.25">
      <c r="A84" t="s">
        <v>1052</v>
      </c>
      <c r="B84" t="s">
        <v>586</v>
      </c>
      <c r="C84" t="s">
        <v>855</v>
      </c>
      <c r="D84" t="s">
        <v>944</v>
      </c>
      <c r="E84" s="31">
        <v>60.663043478260867</v>
      </c>
      <c r="F84" s="31">
        <v>186.86967391304344</v>
      </c>
      <c r="G84" s="31">
        <v>20.409891304347823</v>
      </c>
      <c r="H84" s="36">
        <v>0.10921992251051507</v>
      </c>
      <c r="I84" s="31">
        <v>18.659673913043481</v>
      </c>
      <c r="J84" s="31">
        <v>0</v>
      </c>
      <c r="K84" s="36">
        <v>0</v>
      </c>
      <c r="L84" s="31">
        <v>2.5011956521739127</v>
      </c>
      <c r="M84" s="31">
        <v>0</v>
      </c>
      <c r="N84" s="36">
        <v>0</v>
      </c>
      <c r="O84" s="31">
        <v>10.419347826086959</v>
      </c>
      <c r="P84" s="31">
        <v>0</v>
      </c>
      <c r="Q84" s="36">
        <v>0</v>
      </c>
      <c r="R84" s="31">
        <v>5.7391304347826084</v>
      </c>
      <c r="S84" s="31">
        <v>0</v>
      </c>
      <c r="T84" s="36">
        <v>0</v>
      </c>
      <c r="U84" s="31">
        <v>51.856304347826075</v>
      </c>
      <c r="V84" s="31">
        <v>1.4103260869565217</v>
      </c>
      <c r="W84" s="36">
        <v>2.719681058443274E-2</v>
      </c>
      <c r="X84" s="31">
        <v>0</v>
      </c>
      <c r="Y84" s="31">
        <v>0</v>
      </c>
      <c r="Z84" s="36" t="s">
        <v>1236</v>
      </c>
      <c r="AA84" s="31">
        <v>116.35369565217388</v>
      </c>
      <c r="AB84" s="31">
        <v>18.9995652173913</v>
      </c>
      <c r="AC84" s="36">
        <v>0.16329146324830399</v>
      </c>
      <c r="AD84" s="31">
        <v>0</v>
      </c>
      <c r="AE84" s="31">
        <v>0</v>
      </c>
      <c r="AF84" s="36" t="s">
        <v>1236</v>
      </c>
      <c r="AG84" s="31">
        <v>0</v>
      </c>
      <c r="AH84" s="31">
        <v>0</v>
      </c>
      <c r="AI84" s="36" t="s">
        <v>1236</v>
      </c>
      <c r="AJ84" t="s">
        <v>234</v>
      </c>
      <c r="AK84" s="37">
        <v>4</v>
      </c>
      <c r="AT84"/>
    </row>
    <row r="85" spans="1:46" x14ac:dyDescent="0.25">
      <c r="A85" t="s">
        <v>1052</v>
      </c>
      <c r="B85" t="s">
        <v>366</v>
      </c>
      <c r="C85" t="s">
        <v>725</v>
      </c>
      <c r="D85" t="s">
        <v>950</v>
      </c>
      <c r="E85" s="31">
        <v>89.706521739130437</v>
      </c>
      <c r="F85" s="31">
        <v>382.38206521739136</v>
      </c>
      <c r="G85" s="31">
        <v>16.290217391304349</v>
      </c>
      <c r="H85" s="36">
        <v>4.2601938932577958E-2</v>
      </c>
      <c r="I85" s="31">
        <v>38.437282608695668</v>
      </c>
      <c r="J85" s="31">
        <v>0</v>
      </c>
      <c r="K85" s="36">
        <v>0</v>
      </c>
      <c r="L85" s="31">
        <v>32.872065217391317</v>
      </c>
      <c r="M85" s="31">
        <v>0</v>
      </c>
      <c r="N85" s="36">
        <v>0</v>
      </c>
      <c r="O85" s="31">
        <v>0</v>
      </c>
      <c r="P85" s="31">
        <v>0</v>
      </c>
      <c r="Q85" s="36" t="s">
        <v>1236</v>
      </c>
      <c r="R85" s="31">
        <v>5.5652173913043477</v>
      </c>
      <c r="S85" s="31">
        <v>0</v>
      </c>
      <c r="T85" s="36">
        <v>0</v>
      </c>
      <c r="U85" s="31">
        <v>82.396739130434781</v>
      </c>
      <c r="V85" s="31">
        <v>0.14130434782608695</v>
      </c>
      <c r="W85" s="36">
        <v>1.7149264560385197E-3</v>
      </c>
      <c r="X85" s="31">
        <v>5.3152173913043477</v>
      </c>
      <c r="Y85" s="31">
        <v>0</v>
      </c>
      <c r="Z85" s="36">
        <v>0</v>
      </c>
      <c r="AA85" s="31">
        <v>256.23282608695655</v>
      </c>
      <c r="AB85" s="31">
        <v>16.148913043478263</v>
      </c>
      <c r="AC85" s="36">
        <v>6.3024372365146852E-2</v>
      </c>
      <c r="AD85" s="31">
        <v>0</v>
      </c>
      <c r="AE85" s="31">
        <v>0</v>
      </c>
      <c r="AF85" s="36" t="s">
        <v>1236</v>
      </c>
      <c r="AG85" s="31">
        <v>0</v>
      </c>
      <c r="AH85" s="31">
        <v>0</v>
      </c>
      <c r="AI85" s="36" t="s">
        <v>1236</v>
      </c>
      <c r="AJ85" t="s">
        <v>14</v>
      </c>
      <c r="AK85" s="37">
        <v>4</v>
      </c>
      <c r="AT85"/>
    </row>
    <row r="86" spans="1:46" x14ac:dyDescent="0.25">
      <c r="A86" t="s">
        <v>1052</v>
      </c>
      <c r="B86" t="s">
        <v>672</v>
      </c>
      <c r="C86" t="s">
        <v>833</v>
      </c>
      <c r="D86" t="s">
        <v>1005</v>
      </c>
      <c r="E86" s="31">
        <v>39.510869565217391</v>
      </c>
      <c r="F86" s="31">
        <v>172.73913043478262</v>
      </c>
      <c r="G86" s="31">
        <v>0.12228260869565218</v>
      </c>
      <c r="H86" s="36">
        <v>7.0790334759627486E-4</v>
      </c>
      <c r="I86" s="31">
        <v>20.763586956521738</v>
      </c>
      <c r="J86" s="31">
        <v>0.12228260869565218</v>
      </c>
      <c r="K86" s="36">
        <v>5.8892815076560662E-3</v>
      </c>
      <c r="L86" s="31">
        <v>0.12228260869565218</v>
      </c>
      <c r="M86" s="31">
        <v>0.12228260869565218</v>
      </c>
      <c r="N86" s="36">
        <v>1</v>
      </c>
      <c r="O86" s="31">
        <v>15.25</v>
      </c>
      <c r="P86" s="31">
        <v>0</v>
      </c>
      <c r="Q86" s="36">
        <v>0</v>
      </c>
      <c r="R86" s="31">
        <v>5.3913043478260869</v>
      </c>
      <c r="S86" s="31">
        <v>0</v>
      </c>
      <c r="T86" s="36">
        <v>0</v>
      </c>
      <c r="U86" s="31">
        <v>57.782608695652172</v>
      </c>
      <c r="V86" s="31">
        <v>0</v>
      </c>
      <c r="W86" s="36">
        <v>0</v>
      </c>
      <c r="X86" s="31">
        <v>10.364130434782609</v>
      </c>
      <c r="Y86" s="31">
        <v>0</v>
      </c>
      <c r="Z86" s="36">
        <v>0</v>
      </c>
      <c r="AA86" s="31">
        <v>83.828804347826093</v>
      </c>
      <c r="AB86" s="31">
        <v>0</v>
      </c>
      <c r="AC86" s="36">
        <v>0</v>
      </c>
      <c r="AD86" s="31">
        <v>0</v>
      </c>
      <c r="AE86" s="31">
        <v>0</v>
      </c>
      <c r="AF86" s="36" t="s">
        <v>1236</v>
      </c>
      <c r="AG86" s="31">
        <v>0</v>
      </c>
      <c r="AH86" s="31">
        <v>0</v>
      </c>
      <c r="AI86" s="36" t="s">
        <v>1236</v>
      </c>
      <c r="AJ86" t="s">
        <v>320</v>
      </c>
      <c r="AK86" s="37">
        <v>4</v>
      </c>
      <c r="AT86"/>
    </row>
    <row r="87" spans="1:46" x14ac:dyDescent="0.25">
      <c r="A87" t="s">
        <v>1052</v>
      </c>
      <c r="B87" t="s">
        <v>427</v>
      </c>
      <c r="C87" t="s">
        <v>757</v>
      </c>
      <c r="D87" t="s">
        <v>963</v>
      </c>
      <c r="E87" s="31">
        <v>90.239130434782609</v>
      </c>
      <c r="F87" s="31">
        <v>257.4894565217391</v>
      </c>
      <c r="G87" s="31">
        <v>23.549021739130438</v>
      </c>
      <c r="H87" s="36">
        <v>9.1456256334683211E-2</v>
      </c>
      <c r="I87" s="31">
        <v>25.420543478260871</v>
      </c>
      <c r="J87" s="31">
        <v>0</v>
      </c>
      <c r="K87" s="36">
        <v>0</v>
      </c>
      <c r="L87" s="31">
        <v>10.958586956521742</v>
      </c>
      <c r="M87" s="31">
        <v>0</v>
      </c>
      <c r="N87" s="36">
        <v>0</v>
      </c>
      <c r="O87" s="31">
        <v>8.8967391304347831</v>
      </c>
      <c r="P87" s="31">
        <v>0</v>
      </c>
      <c r="Q87" s="36">
        <v>0</v>
      </c>
      <c r="R87" s="31">
        <v>5.5652173913043477</v>
      </c>
      <c r="S87" s="31">
        <v>0</v>
      </c>
      <c r="T87" s="36">
        <v>0</v>
      </c>
      <c r="U87" s="31">
        <v>67.270217391304342</v>
      </c>
      <c r="V87" s="31">
        <v>2.3472826086956524</v>
      </c>
      <c r="W87" s="36">
        <v>3.4893340615234476E-2</v>
      </c>
      <c r="X87" s="31">
        <v>10.809782608695654</v>
      </c>
      <c r="Y87" s="31">
        <v>0</v>
      </c>
      <c r="Z87" s="36">
        <v>0</v>
      </c>
      <c r="AA87" s="31">
        <v>153.98891304347825</v>
      </c>
      <c r="AB87" s="31">
        <v>21.201739130434785</v>
      </c>
      <c r="AC87" s="36">
        <v>0.13768354299928429</v>
      </c>
      <c r="AD87" s="31">
        <v>0</v>
      </c>
      <c r="AE87" s="31">
        <v>0</v>
      </c>
      <c r="AF87" s="36" t="s">
        <v>1236</v>
      </c>
      <c r="AG87" s="31">
        <v>0</v>
      </c>
      <c r="AH87" s="31">
        <v>0</v>
      </c>
      <c r="AI87" s="36" t="s">
        <v>1236</v>
      </c>
      <c r="AJ87" t="s">
        <v>75</v>
      </c>
      <c r="AK87" s="37">
        <v>4</v>
      </c>
      <c r="AT87"/>
    </row>
    <row r="88" spans="1:46" x14ac:dyDescent="0.25">
      <c r="A88" t="s">
        <v>1052</v>
      </c>
      <c r="B88" t="s">
        <v>688</v>
      </c>
      <c r="C88" t="s">
        <v>757</v>
      </c>
      <c r="D88" t="s">
        <v>963</v>
      </c>
      <c r="E88" s="31">
        <v>88.858695652173907</v>
      </c>
      <c r="F88" s="31">
        <v>313.12771739130437</v>
      </c>
      <c r="G88" s="31">
        <v>2.1168478260869565</v>
      </c>
      <c r="H88" s="36">
        <v>6.7603335907872007E-3</v>
      </c>
      <c r="I88" s="31">
        <v>26.891304347826086</v>
      </c>
      <c r="J88" s="31">
        <v>0</v>
      </c>
      <c r="K88" s="36">
        <v>0</v>
      </c>
      <c r="L88" s="31">
        <v>17.426630434782609</v>
      </c>
      <c r="M88" s="31">
        <v>0</v>
      </c>
      <c r="N88" s="36">
        <v>0</v>
      </c>
      <c r="O88" s="31">
        <v>4.0842391304347823</v>
      </c>
      <c r="P88" s="31">
        <v>0</v>
      </c>
      <c r="Q88" s="36">
        <v>0</v>
      </c>
      <c r="R88" s="31">
        <v>5.3804347826086953</v>
      </c>
      <c r="S88" s="31">
        <v>0</v>
      </c>
      <c r="T88" s="36">
        <v>0</v>
      </c>
      <c r="U88" s="31">
        <v>74.690217391304344</v>
      </c>
      <c r="V88" s="31">
        <v>0</v>
      </c>
      <c r="W88" s="36">
        <v>0</v>
      </c>
      <c r="X88" s="31">
        <v>11.888586956521738</v>
      </c>
      <c r="Y88" s="31">
        <v>0</v>
      </c>
      <c r="Z88" s="36">
        <v>0</v>
      </c>
      <c r="AA88" s="31">
        <v>199.65760869565219</v>
      </c>
      <c r="AB88" s="31">
        <v>2.1168478260869565</v>
      </c>
      <c r="AC88" s="36">
        <v>1.0602389961074665E-2</v>
      </c>
      <c r="AD88" s="31">
        <v>0</v>
      </c>
      <c r="AE88" s="31">
        <v>0</v>
      </c>
      <c r="AF88" s="36" t="s">
        <v>1236</v>
      </c>
      <c r="AG88" s="31">
        <v>0</v>
      </c>
      <c r="AH88" s="31">
        <v>0</v>
      </c>
      <c r="AI88" s="36" t="s">
        <v>1236</v>
      </c>
      <c r="AJ88" t="s">
        <v>336</v>
      </c>
      <c r="AK88" s="37">
        <v>4</v>
      </c>
      <c r="AT88"/>
    </row>
    <row r="89" spans="1:46" x14ac:dyDescent="0.25">
      <c r="A89" t="s">
        <v>1052</v>
      </c>
      <c r="B89" t="s">
        <v>403</v>
      </c>
      <c r="C89" t="s">
        <v>761</v>
      </c>
      <c r="D89" t="s">
        <v>936</v>
      </c>
      <c r="E89" s="31">
        <v>85.173913043478265</v>
      </c>
      <c r="F89" s="31">
        <v>235.36163043478257</v>
      </c>
      <c r="G89" s="31">
        <v>7.7477173913043478</v>
      </c>
      <c r="H89" s="36">
        <v>3.2918353671293074E-2</v>
      </c>
      <c r="I89" s="31">
        <v>13.716956521739128</v>
      </c>
      <c r="J89" s="31">
        <v>0</v>
      </c>
      <c r="K89" s="36">
        <v>0</v>
      </c>
      <c r="L89" s="31">
        <v>7.0403260869565205</v>
      </c>
      <c r="M89" s="31">
        <v>0</v>
      </c>
      <c r="N89" s="36">
        <v>0</v>
      </c>
      <c r="O89" s="31">
        <v>0.81793478260869568</v>
      </c>
      <c r="P89" s="31">
        <v>0</v>
      </c>
      <c r="Q89" s="36">
        <v>0</v>
      </c>
      <c r="R89" s="31">
        <v>5.8586956521739131</v>
      </c>
      <c r="S89" s="31">
        <v>0</v>
      </c>
      <c r="T89" s="36">
        <v>0</v>
      </c>
      <c r="U89" s="31">
        <v>70.28391304347825</v>
      </c>
      <c r="V89" s="31">
        <v>2.3152173913043477</v>
      </c>
      <c r="W89" s="36">
        <v>3.2940929026989911E-2</v>
      </c>
      <c r="X89" s="31">
        <v>1.1820652173913044</v>
      </c>
      <c r="Y89" s="31">
        <v>0</v>
      </c>
      <c r="Z89" s="36">
        <v>0</v>
      </c>
      <c r="AA89" s="31">
        <v>150.17869565217387</v>
      </c>
      <c r="AB89" s="31">
        <v>5.4325000000000001</v>
      </c>
      <c r="AC89" s="36">
        <v>3.6173572931956437E-2</v>
      </c>
      <c r="AD89" s="31">
        <v>0</v>
      </c>
      <c r="AE89" s="31">
        <v>0</v>
      </c>
      <c r="AF89" s="36" t="s">
        <v>1236</v>
      </c>
      <c r="AG89" s="31">
        <v>0</v>
      </c>
      <c r="AH89" s="31">
        <v>0</v>
      </c>
      <c r="AI89" s="36" t="s">
        <v>1236</v>
      </c>
      <c r="AJ89" t="s">
        <v>51</v>
      </c>
      <c r="AK89" s="37">
        <v>4</v>
      </c>
      <c r="AT89"/>
    </row>
    <row r="90" spans="1:46" x14ac:dyDescent="0.25">
      <c r="A90" t="s">
        <v>1052</v>
      </c>
      <c r="B90" t="s">
        <v>435</v>
      </c>
      <c r="C90" t="s">
        <v>716</v>
      </c>
      <c r="D90" t="s">
        <v>915</v>
      </c>
      <c r="E90" s="31">
        <v>133.71739130434781</v>
      </c>
      <c r="F90" s="31">
        <v>412.15652173913043</v>
      </c>
      <c r="G90" s="31">
        <v>23.67608695652174</v>
      </c>
      <c r="H90" s="36">
        <v>5.7444406937001563E-2</v>
      </c>
      <c r="I90" s="31">
        <v>40.359782608695646</v>
      </c>
      <c r="J90" s="31">
        <v>0</v>
      </c>
      <c r="K90" s="36">
        <v>0</v>
      </c>
      <c r="L90" s="31">
        <v>17.448913043478264</v>
      </c>
      <c r="M90" s="31">
        <v>0</v>
      </c>
      <c r="N90" s="36">
        <v>0</v>
      </c>
      <c r="O90" s="31">
        <v>16.017391304347822</v>
      </c>
      <c r="P90" s="31">
        <v>0</v>
      </c>
      <c r="Q90" s="36">
        <v>0</v>
      </c>
      <c r="R90" s="31">
        <v>6.8934782608695659</v>
      </c>
      <c r="S90" s="31">
        <v>0</v>
      </c>
      <c r="T90" s="36">
        <v>0</v>
      </c>
      <c r="U90" s="31">
        <v>136.295652173913</v>
      </c>
      <c r="V90" s="31">
        <v>7.7032608695652183</v>
      </c>
      <c r="W90" s="36">
        <v>5.6518757177491413E-2</v>
      </c>
      <c r="X90" s="31">
        <v>16.846739130434784</v>
      </c>
      <c r="Y90" s="31">
        <v>0</v>
      </c>
      <c r="Z90" s="36">
        <v>0</v>
      </c>
      <c r="AA90" s="31">
        <v>218.65434782608699</v>
      </c>
      <c r="AB90" s="31">
        <v>15.972826086956522</v>
      </c>
      <c r="AC90" s="36">
        <v>7.3050576152553656E-2</v>
      </c>
      <c r="AD90" s="31">
        <v>0</v>
      </c>
      <c r="AE90" s="31">
        <v>0</v>
      </c>
      <c r="AF90" s="36" t="s">
        <v>1236</v>
      </c>
      <c r="AG90" s="31">
        <v>0</v>
      </c>
      <c r="AH90" s="31">
        <v>0</v>
      </c>
      <c r="AI90" s="36" t="s">
        <v>1236</v>
      </c>
      <c r="AJ90" t="s">
        <v>83</v>
      </c>
      <c r="AK90" s="37">
        <v>4</v>
      </c>
      <c r="AT90"/>
    </row>
    <row r="91" spans="1:46" x14ac:dyDescent="0.25">
      <c r="A91" t="s">
        <v>1052</v>
      </c>
      <c r="B91" t="s">
        <v>408</v>
      </c>
      <c r="C91" t="s">
        <v>757</v>
      </c>
      <c r="D91" t="s">
        <v>963</v>
      </c>
      <c r="E91" s="31">
        <v>63.315217391304351</v>
      </c>
      <c r="F91" s="31">
        <v>229.89130434782609</v>
      </c>
      <c r="G91" s="31">
        <v>0</v>
      </c>
      <c r="H91" s="36">
        <v>0</v>
      </c>
      <c r="I91" s="31">
        <v>24.872282608695649</v>
      </c>
      <c r="J91" s="31">
        <v>0</v>
      </c>
      <c r="K91" s="36">
        <v>0</v>
      </c>
      <c r="L91" s="31">
        <v>2.2608695652173911</v>
      </c>
      <c r="M91" s="31">
        <v>0</v>
      </c>
      <c r="N91" s="36">
        <v>0</v>
      </c>
      <c r="O91" s="31">
        <v>16.828804347826086</v>
      </c>
      <c r="P91" s="31">
        <v>0</v>
      </c>
      <c r="Q91" s="36">
        <v>0</v>
      </c>
      <c r="R91" s="31">
        <v>5.7826086956521738</v>
      </c>
      <c r="S91" s="31">
        <v>0</v>
      </c>
      <c r="T91" s="36">
        <v>0</v>
      </c>
      <c r="U91" s="31">
        <v>70.942934782608702</v>
      </c>
      <c r="V91" s="31">
        <v>0</v>
      </c>
      <c r="W91" s="36">
        <v>0</v>
      </c>
      <c r="X91" s="31">
        <v>0</v>
      </c>
      <c r="Y91" s="31">
        <v>0</v>
      </c>
      <c r="Z91" s="36" t="s">
        <v>1236</v>
      </c>
      <c r="AA91" s="31">
        <v>134.07608695652175</v>
      </c>
      <c r="AB91" s="31">
        <v>0</v>
      </c>
      <c r="AC91" s="36">
        <v>0</v>
      </c>
      <c r="AD91" s="31">
        <v>0</v>
      </c>
      <c r="AE91" s="31">
        <v>0</v>
      </c>
      <c r="AF91" s="36" t="s">
        <v>1236</v>
      </c>
      <c r="AG91" s="31">
        <v>0</v>
      </c>
      <c r="AH91" s="31">
        <v>0</v>
      </c>
      <c r="AI91" s="36" t="s">
        <v>1236</v>
      </c>
      <c r="AJ91" t="s">
        <v>56</v>
      </c>
      <c r="AK91" s="37">
        <v>4</v>
      </c>
      <c r="AT91"/>
    </row>
    <row r="92" spans="1:46" x14ac:dyDescent="0.25">
      <c r="A92" t="s">
        <v>1052</v>
      </c>
      <c r="B92" t="s">
        <v>390</v>
      </c>
      <c r="C92" t="s">
        <v>755</v>
      </c>
      <c r="D92" t="s">
        <v>960</v>
      </c>
      <c r="E92" s="31">
        <v>102.47826086956522</v>
      </c>
      <c r="F92" s="31">
        <v>400.19565217391312</v>
      </c>
      <c r="G92" s="31">
        <v>0.16304347826086957</v>
      </c>
      <c r="H92" s="36">
        <v>4.0740941930577425E-4</v>
      </c>
      <c r="I92" s="31">
        <v>70.220108695652186</v>
      </c>
      <c r="J92" s="31">
        <v>0.16304347826086957</v>
      </c>
      <c r="K92" s="36">
        <v>2.3218915676637896E-3</v>
      </c>
      <c r="L92" s="31">
        <v>60.088586956521745</v>
      </c>
      <c r="M92" s="31">
        <v>0</v>
      </c>
      <c r="N92" s="36">
        <v>0</v>
      </c>
      <c r="O92" s="31">
        <v>4.392391304347826</v>
      </c>
      <c r="P92" s="31">
        <v>0.16304347826086957</v>
      </c>
      <c r="Q92" s="36">
        <v>3.7119524870081667E-2</v>
      </c>
      <c r="R92" s="31">
        <v>5.7391304347826084</v>
      </c>
      <c r="S92" s="31">
        <v>0</v>
      </c>
      <c r="T92" s="36">
        <v>0</v>
      </c>
      <c r="U92" s="31">
        <v>120.83260869565214</v>
      </c>
      <c r="V92" s="31">
        <v>0</v>
      </c>
      <c r="W92" s="36">
        <v>0</v>
      </c>
      <c r="X92" s="31">
        <v>11.788043478260869</v>
      </c>
      <c r="Y92" s="31">
        <v>0</v>
      </c>
      <c r="Z92" s="36">
        <v>0</v>
      </c>
      <c r="AA92" s="31">
        <v>197.35489130434789</v>
      </c>
      <c r="AB92" s="31">
        <v>0</v>
      </c>
      <c r="AC92" s="36">
        <v>0</v>
      </c>
      <c r="AD92" s="31">
        <v>0</v>
      </c>
      <c r="AE92" s="31">
        <v>0</v>
      </c>
      <c r="AF92" s="36" t="s">
        <v>1236</v>
      </c>
      <c r="AG92" s="31">
        <v>0</v>
      </c>
      <c r="AH92" s="31">
        <v>0</v>
      </c>
      <c r="AI92" s="36" t="s">
        <v>1236</v>
      </c>
      <c r="AJ92" t="s">
        <v>38</v>
      </c>
      <c r="AK92" s="37">
        <v>4</v>
      </c>
      <c r="AT92"/>
    </row>
    <row r="93" spans="1:46" x14ac:dyDescent="0.25">
      <c r="A93" t="s">
        <v>1052</v>
      </c>
      <c r="B93" t="s">
        <v>617</v>
      </c>
      <c r="C93" t="s">
        <v>873</v>
      </c>
      <c r="D93" t="s">
        <v>1027</v>
      </c>
      <c r="E93" s="31">
        <v>76.260869565217391</v>
      </c>
      <c r="F93" s="31">
        <v>224.54619565217394</v>
      </c>
      <c r="G93" s="31">
        <v>5.3179347826086953</v>
      </c>
      <c r="H93" s="36">
        <v>2.3683032202630905E-2</v>
      </c>
      <c r="I93" s="31">
        <v>21.671195652173914</v>
      </c>
      <c r="J93" s="31">
        <v>2.6956521739130435</v>
      </c>
      <c r="K93" s="36">
        <v>0.12438871473354231</v>
      </c>
      <c r="L93" s="31">
        <v>10.019021739130435</v>
      </c>
      <c r="M93" s="31">
        <v>2.6956521739130435</v>
      </c>
      <c r="N93" s="36">
        <v>0.26905343097369133</v>
      </c>
      <c r="O93" s="31">
        <v>7.8260869565217392</v>
      </c>
      <c r="P93" s="31">
        <v>0</v>
      </c>
      <c r="Q93" s="36">
        <v>0</v>
      </c>
      <c r="R93" s="31">
        <v>3.8260869565217392</v>
      </c>
      <c r="S93" s="31">
        <v>0</v>
      </c>
      <c r="T93" s="36">
        <v>0</v>
      </c>
      <c r="U93" s="31">
        <v>48.654891304347828</v>
      </c>
      <c r="V93" s="31">
        <v>2.6222826086956523</v>
      </c>
      <c r="W93" s="36">
        <v>5.3895559899469425E-2</v>
      </c>
      <c r="X93" s="31">
        <v>5.7065217391304346</v>
      </c>
      <c r="Y93" s="31">
        <v>0</v>
      </c>
      <c r="Z93" s="36">
        <v>0</v>
      </c>
      <c r="AA93" s="31">
        <v>148.51358695652175</v>
      </c>
      <c r="AB93" s="31">
        <v>0</v>
      </c>
      <c r="AC93" s="36">
        <v>0</v>
      </c>
      <c r="AD93" s="31">
        <v>0</v>
      </c>
      <c r="AE93" s="31">
        <v>0</v>
      </c>
      <c r="AF93" s="36" t="s">
        <v>1236</v>
      </c>
      <c r="AG93" s="31">
        <v>0</v>
      </c>
      <c r="AH93" s="31">
        <v>0</v>
      </c>
      <c r="AI93" s="36" t="s">
        <v>1236</v>
      </c>
      <c r="AJ93" t="s">
        <v>265</v>
      </c>
      <c r="AK93" s="37">
        <v>4</v>
      </c>
      <c r="AT93"/>
    </row>
    <row r="94" spans="1:46" x14ac:dyDescent="0.25">
      <c r="A94" t="s">
        <v>1052</v>
      </c>
      <c r="B94" t="s">
        <v>666</v>
      </c>
      <c r="C94" t="s">
        <v>890</v>
      </c>
      <c r="D94" t="s">
        <v>910</v>
      </c>
      <c r="E94" s="31">
        <v>49.826086956521742</v>
      </c>
      <c r="F94" s="31">
        <v>175.6907608695652</v>
      </c>
      <c r="G94" s="31">
        <v>19.877499999999998</v>
      </c>
      <c r="H94" s="36">
        <v>0.11313913094586275</v>
      </c>
      <c r="I94" s="31">
        <v>20.455326086956518</v>
      </c>
      <c r="J94" s="31">
        <v>0.23369565217391305</v>
      </c>
      <c r="K94" s="36">
        <v>1.1424684758407773E-2</v>
      </c>
      <c r="L94" s="31">
        <v>5.1469565217391304</v>
      </c>
      <c r="M94" s="31">
        <v>0</v>
      </c>
      <c r="N94" s="36">
        <v>0</v>
      </c>
      <c r="O94" s="31">
        <v>9.7431521739130407</v>
      </c>
      <c r="P94" s="31">
        <v>0.23369565217391305</v>
      </c>
      <c r="Q94" s="36">
        <v>2.3985630933654637E-2</v>
      </c>
      <c r="R94" s="31">
        <v>5.5652173913043477</v>
      </c>
      <c r="S94" s="31">
        <v>0</v>
      </c>
      <c r="T94" s="36">
        <v>0</v>
      </c>
      <c r="U94" s="31">
        <v>46.545000000000002</v>
      </c>
      <c r="V94" s="31">
        <v>8.6748913043478257</v>
      </c>
      <c r="W94" s="36">
        <v>0.18637643794924966</v>
      </c>
      <c r="X94" s="31">
        <v>6.0791304347826083</v>
      </c>
      <c r="Y94" s="31">
        <v>0</v>
      </c>
      <c r="Z94" s="36">
        <v>0</v>
      </c>
      <c r="AA94" s="31">
        <v>102.61130434782606</v>
      </c>
      <c r="AB94" s="31">
        <v>10.968913043478262</v>
      </c>
      <c r="AC94" s="36">
        <v>0.1068977059905257</v>
      </c>
      <c r="AD94" s="31">
        <v>0</v>
      </c>
      <c r="AE94" s="31">
        <v>0</v>
      </c>
      <c r="AF94" s="36" t="s">
        <v>1236</v>
      </c>
      <c r="AG94" s="31">
        <v>0</v>
      </c>
      <c r="AH94" s="31">
        <v>0</v>
      </c>
      <c r="AI94" s="36" t="s">
        <v>1236</v>
      </c>
      <c r="AJ94" t="s">
        <v>314</v>
      </c>
      <c r="AK94" s="37">
        <v>4</v>
      </c>
      <c r="AT94"/>
    </row>
    <row r="95" spans="1:46" x14ac:dyDescent="0.25">
      <c r="A95" t="s">
        <v>1052</v>
      </c>
      <c r="B95" t="s">
        <v>630</v>
      </c>
      <c r="C95" t="s">
        <v>878</v>
      </c>
      <c r="D95" t="s">
        <v>1029</v>
      </c>
      <c r="E95" s="31">
        <v>40.478260869565219</v>
      </c>
      <c r="F95" s="31">
        <v>126.91141304347828</v>
      </c>
      <c r="G95" s="31">
        <v>10.326304347826087</v>
      </c>
      <c r="H95" s="36">
        <v>8.1366238860554038E-2</v>
      </c>
      <c r="I95" s="31">
        <v>15.207608695652173</v>
      </c>
      <c r="J95" s="31">
        <v>0.78260869565217395</v>
      </c>
      <c r="K95" s="36">
        <v>5.1461653920377388E-2</v>
      </c>
      <c r="L95" s="31">
        <v>9.8559782608695645</v>
      </c>
      <c r="M95" s="31">
        <v>0.17391304347826086</v>
      </c>
      <c r="N95" s="36">
        <v>1.764543700027571E-2</v>
      </c>
      <c r="O95" s="31">
        <v>0.3081521739130435</v>
      </c>
      <c r="P95" s="31">
        <v>0</v>
      </c>
      <c r="Q95" s="36">
        <v>0</v>
      </c>
      <c r="R95" s="31">
        <v>5.0434782608695654</v>
      </c>
      <c r="S95" s="31">
        <v>0.60869565217391308</v>
      </c>
      <c r="T95" s="36">
        <v>0.1206896551724138</v>
      </c>
      <c r="U95" s="31">
        <v>44.51195652173913</v>
      </c>
      <c r="V95" s="31">
        <v>2.9518478260869565</v>
      </c>
      <c r="W95" s="36">
        <v>6.6315840883006516E-2</v>
      </c>
      <c r="X95" s="31">
        <v>5.0607608695652182</v>
      </c>
      <c r="Y95" s="31">
        <v>0</v>
      </c>
      <c r="Z95" s="36">
        <v>0</v>
      </c>
      <c r="AA95" s="31">
        <v>62.131086956521756</v>
      </c>
      <c r="AB95" s="31">
        <v>6.5918478260869566</v>
      </c>
      <c r="AC95" s="36">
        <v>0.10609580725184828</v>
      </c>
      <c r="AD95" s="31">
        <v>0</v>
      </c>
      <c r="AE95" s="31">
        <v>0</v>
      </c>
      <c r="AF95" s="36" t="s">
        <v>1236</v>
      </c>
      <c r="AG95" s="31">
        <v>0</v>
      </c>
      <c r="AH95" s="31">
        <v>0</v>
      </c>
      <c r="AI95" s="36" t="s">
        <v>1236</v>
      </c>
      <c r="AJ95" t="s">
        <v>278</v>
      </c>
      <c r="AK95" s="37">
        <v>4</v>
      </c>
      <c r="AT95"/>
    </row>
    <row r="96" spans="1:46" x14ac:dyDescent="0.25">
      <c r="A96" t="s">
        <v>1052</v>
      </c>
      <c r="B96" t="s">
        <v>621</v>
      </c>
      <c r="C96" t="s">
        <v>758</v>
      </c>
      <c r="D96" t="s">
        <v>921</v>
      </c>
      <c r="E96" s="31">
        <v>62.282608695652172</v>
      </c>
      <c r="F96" s="31">
        <v>204.50543478260869</v>
      </c>
      <c r="G96" s="31">
        <v>12.932065217391305</v>
      </c>
      <c r="H96" s="36">
        <v>6.3235802173855271E-2</v>
      </c>
      <c r="I96" s="31">
        <v>31.364130434782609</v>
      </c>
      <c r="J96" s="31">
        <v>0</v>
      </c>
      <c r="K96" s="36">
        <v>0</v>
      </c>
      <c r="L96" s="31">
        <v>13.703804347826088</v>
      </c>
      <c r="M96" s="31">
        <v>0</v>
      </c>
      <c r="N96" s="36">
        <v>0</v>
      </c>
      <c r="O96" s="31">
        <v>12.008152173913043</v>
      </c>
      <c r="P96" s="31">
        <v>0</v>
      </c>
      <c r="Q96" s="36">
        <v>0</v>
      </c>
      <c r="R96" s="31">
        <v>5.6521739130434785</v>
      </c>
      <c r="S96" s="31">
        <v>0</v>
      </c>
      <c r="T96" s="36">
        <v>0</v>
      </c>
      <c r="U96" s="31">
        <v>68.483695652173907</v>
      </c>
      <c r="V96" s="31">
        <v>0.79891304347826086</v>
      </c>
      <c r="W96" s="36">
        <v>1.1665740814221094E-2</v>
      </c>
      <c r="X96" s="31">
        <v>0</v>
      </c>
      <c r="Y96" s="31">
        <v>0</v>
      </c>
      <c r="Z96" s="36" t="s">
        <v>1236</v>
      </c>
      <c r="AA96" s="31">
        <v>104.65760869565217</v>
      </c>
      <c r="AB96" s="31">
        <v>12.133152173913043</v>
      </c>
      <c r="AC96" s="36">
        <v>0.11593186893077842</v>
      </c>
      <c r="AD96" s="31">
        <v>0</v>
      </c>
      <c r="AE96" s="31">
        <v>0</v>
      </c>
      <c r="AF96" s="36" t="s">
        <v>1236</v>
      </c>
      <c r="AG96" s="31">
        <v>0</v>
      </c>
      <c r="AH96" s="31">
        <v>0</v>
      </c>
      <c r="AI96" s="36" t="s">
        <v>1236</v>
      </c>
      <c r="AJ96" t="s">
        <v>269</v>
      </c>
      <c r="AK96" s="37">
        <v>4</v>
      </c>
      <c r="AT96"/>
    </row>
    <row r="97" spans="1:46" x14ac:dyDescent="0.25">
      <c r="A97" t="s">
        <v>1052</v>
      </c>
      <c r="B97" t="s">
        <v>667</v>
      </c>
      <c r="C97" t="s">
        <v>733</v>
      </c>
      <c r="D97" t="s">
        <v>916</v>
      </c>
      <c r="E97" s="31">
        <v>94.652173913043484</v>
      </c>
      <c r="F97" s="31">
        <v>348.69445652173908</v>
      </c>
      <c r="G97" s="31">
        <v>0.76630434782608692</v>
      </c>
      <c r="H97" s="36">
        <v>2.1976384582366088E-3</v>
      </c>
      <c r="I97" s="31">
        <v>25.636413043478257</v>
      </c>
      <c r="J97" s="31">
        <v>0.76630434782608692</v>
      </c>
      <c r="K97" s="36">
        <v>2.9891246740582141E-2</v>
      </c>
      <c r="L97" s="31">
        <v>19.636413043478257</v>
      </c>
      <c r="M97" s="31">
        <v>0.67391304347826086</v>
      </c>
      <c r="N97" s="36">
        <v>3.4319559381140854E-2</v>
      </c>
      <c r="O97" s="31">
        <v>0</v>
      </c>
      <c r="P97" s="31">
        <v>0</v>
      </c>
      <c r="Q97" s="36" t="s">
        <v>1236</v>
      </c>
      <c r="R97" s="31">
        <v>6</v>
      </c>
      <c r="S97" s="31">
        <v>9.2391304347826081E-2</v>
      </c>
      <c r="T97" s="36">
        <v>1.539855072463768E-2</v>
      </c>
      <c r="U97" s="31">
        <v>116.5766304347826</v>
      </c>
      <c r="V97" s="31">
        <v>0</v>
      </c>
      <c r="W97" s="36">
        <v>0</v>
      </c>
      <c r="X97" s="31">
        <v>0</v>
      </c>
      <c r="Y97" s="31">
        <v>0</v>
      </c>
      <c r="Z97" s="36" t="s">
        <v>1236</v>
      </c>
      <c r="AA97" s="31">
        <v>206.4814130434782</v>
      </c>
      <c r="AB97" s="31">
        <v>0</v>
      </c>
      <c r="AC97" s="36">
        <v>0</v>
      </c>
      <c r="AD97" s="31">
        <v>0</v>
      </c>
      <c r="AE97" s="31">
        <v>0</v>
      </c>
      <c r="AF97" s="36" t="s">
        <v>1236</v>
      </c>
      <c r="AG97" s="31">
        <v>0</v>
      </c>
      <c r="AH97" s="31">
        <v>0</v>
      </c>
      <c r="AI97" s="36" t="s">
        <v>1236</v>
      </c>
      <c r="AJ97" t="s">
        <v>315</v>
      </c>
      <c r="AK97" s="37">
        <v>4</v>
      </c>
      <c r="AT97"/>
    </row>
    <row r="98" spans="1:46" x14ac:dyDescent="0.25">
      <c r="A98" t="s">
        <v>1052</v>
      </c>
      <c r="B98" t="s">
        <v>501</v>
      </c>
      <c r="C98" t="s">
        <v>819</v>
      </c>
      <c r="D98" t="s">
        <v>998</v>
      </c>
      <c r="E98" s="31">
        <v>56.206521739130437</v>
      </c>
      <c r="F98" s="31">
        <v>183.41076086956522</v>
      </c>
      <c r="G98" s="31">
        <v>4.5260869565217394</v>
      </c>
      <c r="H98" s="36">
        <v>2.4677325011156357E-2</v>
      </c>
      <c r="I98" s="31">
        <v>24.861847826086958</v>
      </c>
      <c r="J98" s="31">
        <v>0</v>
      </c>
      <c r="K98" s="36">
        <v>0</v>
      </c>
      <c r="L98" s="31">
        <v>4.4732608695652161</v>
      </c>
      <c r="M98" s="31">
        <v>0</v>
      </c>
      <c r="N98" s="36">
        <v>0</v>
      </c>
      <c r="O98" s="31">
        <v>14.649456521739131</v>
      </c>
      <c r="P98" s="31">
        <v>0</v>
      </c>
      <c r="Q98" s="36">
        <v>0</v>
      </c>
      <c r="R98" s="31">
        <v>5.7391304347826084</v>
      </c>
      <c r="S98" s="31">
        <v>0</v>
      </c>
      <c r="T98" s="36">
        <v>0</v>
      </c>
      <c r="U98" s="31">
        <v>58.440652173913016</v>
      </c>
      <c r="V98" s="31">
        <v>2.9843478260869567</v>
      </c>
      <c r="W98" s="36">
        <v>5.1066299144059218E-2</v>
      </c>
      <c r="X98" s="31">
        <v>0</v>
      </c>
      <c r="Y98" s="31">
        <v>0</v>
      </c>
      <c r="Z98" s="36" t="s">
        <v>1236</v>
      </c>
      <c r="AA98" s="31">
        <v>100.10826086956524</v>
      </c>
      <c r="AB98" s="31">
        <v>1.5417391304347829</v>
      </c>
      <c r="AC98" s="36">
        <v>1.5400718352739859E-2</v>
      </c>
      <c r="AD98" s="31">
        <v>0</v>
      </c>
      <c r="AE98" s="31">
        <v>0</v>
      </c>
      <c r="AF98" s="36" t="s">
        <v>1236</v>
      </c>
      <c r="AG98" s="31">
        <v>0</v>
      </c>
      <c r="AH98" s="31">
        <v>0</v>
      </c>
      <c r="AI98" s="36" t="s">
        <v>1236</v>
      </c>
      <c r="AJ98" t="s">
        <v>149</v>
      </c>
      <c r="AK98" s="37">
        <v>4</v>
      </c>
      <c r="AT98"/>
    </row>
    <row r="99" spans="1:46" x14ac:dyDescent="0.25">
      <c r="A99" t="s">
        <v>1052</v>
      </c>
      <c r="B99" t="s">
        <v>559</v>
      </c>
      <c r="C99" t="s">
        <v>844</v>
      </c>
      <c r="D99" t="s">
        <v>929</v>
      </c>
      <c r="E99" s="31">
        <v>35.869565217391305</v>
      </c>
      <c r="F99" s="31">
        <v>137.79891304347825</v>
      </c>
      <c r="G99" s="31">
        <v>0</v>
      </c>
      <c r="H99" s="36">
        <v>0</v>
      </c>
      <c r="I99" s="31">
        <v>11.540760869565217</v>
      </c>
      <c r="J99" s="31">
        <v>0</v>
      </c>
      <c r="K99" s="36">
        <v>0</v>
      </c>
      <c r="L99" s="31">
        <v>4.1766304347826084</v>
      </c>
      <c r="M99" s="31">
        <v>0</v>
      </c>
      <c r="N99" s="36">
        <v>0</v>
      </c>
      <c r="O99" s="31">
        <v>0</v>
      </c>
      <c r="P99" s="31">
        <v>0</v>
      </c>
      <c r="Q99" s="36" t="s">
        <v>1236</v>
      </c>
      <c r="R99" s="31">
        <v>7.3641304347826084</v>
      </c>
      <c r="S99" s="31">
        <v>0</v>
      </c>
      <c r="T99" s="36">
        <v>0</v>
      </c>
      <c r="U99" s="31">
        <v>53.790760869565219</v>
      </c>
      <c r="V99" s="31">
        <v>0</v>
      </c>
      <c r="W99" s="36">
        <v>0</v>
      </c>
      <c r="X99" s="31">
        <v>0</v>
      </c>
      <c r="Y99" s="31">
        <v>0</v>
      </c>
      <c r="Z99" s="36" t="s">
        <v>1236</v>
      </c>
      <c r="AA99" s="31">
        <v>72.467391304347828</v>
      </c>
      <c r="AB99" s="31">
        <v>0</v>
      </c>
      <c r="AC99" s="36">
        <v>0</v>
      </c>
      <c r="AD99" s="31">
        <v>0</v>
      </c>
      <c r="AE99" s="31">
        <v>0</v>
      </c>
      <c r="AF99" s="36" t="s">
        <v>1236</v>
      </c>
      <c r="AG99" s="31">
        <v>0</v>
      </c>
      <c r="AH99" s="31">
        <v>0</v>
      </c>
      <c r="AI99" s="36" t="s">
        <v>1236</v>
      </c>
      <c r="AJ99" t="s">
        <v>207</v>
      </c>
      <c r="AK99" s="37">
        <v>4</v>
      </c>
      <c r="AT99"/>
    </row>
    <row r="100" spans="1:46" x14ac:dyDescent="0.25">
      <c r="A100" t="s">
        <v>1052</v>
      </c>
      <c r="B100" t="s">
        <v>568</v>
      </c>
      <c r="C100" t="s">
        <v>733</v>
      </c>
      <c r="D100" t="s">
        <v>936</v>
      </c>
      <c r="E100" s="31">
        <v>96.902173913043484</v>
      </c>
      <c r="F100" s="31">
        <v>292.31815217391301</v>
      </c>
      <c r="G100" s="31">
        <v>106.73902173913041</v>
      </c>
      <c r="H100" s="36">
        <v>0.3651467448919376</v>
      </c>
      <c r="I100" s="31">
        <v>64.483695652173907</v>
      </c>
      <c r="J100" s="31">
        <v>1.2923913043478261</v>
      </c>
      <c r="K100" s="36">
        <v>2.0042140750105353E-2</v>
      </c>
      <c r="L100" s="31">
        <v>37.821847826086966</v>
      </c>
      <c r="M100" s="31">
        <v>0.35217391304347834</v>
      </c>
      <c r="N100" s="36">
        <v>9.3113883452455876E-3</v>
      </c>
      <c r="O100" s="31">
        <v>21.44445652173912</v>
      </c>
      <c r="P100" s="31">
        <v>0.94021739130434778</v>
      </c>
      <c r="Q100" s="36">
        <v>4.3844309616856508E-2</v>
      </c>
      <c r="R100" s="31">
        <v>5.2173913043478262</v>
      </c>
      <c r="S100" s="31">
        <v>0</v>
      </c>
      <c r="T100" s="36">
        <v>0</v>
      </c>
      <c r="U100" s="31">
        <v>54.476521739130419</v>
      </c>
      <c r="V100" s="31">
        <v>6.6360869565217397</v>
      </c>
      <c r="W100" s="36">
        <v>0.1218155407993871</v>
      </c>
      <c r="X100" s="31">
        <v>0</v>
      </c>
      <c r="Y100" s="31">
        <v>0</v>
      </c>
      <c r="Z100" s="36" t="s">
        <v>1236</v>
      </c>
      <c r="AA100" s="31">
        <v>173.35793478260868</v>
      </c>
      <c r="AB100" s="31">
        <v>98.81054347826084</v>
      </c>
      <c r="AC100" s="36">
        <v>0.56997992968807298</v>
      </c>
      <c r="AD100" s="31">
        <v>0</v>
      </c>
      <c r="AE100" s="31">
        <v>0</v>
      </c>
      <c r="AF100" s="36" t="s">
        <v>1236</v>
      </c>
      <c r="AG100" s="31">
        <v>0</v>
      </c>
      <c r="AH100" s="31">
        <v>0</v>
      </c>
      <c r="AI100" s="36" t="s">
        <v>1236</v>
      </c>
      <c r="AJ100" t="s">
        <v>216</v>
      </c>
      <c r="AK100" s="37">
        <v>4</v>
      </c>
      <c r="AT100"/>
    </row>
    <row r="101" spans="1:46" x14ac:dyDescent="0.25">
      <c r="A101" t="s">
        <v>1052</v>
      </c>
      <c r="B101" t="s">
        <v>560</v>
      </c>
      <c r="C101" t="s">
        <v>844</v>
      </c>
      <c r="D101" t="s">
        <v>929</v>
      </c>
      <c r="E101" s="31">
        <v>41.260869565217391</v>
      </c>
      <c r="F101" s="31">
        <v>141.79293478260871</v>
      </c>
      <c r="G101" s="31">
        <v>0</v>
      </c>
      <c r="H101" s="36">
        <v>0</v>
      </c>
      <c r="I101" s="31">
        <v>16.581521739130437</v>
      </c>
      <c r="J101" s="31">
        <v>0</v>
      </c>
      <c r="K101" s="36">
        <v>0</v>
      </c>
      <c r="L101" s="31">
        <v>5.2798913043478262</v>
      </c>
      <c r="M101" s="31">
        <v>0</v>
      </c>
      <c r="N101" s="36">
        <v>0</v>
      </c>
      <c r="O101" s="31">
        <v>5.6820652173913047</v>
      </c>
      <c r="P101" s="31">
        <v>0</v>
      </c>
      <c r="Q101" s="36">
        <v>0</v>
      </c>
      <c r="R101" s="31">
        <v>5.6195652173913047</v>
      </c>
      <c r="S101" s="31">
        <v>0</v>
      </c>
      <c r="T101" s="36">
        <v>0</v>
      </c>
      <c r="U101" s="31">
        <v>15.366847826086957</v>
      </c>
      <c r="V101" s="31">
        <v>0</v>
      </c>
      <c r="W101" s="36">
        <v>0</v>
      </c>
      <c r="X101" s="31">
        <v>30.429347826086957</v>
      </c>
      <c r="Y101" s="31">
        <v>0</v>
      </c>
      <c r="Z101" s="36">
        <v>0</v>
      </c>
      <c r="AA101" s="31">
        <v>79.415217391304353</v>
      </c>
      <c r="AB101" s="31">
        <v>0</v>
      </c>
      <c r="AC101" s="36">
        <v>0</v>
      </c>
      <c r="AD101" s="31">
        <v>0</v>
      </c>
      <c r="AE101" s="31">
        <v>0</v>
      </c>
      <c r="AF101" s="36" t="s">
        <v>1236</v>
      </c>
      <c r="AG101" s="31">
        <v>0</v>
      </c>
      <c r="AH101" s="31">
        <v>0</v>
      </c>
      <c r="AI101" s="36" t="s">
        <v>1236</v>
      </c>
      <c r="AJ101" t="s">
        <v>208</v>
      </c>
      <c r="AK101" s="37">
        <v>4</v>
      </c>
      <c r="AT101"/>
    </row>
    <row r="102" spans="1:46" x14ac:dyDescent="0.25">
      <c r="A102" t="s">
        <v>1052</v>
      </c>
      <c r="B102" t="s">
        <v>602</v>
      </c>
      <c r="C102" t="s">
        <v>863</v>
      </c>
      <c r="D102" t="s">
        <v>1021</v>
      </c>
      <c r="E102" s="31">
        <v>53.641304347826086</v>
      </c>
      <c r="F102" s="31">
        <v>164.82771739130436</v>
      </c>
      <c r="G102" s="31">
        <v>5.007282608695653</v>
      </c>
      <c r="H102" s="36">
        <v>3.0378887046092266E-2</v>
      </c>
      <c r="I102" s="31">
        <v>37.185978260869568</v>
      </c>
      <c r="J102" s="31">
        <v>0</v>
      </c>
      <c r="K102" s="36">
        <v>0</v>
      </c>
      <c r="L102" s="31">
        <v>17.22684782608696</v>
      </c>
      <c r="M102" s="31">
        <v>0</v>
      </c>
      <c r="N102" s="36">
        <v>0</v>
      </c>
      <c r="O102" s="31">
        <v>14.219999999999997</v>
      </c>
      <c r="P102" s="31">
        <v>0</v>
      </c>
      <c r="Q102" s="36">
        <v>0</v>
      </c>
      <c r="R102" s="31">
        <v>5.7391304347826084</v>
      </c>
      <c r="S102" s="31">
        <v>0</v>
      </c>
      <c r="T102" s="36">
        <v>0</v>
      </c>
      <c r="U102" s="31">
        <v>43.383586956521732</v>
      </c>
      <c r="V102" s="31">
        <v>1.8059782608695654</v>
      </c>
      <c r="W102" s="36">
        <v>4.1628145286361058E-2</v>
      </c>
      <c r="X102" s="31">
        <v>0</v>
      </c>
      <c r="Y102" s="31">
        <v>0</v>
      </c>
      <c r="Z102" s="36" t="s">
        <v>1236</v>
      </c>
      <c r="AA102" s="31">
        <v>84.258152173913047</v>
      </c>
      <c r="AB102" s="31">
        <v>3.2013043478260879</v>
      </c>
      <c r="AC102" s="36">
        <v>3.7994001354532854E-2</v>
      </c>
      <c r="AD102" s="31">
        <v>0</v>
      </c>
      <c r="AE102" s="31">
        <v>0</v>
      </c>
      <c r="AF102" s="36" t="s">
        <v>1236</v>
      </c>
      <c r="AG102" s="31">
        <v>0</v>
      </c>
      <c r="AH102" s="31">
        <v>0</v>
      </c>
      <c r="AI102" s="36" t="s">
        <v>1236</v>
      </c>
      <c r="AJ102" t="s">
        <v>250</v>
      </c>
      <c r="AK102" s="37">
        <v>4</v>
      </c>
      <c r="AT102"/>
    </row>
    <row r="103" spans="1:46" x14ac:dyDescent="0.25">
      <c r="A103" t="s">
        <v>1052</v>
      </c>
      <c r="B103" t="s">
        <v>700</v>
      </c>
      <c r="C103" t="s">
        <v>713</v>
      </c>
      <c r="D103" t="s">
        <v>925</v>
      </c>
      <c r="E103" s="31">
        <v>61.978260869565219</v>
      </c>
      <c r="F103" s="31">
        <v>212.36097826086956</v>
      </c>
      <c r="G103" s="31">
        <v>24.447934782608691</v>
      </c>
      <c r="H103" s="36">
        <v>0.11512442155251439</v>
      </c>
      <c r="I103" s="31">
        <v>16.274456521739133</v>
      </c>
      <c r="J103" s="31">
        <v>0</v>
      </c>
      <c r="K103" s="36">
        <v>0</v>
      </c>
      <c r="L103" s="31">
        <v>4.4483695652173916</v>
      </c>
      <c r="M103" s="31">
        <v>0</v>
      </c>
      <c r="N103" s="36">
        <v>0</v>
      </c>
      <c r="O103" s="31">
        <v>6.1739130434782608</v>
      </c>
      <c r="P103" s="31">
        <v>0</v>
      </c>
      <c r="Q103" s="36">
        <v>0</v>
      </c>
      <c r="R103" s="31">
        <v>5.6521739130434785</v>
      </c>
      <c r="S103" s="31">
        <v>0</v>
      </c>
      <c r="T103" s="36">
        <v>0</v>
      </c>
      <c r="U103" s="31">
        <v>67.536413043478248</v>
      </c>
      <c r="V103" s="31">
        <v>20.42173913043478</v>
      </c>
      <c r="W103" s="36">
        <v>0.30238116314065683</v>
      </c>
      <c r="X103" s="31">
        <v>17.910326086956523</v>
      </c>
      <c r="Y103" s="31">
        <v>0</v>
      </c>
      <c r="Z103" s="36">
        <v>0</v>
      </c>
      <c r="AA103" s="31">
        <v>110.63978260869565</v>
      </c>
      <c r="AB103" s="31">
        <v>4.0261956521739126</v>
      </c>
      <c r="AC103" s="36">
        <v>3.6390126202737828E-2</v>
      </c>
      <c r="AD103" s="31">
        <v>0</v>
      </c>
      <c r="AE103" s="31">
        <v>0</v>
      </c>
      <c r="AF103" s="36" t="s">
        <v>1236</v>
      </c>
      <c r="AG103" s="31">
        <v>0</v>
      </c>
      <c r="AH103" s="31">
        <v>0</v>
      </c>
      <c r="AI103" s="36" t="s">
        <v>1236</v>
      </c>
      <c r="AJ103" t="s">
        <v>348</v>
      </c>
      <c r="AK103" s="37">
        <v>4</v>
      </c>
      <c r="AT103"/>
    </row>
    <row r="104" spans="1:46" x14ac:dyDescent="0.25">
      <c r="A104" t="s">
        <v>1052</v>
      </c>
      <c r="B104" t="s">
        <v>500</v>
      </c>
      <c r="C104" t="s">
        <v>712</v>
      </c>
      <c r="D104" t="s">
        <v>986</v>
      </c>
      <c r="E104" s="31">
        <v>50.141304347826086</v>
      </c>
      <c r="F104" s="31">
        <v>173.77760869565216</v>
      </c>
      <c r="G104" s="31">
        <v>0.74456521739130432</v>
      </c>
      <c r="H104" s="36">
        <v>4.2845866218317518E-3</v>
      </c>
      <c r="I104" s="31">
        <v>42.056847826086958</v>
      </c>
      <c r="J104" s="31">
        <v>0</v>
      </c>
      <c r="K104" s="36">
        <v>0</v>
      </c>
      <c r="L104" s="31">
        <v>32.052173913043482</v>
      </c>
      <c r="M104" s="31">
        <v>0</v>
      </c>
      <c r="N104" s="36">
        <v>0</v>
      </c>
      <c r="O104" s="31">
        <v>4.6758695652173916</v>
      </c>
      <c r="P104" s="31">
        <v>0</v>
      </c>
      <c r="Q104" s="36">
        <v>0</v>
      </c>
      <c r="R104" s="31">
        <v>5.3288043478260869</v>
      </c>
      <c r="S104" s="31">
        <v>0</v>
      </c>
      <c r="T104" s="36">
        <v>0</v>
      </c>
      <c r="U104" s="31">
        <v>33.466739130434782</v>
      </c>
      <c r="V104" s="31">
        <v>0.74456521739130432</v>
      </c>
      <c r="W104" s="36">
        <v>2.2247916490740319E-2</v>
      </c>
      <c r="X104" s="31">
        <v>0</v>
      </c>
      <c r="Y104" s="31">
        <v>0</v>
      </c>
      <c r="Z104" s="36" t="s">
        <v>1236</v>
      </c>
      <c r="AA104" s="31">
        <v>98.254021739130422</v>
      </c>
      <c r="AB104" s="31">
        <v>0</v>
      </c>
      <c r="AC104" s="36">
        <v>0</v>
      </c>
      <c r="AD104" s="31">
        <v>0</v>
      </c>
      <c r="AE104" s="31">
        <v>0</v>
      </c>
      <c r="AF104" s="36" t="s">
        <v>1236</v>
      </c>
      <c r="AG104" s="31">
        <v>0</v>
      </c>
      <c r="AH104" s="31">
        <v>0</v>
      </c>
      <c r="AI104" s="36" t="s">
        <v>1236</v>
      </c>
      <c r="AJ104" t="s">
        <v>148</v>
      </c>
      <c r="AK104" s="37">
        <v>4</v>
      </c>
      <c r="AT104"/>
    </row>
    <row r="105" spans="1:46" x14ac:dyDescent="0.25">
      <c r="A105" t="s">
        <v>1052</v>
      </c>
      <c r="B105" t="s">
        <v>608</v>
      </c>
      <c r="C105" t="s">
        <v>866</v>
      </c>
      <c r="D105" t="s">
        <v>1012</v>
      </c>
      <c r="E105" s="31">
        <v>96.456521739130437</v>
      </c>
      <c r="F105" s="31">
        <v>338.66565217391309</v>
      </c>
      <c r="G105" s="31">
        <v>0</v>
      </c>
      <c r="H105" s="36">
        <v>0</v>
      </c>
      <c r="I105" s="31">
        <v>26.109130434782614</v>
      </c>
      <c r="J105" s="31">
        <v>0</v>
      </c>
      <c r="K105" s="36">
        <v>0</v>
      </c>
      <c r="L105" s="31">
        <v>16.328260869565224</v>
      </c>
      <c r="M105" s="31">
        <v>0</v>
      </c>
      <c r="N105" s="36">
        <v>0</v>
      </c>
      <c r="O105" s="31">
        <v>4.1284782608695645</v>
      </c>
      <c r="P105" s="31">
        <v>0</v>
      </c>
      <c r="Q105" s="36">
        <v>0</v>
      </c>
      <c r="R105" s="31">
        <v>5.6523913043478275</v>
      </c>
      <c r="S105" s="31">
        <v>0</v>
      </c>
      <c r="T105" s="36">
        <v>0</v>
      </c>
      <c r="U105" s="31">
        <v>113.03184782608697</v>
      </c>
      <c r="V105" s="31">
        <v>0</v>
      </c>
      <c r="W105" s="36">
        <v>0</v>
      </c>
      <c r="X105" s="31">
        <v>0</v>
      </c>
      <c r="Y105" s="31">
        <v>0</v>
      </c>
      <c r="Z105" s="36" t="s">
        <v>1236</v>
      </c>
      <c r="AA105" s="31">
        <v>156.23195652173916</v>
      </c>
      <c r="AB105" s="31">
        <v>0</v>
      </c>
      <c r="AC105" s="36">
        <v>0</v>
      </c>
      <c r="AD105" s="31">
        <v>43.29271739130435</v>
      </c>
      <c r="AE105" s="31">
        <v>0</v>
      </c>
      <c r="AF105" s="36">
        <v>0</v>
      </c>
      <c r="AG105" s="31">
        <v>0</v>
      </c>
      <c r="AH105" s="31">
        <v>0</v>
      </c>
      <c r="AI105" s="36" t="s">
        <v>1236</v>
      </c>
      <c r="AJ105" t="s">
        <v>256</v>
      </c>
      <c r="AK105" s="37">
        <v>4</v>
      </c>
      <c r="AT105"/>
    </row>
    <row r="106" spans="1:46" x14ac:dyDescent="0.25">
      <c r="A106" t="s">
        <v>1052</v>
      </c>
      <c r="B106" t="s">
        <v>358</v>
      </c>
      <c r="C106" t="s">
        <v>705</v>
      </c>
      <c r="D106" t="s">
        <v>916</v>
      </c>
      <c r="E106" s="31">
        <v>194.94565217391303</v>
      </c>
      <c r="F106" s="31">
        <v>643.22923913043473</v>
      </c>
      <c r="G106" s="31">
        <v>20.585217391304347</v>
      </c>
      <c r="H106" s="36">
        <v>3.2002925456456208E-2</v>
      </c>
      <c r="I106" s="31">
        <v>70.643804347826091</v>
      </c>
      <c r="J106" s="31">
        <v>9.2173913043478259E-2</v>
      </c>
      <c r="K106" s="36">
        <v>1.3047699496709609E-3</v>
      </c>
      <c r="L106" s="31">
        <v>35.581304347826084</v>
      </c>
      <c r="M106" s="31">
        <v>9.2173913043478259E-2</v>
      </c>
      <c r="N106" s="36">
        <v>2.5905152925938149E-3</v>
      </c>
      <c r="O106" s="31">
        <v>29.584239130434781</v>
      </c>
      <c r="P106" s="31">
        <v>0</v>
      </c>
      <c r="Q106" s="36">
        <v>0</v>
      </c>
      <c r="R106" s="31">
        <v>5.4782608695652177</v>
      </c>
      <c r="S106" s="31">
        <v>0</v>
      </c>
      <c r="T106" s="36">
        <v>0</v>
      </c>
      <c r="U106" s="31">
        <v>175.29467391304348</v>
      </c>
      <c r="V106" s="31">
        <v>20.291956521739131</v>
      </c>
      <c r="W106" s="36">
        <v>0.11575911617146531</v>
      </c>
      <c r="X106" s="31">
        <v>14.951086956521738</v>
      </c>
      <c r="Y106" s="31">
        <v>0</v>
      </c>
      <c r="Z106" s="36">
        <v>0</v>
      </c>
      <c r="AA106" s="31">
        <v>382.3396739130435</v>
      </c>
      <c r="AB106" s="31">
        <v>0.20108695652173914</v>
      </c>
      <c r="AC106" s="36">
        <v>5.2593798196174865E-4</v>
      </c>
      <c r="AD106" s="31">
        <v>0</v>
      </c>
      <c r="AE106" s="31">
        <v>0</v>
      </c>
      <c r="AF106" s="36" t="s">
        <v>1236</v>
      </c>
      <c r="AG106" s="31">
        <v>0</v>
      </c>
      <c r="AH106" s="31">
        <v>0</v>
      </c>
      <c r="AI106" s="36" t="s">
        <v>1236</v>
      </c>
      <c r="AJ106" t="s">
        <v>6</v>
      </c>
      <c r="AK106" s="37">
        <v>4</v>
      </c>
      <c r="AT106"/>
    </row>
    <row r="107" spans="1:46" x14ac:dyDescent="0.25">
      <c r="A107" t="s">
        <v>1052</v>
      </c>
      <c r="B107" t="s">
        <v>671</v>
      </c>
      <c r="C107" t="s">
        <v>722</v>
      </c>
      <c r="D107" t="s">
        <v>1039</v>
      </c>
      <c r="E107" s="31">
        <v>40.097826086956523</v>
      </c>
      <c r="F107" s="31">
        <v>112.27717391304347</v>
      </c>
      <c r="G107" s="31">
        <v>3.089673913043478</v>
      </c>
      <c r="H107" s="36">
        <v>2.7518272907691564E-2</v>
      </c>
      <c r="I107" s="31">
        <v>11.040760869565217</v>
      </c>
      <c r="J107" s="31">
        <v>2.3152173913043477</v>
      </c>
      <c r="K107" s="36">
        <v>0.20969726802855032</v>
      </c>
      <c r="L107" s="31">
        <v>4.4755434782608692</v>
      </c>
      <c r="M107" s="31">
        <v>1.298913043478261</v>
      </c>
      <c r="N107" s="36">
        <v>0.29022465088038862</v>
      </c>
      <c r="O107" s="31">
        <v>2.1576086956521738</v>
      </c>
      <c r="P107" s="31">
        <v>0</v>
      </c>
      <c r="Q107" s="36">
        <v>0</v>
      </c>
      <c r="R107" s="31">
        <v>4.4076086956521738</v>
      </c>
      <c r="S107" s="31">
        <v>1.0163043478260869</v>
      </c>
      <c r="T107" s="36">
        <v>0.23057953144266338</v>
      </c>
      <c r="U107" s="31">
        <v>37.320652173913047</v>
      </c>
      <c r="V107" s="31">
        <v>0.77445652173913049</v>
      </c>
      <c r="W107" s="36">
        <v>2.0751419833988642E-2</v>
      </c>
      <c r="X107" s="31">
        <v>1.7472826086956521</v>
      </c>
      <c r="Y107" s="31">
        <v>0</v>
      </c>
      <c r="Z107" s="36">
        <v>0</v>
      </c>
      <c r="AA107" s="31">
        <v>62.168478260869563</v>
      </c>
      <c r="AB107" s="31">
        <v>0</v>
      </c>
      <c r="AC107" s="36">
        <v>0</v>
      </c>
      <c r="AD107" s="31">
        <v>0</v>
      </c>
      <c r="AE107" s="31">
        <v>0</v>
      </c>
      <c r="AF107" s="36" t="s">
        <v>1236</v>
      </c>
      <c r="AG107" s="31">
        <v>0</v>
      </c>
      <c r="AH107" s="31">
        <v>0</v>
      </c>
      <c r="AI107" s="36" t="s">
        <v>1236</v>
      </c>
      <c r="AJ107" t="s">
        <v>319</v>
      </c>
      <c r="AK107" s="37">
        <v>4</v>
      </c>
      <c r="AT107"/>
    </row>
    <row r="108" spans="1:46" x14ac:dyDescent="0.25">
      <c r="A108" t="s">
        <v>1052</v>
      </c>
      <c r="B108" t="s">
        <v>661</v>
      </c>
      <c r="C108" t="s">
        <v>887</v>
      </c>
      <c r="D108" t="s">
        <v>1036</v>
      </c>
      <c r="E108" s="31">
        <v>73.467391304347828</v>
      </c>
      <c r="F108" s="31">
        <v>189.71608695652174</v>
      </c>
      <c r="G108" s="31">
        <v>22.832934782608699</v>
      </c>
      <c r="H108" s="36">
        <v>0.12035318221507198</v>
      </c>
      <c r="I108" s="31">
        <v>20.458586956521739</v>
      </c>
      <c r="J108" s="31">
        <v>0</v>
      </c>
      <c r="K108" s="36">
        <v>0</v>
      </c>
      <c r="L108" s="31">
        <v>11.274239130434781</v>
      </c>
      <c r="M108" s="31">
        <v>0</v>
      </c>
      <c r="N108" s="36">
        <v>0</v>
      </c>
      <c r="O108" s="31">
        <v>1.9364130434782612</v>
      </c>
      <c r="P108" s="31">
        <v>0</v>
      </c>
      <c r="Q108" s="36">
        <v>0</v>
      </c>
      <c r="R108" s="31">
        <v>7.2479347826086959</v>
      </c>
      <c r="S108" s="31">
        <v>0</v>
      </c>
      <c r="T108" s="36">
        <v>0</v>
      </c>
      <c r="U108" s="31">
        <v>60.126630434782626</v>
      </c>
      <c r="V108" s="31">
        <v>1.482826086956522</v>
      </c>
      <c r="W108" s="36">
        <v>2.466171937848562E-2</v>
      </c>
      <c r="X108" s="31">
        <v>2.697173913043478</v>
      </c>
      <c r="Y108" s="31">
        <v>0</v>
      </c>
      <c r="Z108" s="36">
        <v>0</v>
      </c>
      <c r="AA108" s="31">
        <v>74.251521739130425</v>
      </c>
      <c r="AB108" s="31">
        <v>21.350108695652178</v>
      </c>
      <c r="AC108" s="36">
        <v>0.28753765842890067</v>
      </c>
      <c r="AD108" s="31">
        <v>32.182173913043478</v>
      </c>
      <c r="AE108" s="31">
        <v>0</v>
      </c>
      <c r="AF108" s="36">
        <v>0</v>
      </c>
      <c r="AG108" s="31">
        <v>0</v>
      </c>
      <c r="AH108" s="31">
        <v>0</v>
      </c>
      <c r="AI108" s="36" t="s">
        <v>1236</v>
      </c>
      <c r="AJ108" t="s">
        <v>309</v>
      </c>
      <c r="AK108" s="37">
        <v>4</v>
      </c>
      <c r="AT108"/>
    </row>
    <row r="109" spans="1:46" x14ac:dyDescent="0.25">
      <c r="A109" t="s">
        <v>1052</v>
      </c>
      <c r="B109" t="s">
        <v>579</v>
      </c>
      <c r="C109" t="s">
        <v>770</v>
      </c>
      <c r="D109" t="s">
        <v>969</v>
      </c>
      <c r="E109" s="31">
        <v>93.663043478260875</v>
      </c>
      <c r="F109" s="31">
        <v>312.4849999999999</v>
      </c>
      <c r="G109" s="31">
        <v>22.993913043478265</v>
      </c>
      <c r="H109" s="36">
        <v>7.3584053773711605E-2</v>
      </c>
      <c r="I109" s="31">
        <v>36.681195652173905</v>
      </c>
      <c r="J109" s="31">
        <v>0</v>
      </c>
      <c r="K109" s="36">
        <v>0</v>
      </c>
      <c r="L109" s="31">
        <v>21.066956521739122</v>
      </c>
      <c r="M109" s="31">
        <v>0</v>
      </c>
      <c r="N109" s="36">
        <v>0</v>
      </c>
      <c r="O109" s="31">
        <v>9.8751086956521767</v>
      </c>
      <c r="P109" s="31">
        <v>0</v>
      </c>
      <c r="Q109" s="36">
        <v>0</v>
      </c>
      <c r="R109" s="31">
        <v>5.7391304347826084</v>
      </c>
      <c r="S109" s="31">
        <v>0</v>
      </c>
      <c r="T109" s="36">
        <v>0</v>
      </c>
      <c r="U109" s="31">
        <v>99.44076086956521</v>
      </c>
      <c r="V109" s="31">
        <v>0.9906521739130435</v>
      </c>
      <c r="W109" s="36">
        <v>9.9622344524542151E-3</v>
      </c>
      <c r="X109" s="31">
        <v>6.2195652173913052</v>
      </c>
      <c r="Y109" s="31">
        <v>0</v>
      </c>
      <c r="Z109" s="36">
        <v>0</v>
      </c>
      <c r="AA109" s="31">
        <v>170.14347826086944</v>
      </c>
      <c r="AB109" s="31">
        <v>22.003260869565221</v>
      </c>
      <c r="AC109" s="36">
        <v>0.12932180001533244</v>
      </c>
      <c r="AD109" s="31">
        <v>0</v>
      </c>
      <c r="AE109" s="31">
        <v>0</v>
      </c>
      <c r="AF109" s="36" t="s">
        <v>1236</v>
      </c>
      <c r="AG109" s="31">
        <v>0</v>
      </c>
      <c r="AH109" s="31">
        <v>0</v>
      </c>
      <c r="AI109" s="36" t="s">
        <v>1236</v>
      </c>
      <c r="AJ109" t="s">
        <v>227</v>
      </c>
      <c r="AK109" s="37">
        <v>4</v>
      </c>
      <c r="AT109"/>
    </row>
    <row r="110" spans="1:46" x14ac:dyDescent="0.25">
      <c r="A110" t="s">
        <v>1052</v>
      </c>
      <c r="B110" t="s">
        <v>555</v>
      </c>
      <c r="C110" t="s">
        <v>828</v>
      </c>
      <c r="D110" t="s">
        <v>1003</v>
      </c>
      <c r="E110" s="31">
        <v>37.630434782608695</v>
      </c>
      <c r="F110" s="31">
        <v>138.50043478260866</v>
      </c>
      <c r="G110" s="31">
        <v>1.942391304347826</v>
      </c>
      <c r="H110" s="36">
        <v>1.4024441926096609E-2</v>
      </c>
      <c r="I110" s="31">
        <v>26.809891304347822</v>
      </c>
      <c r="J110" s="31">
        <v>0.74945652173913047</v>
      </c>
      <c r="K110" s="36">
        <v>2.7954478189830982E-2</v>
      </c>
      <c r="L110" s="31">
        <v>4.8309782608695642</v>
      </c>
      <c r="M110" s="31">
        <v>0.61902173913043479</v>
      </c>
      <c r="N110" s="36">
        <v>0.12813589830127126</v>
      </c>
      <c r="O110" s="31">
        <v>17.332173913043476</v>
      </c>
      <c r="P110" s="31">
        <v>0.13043478260869565</v>
      </c>
      <c r="Q110" s="36">
        <v>7.5255869957856717E-3</v>
      </c>
      <c r="R110" s="31">
        <v>4.6467391304347823</v>
      </c>
      <c r="S110" s="31">
        <v>0</v>
      </c>
      <c r="T110" s="36">
        <v>0</v>
      </c>
      <c r="U110" s="31">
        <v>41.264239130434788</v>
      </c>
      <c r="V110" s="31">
        <v>1.1929347826086956</v>
      </c>
      <c r="W110" s="36">
        <v>2.8909651740769319E-2</v>
      </c>
      <c r="X110" s="31">
        <v>0</v>
      </c>
      <c r="Y110" s="31">
        <v>0</v>
      </c>
      <c r="Z110" s="36" t="s">
        <v>1236</v>
      </c>
      <c r="AA110" s="31">
        <v>48.733804347826059</v>
      </c>
      <c r="AB110" s="31">
        <v>0</v>
      </c>
      <c r="AC110" s="36">
        <v>0</v>
      </c>
      <c r="AD110" s="31">
        <v>21.692500000000006</v>
      </c>
      <c r="AE110" s="31">
        <v>0</v>
      </c>
      <c r="AF110" s="36">
        <v>0</v>
      </c>
      <c r="AG110" s="31">
        <v>0</v>
      </c>
      <c r="AH110" s="31">
        <v>0</v>
      </c>
      <c r="AI110" s="36" t="s">
        <v>1236</v>
      </c>
      <c r="AJ110" t="s">
        <v>203</v>
      </c>
      <c r="AK110" s="37">
        <v>4</v>
      </c>
      <c r="AT110"/>
    </row>
    <row r="111" spans="1:46" x14ac:dyDescent="0.25">
      <c r="A111" t="s">
        <v>1052</v>
      </c>
      <c r="B111" t="s">
        <v>703</v>
      </c>
      <c r="C111" t="s">
        <v>898</v>
      </c>
      <c r="D111" t="s">
        <v>947</v>
      </c>
      <c r="E111" s="31">
        <v>20.554347826086957</v>
      </c>
      <c r="F111" s="31">
        <v>115.69021739130434</v>
      </c>
      <c r="G111" s="31">
        <v>39.298913043478265</v>
      </c>
      <c r="H111" s="36">
        <v>0.33969089115422563</v>
      </c>
      <c r="I111" s="31">
        <v>9.0163043478260878</v>
      </c>
      <c r="J111" s="31">
        <v>9.0163043478260878</v>
      </c>
      <c r="K111" s="36">
        <v>1</v>
      </c>
      <c r="L111" s="31">
        <v>9.0163043478260878</v>
      </c>
      <c r="M111" s="31">
        <v>9.0163043478260878</v>
      </c>
      <c r="N111" s="36">
        <v>1</v>
      </c>
      <c r="O111" s="31">
        <v>0</v>
      </c>
      <c r="P111" s="31">
        <v>0</v>
      </c>
      <c r="Q111" s="36" t="s">
        <v>1236</v>
      </c>
      <c r="R111" s="31">
        <v>0</v>
      </c>
      <c r="S111" s="31">
        <v>0</v>
      </c>
      <c r="T111" s="36" t="s">
        <v>1236</v>
      </c>
      <c r="U111" s="31">
        <v>29.029891304347824</v>
      </c>
      <c r="V111" s="31">
        <v>17.565217391304348</v>
      </c>
      <c r="W111" s="36">
        <v>0.60507348123186377</v>
      </c>
      <c r="X111" s="31">
        <v>0</v>
      </c>
      <c r="Y111" s="31">
        <v>0</v>
      </c>
      <c r="Z111" s="36" t="s">
        <v>1236</v>
      </c>
      <c r="AA111" s="31">
        <v>77.644021739130437</v>
      </c>
      <c r="AB111" s="31">
        <v>12.717391304347826</v>
      </c>
      <c r="AC111" s="36">
        <v>0.16379099149546775</v>
      </c>
      <c r="AD111" s="31">
        <v>0</v>
      </c>
      <c r="AE111" s="31">
        <v>0</v>
      </c>
      <c r="AF111" s="36" t="s">
        <v>1236</v>
      </c>
      <c r="AG111" s="31">
        <v>0</v>
      </c>
      <c r="AH111" s="31">
        <v>0</v>
      </c>
      <c r="AI111" s="36" t="s">
        <v>1236</v>
      </c>
      <c r="AJ111" t="s">
        <v>351</v>
      </c>
      <c r="AK111" s="37">
        <v>4</v>
      </c>
      <c r="AT111"/>
    </row>
    <row r="112" spans="1:46" x14ac:dyDescent="0.25">
      <c r="A112" t="s">
        <v>1052</v>
      </c>
      <c r="B112" t="s">
        <v>515</v>
      </c>
      <c r="C112" t="s">
        <v>706</v>
      </c>
      <c r="D112" t="s">
        <v>912</v>
      </c>
      <c r="E112" s="31">
        <v>53.423913043478258</v>
      </c>
      <c r="F112" s="31">
        <v>232.43989130434784</v>
      </c>
      <c r="G112" s="31">
        <v>15.837282608695656</v>
      </c>
      <c r="H112" s="36">
        <v>6.8134959622567229E-2</v>
      </c>
      <c r="I112" s="31">
        <v>23.085217391304344</v>
      </c>
      <c r="J112" s="31">
        <v>0.40217391304347827</v>
      </c>
      <c r="K112" s="36">
        <v>1.7421274672291702E-2</v>
      </c>
      <c r="L112" s="31">
        <v>12.299021739130435</v>
      </c>
      <c r="M112" s="31">
        <v>0.40217391304347827</v>
      </c>
      <c r="N112" s="36">
        <v>3.2699666816908377E-2</v>
      </c>
      <c r="O112" s="31">
        <v>5.3920652173913037</v>
      </c>
      <c r="P112" s="31">
        <v>0</v>
      </c>
      <c r="Q112" s="36">
        <v>0</v>
      </c>
      <c r="R112" s="31">
        <v>5.3941304347826078</v>
      </c>
      <c r="S112" s="31">
        <v>0</v>
      </c>
      <c r="T112" s="36">
        <v>0</v>
      </c>
      <c r="U112" s="31">
        <v>59.209021739130421</v>
      </c>
      <c r="V112" s="31">
        <v>4.5265217391304358</v>
      </c>
      <c r="W112" s="36">
        <v>7.6449865344404441E-2</v>
      </c>
      <c r="X112" s="31">
        <v>5.1304347826086953</v>
      </c>
      <c r="Y112" s="31">
        <v>0</v>
      </c>
      <c r="Z112" s="36">
        <v>0</v>
      </c>
      <c r="AA112" s="31">
        <v>145.01521739130439</v>
      </c>
      <c r="AB112" s="31">
        <v>10.908586956521741</v>
      </c>
      <c r="AC112" s="36">
        <v>7.5223739637519299E-2</v>
      </c>
      <c r="AD112" s="31">
        <v>0</v>
      </c>
      <c r="AE112" s="31">
        <v>0</v>
      </c>
      <c r="AF112" s="36" t="s">
        <v>1236</v>
      </c>
      <c r="AG112" s="31">
        <v>0</v>
      </c>
      <c r="AH112" s="31">
        <v>0</v>
      </c>
      <c r="AI112" s="36" t="s">
        <v>1236</v>
      </c>
      <c r="AJ112" t="s">
        <v>163</v>
      </c>
      <c r="AK112" s="37">
        <v>4</v>
      </c>
      <c r="AT112"/>
    </row>
    <row r="113" spans="1:46" x14ac:dyDescent="0.25">
      <c r="A113" t="s">
        <v>1052</v>
      </c>
      <c r="B113" t="s">
        <v>575</v>
      </c>
      <c r="C113" t="s">
        <v>817</v>
      </c>
      <c r="D113" t="s">
        <v>900</v>
      </c>
      <c r="E113" s="31">
        <v>73.369565217391298</v>
      </c>
      <c r="F113" s="31">
        <v>206.0360869565217</v>
      </c>
      <c r="G113" s="31">
        <v>21.115760869565218</v>
      </c>
      <c r="H113" s="36">
        <v>0.10248574015104997</v>
      </c>
      <c r="I113" s="31">
        <v>31.246086956521737</v>
      </c>
      <c r="J113" s="31">
        <v>1.8597826086956522</v>
      </c>
      <c r="K113" s="36">
        <v>5.9520496479559183E-2</v>
      </c>
      <c r="L113" s="31">
        <v>13.664999999999996</v>
      </c>
      <c r="M113" s="31">
        <v>1.8597826086956522</v>
      </c>
      <c r="N113" s="36">
        <v>0.13609825164256514</v>
      </c>
      <c r="O113" s="31">
        <v>11.841956521739133</v>
      </c>
      <c r="P113" s="31">
        <v>0</v>
      </c>
      <c r="Q113" s="36">
        <v>0</v>
      </c>
      <c r="R113" s="31">
        <v>5.7391304347826084</v>
      </c>
      <c r="S113" s="31">
        <v>0</v>
      </c>
      <c r="T113" s="36">
        <v>0</v>
      </c>
      <c r="U113" s="31">
        <v>45.986304347826085</v>
      </c>
      <c r="V113" s="31">
        <v>2.6305434782608699</v>
      </c>
      <c r="W113" s="36">
        <v>5.7202758855424828E-2</v>
      </c>
      <c r="X113" s="31">
        <v>5.5379347826086942</v>
      </c>
      <c r="Y113" s="31">
        <v>0</v>
      </c>
      <c r="Z113" s="36">
        <v>0</v>
      </c>
      <c r="AA113" s="31">
        <v>123.26576086956518</v>
      </c>
      <c r="AB113" s="31">
        <v>16.625434782608696</v>
      </c>
      <c r="AC113" s="36">
        <v>0.13487471837537315</v>
      </c>
      <c r="AD113" s="31">
        <v>0</v>
      </c>
      <c r="AE113" s="31">
        <v>0</v>
      </c>
      <c r="AF113" s="36" t="s">
        <v>1236</v>
      </c>
      <c r="AG113" s="31">
        <v>0</v>
      </c>
      <c r="AH113" s="31">
        <v>0</v>
      </c>
      <c r="AI113" s="36" t="s">
        <v>1236</v>
      </c>
      <c r="AJ113" t="s">
        <v>223</v>
      </c>
      <c r="AK113" s="37">
        <v>4</v>
      </c>
      <c r="AT113"/>
    </row>
    <row r="114" spans="1:46" x14ac:dyDescent="0.25">
      <c r="A114" t="s">
        <v>1052</v>
      </c>
      <c r="B114" t="s">
        <v>506</v>
      </c>
      <c r="C114" t="s">
        <v>821</v>
      </c>
      <c r="D114" t="s">
        <v>931</v>
      </c>
      <c r="E114" s="31">
        <v>42.543478260869563</v>
      </c>
      <c r="F114" s="31">
        <v>135.07336956521743</v>
      </c>
      <c r="G114" s="31">
        <v>30.51989130434783</v>
      </c>
      <c r="H114" s="36">
        <v>0.22595046975275107</v>
      </c>
      <c r="I114" s="31">
        <v>15.932065217391305</v>
      </c>
      <c r="J114" s="31">
        <v>9.9228260869565226</v>
      </c>
      <c r="K114" s="36">
        <v>0.62282108135766678</v>
      </c>
      <c r="L114" s="31">
        <v>4.7684782608695651</v>
      </c>
      <c r="M114" s="31">
        <v>0</v>
      </c>
      <c r="N114" s="36">
        <v>0</v>
      </c>
      <c r="O114" s="31">
        <v>6.8782608695652181</v>
      </c>
      <c r="P114" s="31">
        <v>5.6375000000000011</v>
      </c>
      <c r="Q114" s="36">
        <v>0.81961125158027825</v>
      </c>
      <c r="R114" s="31">
        <v>4.2853260869565206</v>
      </c>
      <c r="S114" s="31">
        <v>4.2853260869565206</v>
      </c>
      <c r="T114" s="36">
        <v>1</v>
      </c>
      <c r="U114" s="31">
        <v>45.251739130434778</v>
      </c>
      <c r="V114" s="31">
        <v>15.236304347826087</v>
      </c>
      <c r="W114" s="36">
        <v>0.33670096753427686</v>
      </c>
      <c r="X114" s="31">
        <v>2.826956521739131</v>
      </c>
      <c r="Y114" s="31">
        <v>0</v>
      </c>
      <c r="Z114" s="36">
        <v>0</v>
      </c>
      <c r="AA114" s="31">
        <v>71.062608695652202</v>
      </c>
      <c r="AB114" s="31">
        <v>5.360760869565218</v>
      </c>
      <c r="AC114" s="36">
        <v>7.5437152786275399E-2</v>
      </c>
      <c r="AD114" s="31">
        <v>0</v>
      </c>
      <c r="AE114" s="31">
        <v>0</v>
      </c>
      <c r="AF114" s="36" t="s">
        <v>1236</v>
      </c>
      <c r="AG114" s="31">
        <v>0</v>
      </c>
      <c r="AH114" s="31">
        <v>0</v>
      </c>
      <c r="AI114" s="36" t="s">
        <v>1236</v>
      </c>
      <c r="AJ114" t="s">
        <v>154</v>
      </c>
      <c r="AK114" s="37">
        <v>4</v>
      </c>
      <c r="AT114"/>
    </row>
    <row r="115" spans="1:46" x14ac:dyDescent="0.25">
      <c r="A115" t="s">
        <v>1052</v>
      </c>
      <c r="B115" t="s">
        <v>364</v>
      </c>
      <c r="C115" t="s">
        <v>741</v>
      </c>
      <c r="D115" t="s">
        <v>949</v>
      </c>
      <c r="E115" s="31">
        <v>68.467391304347828</v>
      </c>
      <c r="F115" s="31">
        <v>210.39358695652174</v>
      </c>
      <c r="G115" s="31">
        <v>31.665326086956526</v>
      </c>
      <c r="H115" s="36">
        <v>0.15050518670752178</v>
      </c>
      <c r="I115" s="31">
        <v>21.73097826086957</v>
      </c>
      <c r="J115" s="31">
        <v>0</v>
      </c>
      <c r="K115" s="36">
        <v>0</v>
      </c>
      <c r="L115" s="31">
        <v>12.766304347826088</v>
      </c>
      <c r="M115" s="31">
        <v>0</v>
      </c>
      <c r="N115" s="36">
        <v>0</v>
      </c>
      <c r="O115" s="31">
        <v>3.4972826086956523</v>
      </c>
      <c r="P115" s="31">
        <v>0</v>
      </c>
      <c r="Q115" s="36">
        <v>0</v>
      </c>
      <c r="R115" s="31">
        <v>5.4673913043478262</v>
      </c>
      <c r="S115" s="31">
        <v>0</v>
      </c>
      <c r="T115" s="36">
        <v>0</v>
      </c>
      <c r="U115" s="31">
        <v>61.407173913043479</v>
      </c>
      <c r="V115" s="31">
        <v>23.700652173913046</v>
      </c>
      <c r="W115" s="36">
        <v>0.38595901201176752</v>
      </c>
      <c r="X115" s="31">
        <v>11.961956521739131</v>
      </c>
      <c r="Y115" s="31">
        <v>0</v>
      </c>
      <c r="Z115" s="36">
        <v>0</v>
      </c>
      <c r="AA115" s="31">
        <v>109.53804347826087</v>
      </c>
      <c r="AB115" s="31">
        <v>7.9646739130434785</v>
      </c>
      <c r="AC115" s="36">
        <v>7.2711485983626895E-2</v>
      </c>
      <c r="AD115" s="31">
        <v>5.7554347826086953</v>
      </c>
      <c r="AE115" s="31">
        <v>0</v>
      </c>
      <c r="AF115" s="36">
        <v>0</v>
      </c>
      <c r="AG115" s="31">
        <v>0</v>
      </c>
      <c r="AH115" s="31">
        <v>0</v>
      </c>
      <c r="AI115" s="36" t="s">
        <v>1236</v>
      </c>
      <c r="AJ115" t="s">
        <v>12</v>
      </c>
      <c r="AK115" s="37">
        <v>4</v>
      </c>
      <c r="AT115"/>
    </row>
    <row r="116" spans="1:46" x14ac:dyDescent="0.25">
      <c r="A116" t="s">
        <v>1052</v>
      </c>
      <c r="B116" t="s">
        <v>478</v>
      </c>
      <c r="C116" t="s">
        <v>803</v>
      </c>
      <c r="D116" t="s">
        <v>989</v>
      </c>
      <c r="E116" s="31">
        <v>92.956521739130437</v>
      </c>
      <c r="F116" s="31">
        <v>292.24456521739131</v>
      </c>
      <c r="G116" s="31">
        <v>0.27445652173913043</v>
      </c>
      <c r="H116" s="36">
        <v>9.391330221486619E-4</v>
      </c>
      <c r="I116" s="31">
        <v>29.733695652173914</v>
      </c>
      <c r="J116" s="31">
        <v>0</v>
      </c>
      <c r="K116" s="36">
        <v>0</v>
      </c>
      <c r="L116" s="31">
        <v>17.293478260869566</v>
      </c>
      <c r="M116" s="31">
        <v>0</v>
      </c>
      <c r="N116" s="36">
        <v>0</v>
      </c>
      <c r="O116" s="31">
        <v>8.0054347826086953</v>
      </c>
      <c r="P116" s="31">
        <v>0</v>
      </c>
      <c r="Q116" s="36">
        <v>0</v>
      </c>
      <c r="R116" s="31">
        <v>4.4347826086956523</v>
      </c>
      <c r="S116" s="31">
        <v>0</v>
      </c>
      <c r="T116" s="36">
        <v>0</v>
      </c>
      <c r="U116" s="31">
        <v>88.948369565217391</v>
      </c>
      <c r="V116" s="31">
        <v>0</v>
      </c>
      <c r="W116" s="36">
        <v>0</v>
      </c>
      <c r="X116" s="31">
        <v>2.7391304347826089</v>
      </c>
      <c r="Y116" s="31">
        <v>0</v>
      </c>
      <c r="Z116" s="36">
        <v>0</v>
      </c>
      <c r="AA116" s="31">
        <v>170.8233695652174</v>
      </c>
      <c r="AB116" s="31">
        <v>0.27445652173913043</v>
      </c>
      <c r="AC116" s="36">
        <v>1.6066684695289755E-3</v>
      </c>
      <c r="AD116" s="31">
        <v>0</v>
      </c>
      <c r="AE116" s="31">
        <v>0</v>
      </c>
      <c r="AF116" s="36" t="s">
        <v>1236</v>
      </c>
      <c r="AG116" s="31">
        <v>0</v>
      </c>
      <c r="AH116" s="31">
        <v>0</v>
      </c>
      <c r="AI116" s="36" t="s">
        <v>1236</v>
      </c>
      <c r="AJ116" t="s">
        <v>126</v>
      </c>
      <c r="AK116" s="37">
        <v>4</v>
      </c>
      <c r="AT116"/>
    </row>
    <row r="117" spans="1:46" x14ac:dyDescent="0.25">
      <c r="A117" t="s">
        <v>1052</v>
      </c>
      <c r="B117" t="s">
        <v>467</v>
      </c>
      <c r="C117" t="s">
        <v>796</v>
      </c>
      <c r="D117" t="s">
        <v>984</v>
      </c>
      <c r="E117" s="31">
        <v>87.456521739130437</v>
      </c>
      <c r="F117" s="31">
        <v>250.38043478260866</v>
      </c>
      <c r="G117" s="31">
        <v>0</v>
      </c>
      <c r="H117" s="36">
        <v>0</v>
      </c>
      <c r="I117" s="31">
        <v>27.961956521739133</v>
      </c>
      <c r="J117" s="31">
        <v>0</v>
      </c>
      <c r="K117" s="36">
        <v>0</v>
      </c>
      <c r="L117" s="31">
        <v>15.304347826086957</v>
      </c>
      <c r="M117" s="31">
        <v>0</v>
      </c>
      <c r="N117" s="36">
        <v>0</v>
      </c>
      <c r="O117" s="31">
        <v>7.3532608695652177</v>
      </c>
      <c r="P117" s="31">
        <v>0</v>
      </c>
      <c r="Q117" s="36">
        <v>0</v>
      </c>
      <c r="R117" s="31">
        <v>5.3043478260869561</v>
      </c>
      <c r="S117" s="31">
        <v>0</v>
      </c>
      <c r="T117" s="36">
        <v>0</v>
      </c>
      <c r="U117" s="31">
        <v>64.024456521739125</v>
      </c>
      <c r="V117" s="31">
        <v>0</v>
      </c>
      <c r="W117" s="36">
        <v>0</v>
      </c>
      <c r="X117" s="31">
        <v>7.3043478260869561</v>
      </c>
      <c r="Y117" s="31">
        <v>0</v>
      </c>
      <c r="Z117" s="36">
        <v>0</v>
      </c>
      <c r="AA117" s="31">
        <v>137.63043478260869</v>
      </c>
      <c r="AB117" s="31">
        <v>0</v>
      </c>
      <c r="AC117" s="36">
        <v>0</v>
      </c>
      <c r="AD117" s="31">
        <v>13.459239130434783</v>
      </c>
      <c r="AE117" s="31">
        <v>0</v>
      </c>
      <c r="AF117" s="36">
        <v>0</v>
      </c>
      <c r="AG117" s="31">
        <v>0</v>
      </c>
      <c r="AH117" s="31">
        <v>0</v>
      </c>
      <c r="AI117" s="36" t="s">
        <v>1236</v>
      </c>
      <c r="AJ117" t="s">
        <v>115</v>
      </c>
      <c r="AK117" s="37">
        <v>4</v>
      </c>
      <c r="AT117"/>
    </row>
    <row r="118" spans="1:46" x14ac:dyDescent="0.25">
      <c r="A118" t="s">
        <v>1052</v>
      </c>
      <c r="B118" t="s">
        <v>415</v>
      </c>
      <c r="C118" t="s">
        <v>767</v>
      </c>
      <c r="D118" t="s">
        <v>968</v>
      </c>
      <c r="E118" s="31">
        <v>102.58695652173913</v>
      </c>
      <c r="F118" s="31">
        <v>296.94565217391306</v>
      </c>
      <c r="G118" s="31">
        <v>0.56793478260869568</v>
      </c>
      <c r="H118" s="36">
        <v>1.9125883085032395E-3</v>
      </c>
      <c r="I118" s="31">
        <v>47.184782608695649</v>
      </c>
      <c r="J118" s="31">
        <v>0</v>
      </c>
      <c r="K118" s="36">
        <v>0</v>
      </c>
      <c r="L118" s="31">
        <v>36.396739130434781</v>
      </c>
      <c r="M118" s="31">
        <v>0</v>
      </c>
      <c r="N118" s="36">
        <v>0</v>
      </c>
      <c r="O118" s="31">
        <v>7.4836956521739131</v>
      </c>
      <c r="P118" s="31">
        <v>0</v>
      </c>
      <c r="Q118" s="36">
        <v>0</v>
      </c>
      <c r="R118" s="31">
        <v>3.3043478260869565</v>
      </c>
      <c r="S118" s="31">
        <v>0</v>
      </c>
      <c r="T118" s="36">
        <v>0</v>
      </c>
      <c r="U118" s="31">
        <v>88.793478260869563</v>
      </c>
      <c r="V118" s="31">
        <v>0</v>
      </c>
      <c r="W118" s="36">
        <v>0</v>
      </c>
      <c r="X118" s="31">
        <v>8.8994565217391308</v>
      </c>
      <c r="Y118" s="31">
        <v>0</v>
      </c>
      <c r="Z118" s="36">
        <v>0</v>
      </c>
      <c r="AA118" s="31">
        <v>104.84239130434783</v>
      </c>
      <c r="AB118" s="31">
        <v>0.56793478260869568</v>
      </c>
      <c r="AC118" s="36">
        <v>5.4170338499818574E-3</v>
      </c>
      <c r="AD118" s="31">
        <v>47.225543478260867</v>
      </c>
      <c r="AE118" s="31">
        <v>0</v>
      </c>
      <c r="AF118" s="36">
        <v>0</v>
      </c>
      <c r="AG118" s="31">
        <v>0</v>
      </c>
      <c r="AH118" s="31">
        <v>0</v>
      </c>
      <c r="AI118" s="36" t="s">
        <v>1236</v>
      </c>
      <c r="AJ118" t="s">
        <v>63</v>
      </c>
      <c r="AK118" s="37">
        <v>4</v>
      </c>
      <c r="AT118"/>
    </row>
    <row r="119" spans="1:46" x14ac:dyDescent="0.25">
      <c r="A119" t="s">
        <v>1052</v>
      </c>
      <c r="B119" t="s">
        <v>382</v>
      </c>
      <c r="C119" t="s">
        <v>750</v>
      </c>
      <c r="D119" t="s">
        <v>957</v>
      </c>
      <c r="E119" s="31">
        <v>151.09782608695653</v>
      </c>
      <c r="F119" s="31">
        <v>523.01086956521738</v>
      </c>
      <c r="G119" s="31">
        <v>0</v>
      </c>
      <c r="H119" s="36">
        <v>0</v>
      </c>
      <c r="I119" s="31">
        <v>69.111413043478251</v>
      </c>
      <c r="J119" s="31">
        <v>0</v>
      </c>
      <c r="K119" s="36">
        <v>0</v>
      </c>
      <c r="L119" s="31">
        <v>38.413043478260867</v>
      </c>
      <c r="M119" s="31">
        <v>0</v>
      </c>
      <c r="N119" s="36">
        <v>0</v>
      </c>
      <c r="O119" s="31">
        <v>19.567934782608695</v>
      </c>
      <c r="P119" s="31">
        <v>0</v>
      </c>
      <c r="Q119" s="36">
        <v>0</v>
      </c>
      <c r="R119" s="31">
        <v>11.130434782608695</v>
      </c>
      <c r="S119" s="31">
        <v>0</v>
      </c>
      <c r="T119" s="36">
        <v>0</v>
      </c>
      <c r="U119" s="31">
        <v>156.92391304347825</v>
      </c>
      <c r="V119" s="31">
        <v>0</v>
      </c>
      <c r="W119" s="36">
        <v>0</v>
      </c>
      <c r="X119" s="31">
        <v>17.399456521739129</v>
      </c>
      <c r="Y119" s="31">
        <v>0</v>
      </c>
      <c r="Z119" s="36">
        <v>0</v>
      </c>
      <c r="AA119" s="31">
        <v>219.00543478260869</v>
      </c>
      <c r="AB119" s="31">
        <v>0</v>
      </c>
      <c r="AC119" s="36">
        <v>0</v>
      </c>
      <c r="AD119" s="31">
        <v>60.570652173913047</v>
      </c>
      <c r="AE119" s="31">
        <v>0</v>
      </c>
      <c r="AF119" s="36">
        <v>0</v>
      </c>
      <c r="AG119" s="31">
        <v>0</v>
      </c>
      <c r="AH119" s="31">
        <v>0</v>
      </c>
      <c r="AI119" s="36" t="s">
        <v>1236</v>
      </c>
      <c r="AJ119" t="s">
        <v>30</v>
      </c>
      <c r="AK119" s="37">
        <v>4</v>
      </c>
      <c r="AT119"/>
    </row>
    <row r="120" spans="1:46" x14ac:dyDescent="0.25">
      <c r="A120" t="s">
        <v>1052</v>
      </c>
      <c r="B120" t="s">
        <v>693</v>
      </c>
      <c r="C120" t="s">
        <v>738</v>
      </c>
      <c r="D120" t="s">
        <v>947</v>
      </c>
      <c r="E120" s="31">
        <v>46.163043478260867</v>
      </c>
      <c r="F120" s="31">
        <v>168.69467391304346</v>
      </c>
      <c r="G120" s="31">
        <v>8.4239130434782608E-2</v>
      </c>
      <c r="H120" s="36">
        <v>4.9935856586797226E-4</v>
      </c>
      <c r="I120" s="31">
        <v>17.213913043478261</v>
      </c>
      <c r="J120" s="31">
        <v>0</v>
      </c>
      <c r="K120" s="36">
        <v>0</v>
      </c>
      <c r="L120" s="31">
        <v>5.1999999999999984</v>
      </c>
      <c r="M120" s="31">
        <v>0</v>
      </c>
      <c r="N120" s="36">
        <v>0</v>
      </c>
      <c r="O120" s="31">
        <v>6.274782608695654</v>
      </c>
      <c r="P120" s="31">
        <v>0</v>
      </c>
      <c r="Q120" s="36">
        <v>0</v>
      </c>
      <c r="R120" s="31">
        <v>5.7391304347826084</v>
      </c>
      <c r="S120" s="31">
        <v>0</v>
      </c>
      <c r="T120" s="36">
        <v>0</v>
      </c>
      <c r="U120" s="31">
        <v>59.03010869565216</v>
      </c>
      <c r="V120" s="31">
        <v>0</v>
      </c>
      <c r="W120" s="36">
        <v>0</v>
      </c>
      <c r="X120" s="31">
        <v>0</v>
      </c>
      <c r="Y120" s="31">
        <v>0</v>
      </c>
      <c r="Z120" s="36" t="s">
        <v>1236</v>
      </c>
      <c r="AA120" s="31">
        <v>92.450652173913028</v>
      </c>
      <c r="AB120" s="31">
        <v>8.4239130434782608E-2</v>
      </c>
      <c r="AC120" s="36">
        <v>9.1117940711025634E-4</v>
      </c>
      <c r="AD120" s="31">
        <v>0</v>
      </c>
      <c r="AE120" s="31">
        <v>0</v>
      </c>
      <c r="AF120" s="36" t="s">
        <v>1236</v>
      </c>
      <c r="AG120" s="31">
        <v>0</v>
      </c>
      <c r="AH120" s="31">
        <v>0</v>
      </c>
      <c r="AI120" s="36" t="s">
        <v>1236</v>
      </c>
      <c r="AJ120" t="s">
        <v>341</v>
      </c>
      <c r="AK120" s="37">
        <v>4</v>
      </c>
      <c r="AT120"/>
    </row>
    <row r="121" spans="1:46" x14ac:dyDescent="0.25">
      <c r="A121" t="s">
        <v>1052</v>
      </c>
      <c r="B121" t="s">
        <v>483</v>
      </c>
      <c r="C121" t="s">
        <v>804</v>
      </c>
      <c r="D121" t="s">
        <v>990</v>
      </c>
      <c r="E121" s="31">
        <v>74.054347826086953</v>
      </c>
      <c r="F121" s="31">
        <v>228.59206521739128</v>
      </c>
      <c r="G121" s="31">
        <v>13.22619565217391</v>
      </c>
      <c r="H121" s="36">
        <v>5.7859382125078511E-2</v>
      </c>
      <c r="I121" s="31">
        <v>23.35217391304348</v>
      </c>
      <c r="J121" s="31">
        <v>0</v>
      </c>
      <c r="K121" s="36">
        <v>0</v>
      </c>
      <c r="L121" s="31">
        <v>11.873913043478263</v>
      </c>
      <c r="M121" s="31">
        <v>0</v>
      </c>
      <c r="N121" s="36">
        <v>0</v>
      </c>
      <c r="O121" s="31">
        <v>5.7391304347826084</v>
      </c>
      <c r="P121" s="31">
        <v>0</v>
      </c>
      <c r="Q121" s="36">
        <v>0</v>
      </c>
      <c r="R121" s="31">
        <v>5.7391304347826084</v>
      </c>
      <c r="S121" s="31">
        <v>0</v>
      </c>
      <c r="T121" s="36">
        <v>0</v>
      </c>
      <c r="U121" s="31">
        <v>72.603260869565247</v>
      </c>
      <c r="V121" s="31">
        <v>5.9567391304347774</v>
      </c>
      <c r="W121" s="36">
        <v>8.2045063253237419E-2</v>
      </c>
      <c r="X121" s="31">
        <v>0</v>
      </c>
      <c r="Y121" s="31">
        <v>0</v>
      </c>
      <c r="Z121" s="36" t="s">
        <v>1236</v>
      </c>
      <c r="AA121" s="31">
        <v>127.03565217391299</v>
      </c>
      <c r="AB121" s="31">
        <v>7.2694565217391327</v>
      </c>
      <c r="AC121" s="36">
        <v>5.7223750949750539E-2</v>
      </c>
      <c r="AD121" s="31">
        <v>5.6009782608695673</v>
      </c>
      <c r="AE121" s="31">
        <v>0</v>
      </c>
      <c r="AF121" s="36">
        <v>0</v>
      </c>
      <c r="AG121" s="31">
        <v>0</v>
      </c>
      <c r="AH121" s="31">
        <v>0</v>
      </c>
      <c r="AI121" s="36" t="s">
        <v>1236</v>
      </c>
      <c r="AJ121" t="s">
        <v>131</v>
      </c>
      <c r="AK121" s="37">
        <v>4</v>
      </c>
      <c r="AT121"/>
    </row>
    <row r="122" spans="1:46" x14ac:dyDescent="0.25">
      <c r="A122" t="s">
        <v>1052</v>
      </c>
      <c r="B122" t="s">
        <v>479</v>
      </c>
      <c r="C122" t="s">
        <v>804</v>
      </c>
      <c r="D122" t="s">
        <v>990</v>
      </c>
      <c r="E122" s="31">
        <v>64.684782608695656</v>
      </c>
      <c r="F122" s="31">
        <v>217.83902173913046</v>
      </c>
      <c r="G122" s="31">
        <v>4.0414130434782596</v>
      </c>
      <c r="H122" s="36">
        <v>1.8552291555541355E-2</v>
      </c>
      <c r="I122" s="31">
        <v>27.014347826086958</v>
      </c>
      <c r="J122" s="31">
        <v>0</v>
      </c>
      <c r="K122" s="36">
        <v>0</v>
      </c>
      <c r="L122" s="31">
        <v>15.738043478260868</v>
      </c>
      <c r="M122" s="31">
        <v>0</v>
      </c>
      <c r="N122" s="36">
        <v>0</v>
      </c>
      <c r="O122" s="31">
        <v>5.5371739130434801</v>
      </c>
      <c r="P122" s="31">
        <v>0</v>
      </c>
      <c r="Q122" s="36">
        <v>0</v>
      </c>
      <c r="R122" s="31">
        <v>5.7391304347826084</v>
      </c>
      <c r="S122" s="31">
        <v>0</v>
      </c>
      <c r="T122" s="36">
        <v>0</v>
      </c>
      <c r="U122" s="31">
        <v>60.197173913043471</v>
      </c>
      <c r="V122" s="31">
        <v>0</v>
      </c>
      <c r="W122" s="36">
        <v>0</v>
      </c>
      <c r="X122" s="31">
        <v>11.211195652173911</v>
      </c>
      <c r="Y122" s="31">
        <v>0</v>
      </c>
      <c r="Z122" s="36">
        <v>0</v>
      </c>
      <c r="AA122" s="31">
        <v>119.41630434782611</v>
      </c>
      <c r="AB122" s="31">
        <v>4.0414130434782596</v>
      </c>
      <c r="AC122" s="36">
        <v>3.3843059082675681E-2</v>
      </c>
      <c r="AD122" s="31">
        <v>0</v>
      </c>
      <c r="AE122" s="31">
        <v>0</v>
      </c>
      <c r="AF122" s="36" t="s">
        <v>1236</v>
      </c>
      <c r="AG122" s="31">
        <v>0</v>
      </c>
      <c r="AH122" s="31">
        <v>0</v>
      </c>
      <c r="AI122" s="36" t="s">
        <v>1236</v>
      </c>
      <c r="AJ122" t="s">
        <v>127</v>
      </c>
      <c r="AK122" s="37">
        <v>4</v>
      </c>
      <c r="AT122"/>
    </row>
    <row r="123" spans="1:46" x14ac:dyDescent="0.25">
      <c r="A123" t="s">
        <v>1052</v>
      </c>
      <c r="B123" t="s">
        <v>613</v>
      </c>
      <c r="C123" t="s">
        <v>870</v>
      </c>
      <c r="D123" t="s">
        <v>1025</v>
      </c>
      <c r="E123" s="31">
        <v>64.228260869565219</v>
      </c>
      <c r="F123" s="31">
        <v>183.2938043478261</v>
      </c>
      <c r="G123" s="31">
        <v>0</v>
      </c>
      <c r="H123" s="36">
        <v>0</v>
      </c>
      <c r="I123" s="31">
        <v>14.625</v>
      </c>
      <c r="J123" s="31">
        <v>0</v>
      </c>
      <c r="K123" s="36">
        <v>0</v>
      </c>
      <c r="L123" s="31">
        <v>3.5081521739130435</v>
      </c>
      <c r="M123" s="31">
        <v>0</v>
      </c>
      <c r="N123" s="36">
        <v>0</v>
      </c>
      <c r="O123" s="31">
        <v>6.8559782608695654</v>
      </c>
      <c r="P123" s="31">
        <v>0</v>
      </c>
      <c r="Q123" s="36">
        <v>0</v>
      </c>
      <c r="R123" s="31">
        <v>4.2608695652173916</v>
      </c>
      <c r="S123" s="31">
        <v>0</v>
      </c>
      <c r="T123" s="36">
        <v>0</v>
      </c>
      <c r="U123" s="31">
        <v>51.022065217391308</v>
      </c>
      <c r="V123" s="31">
        <v>0</v>
      </c>
      <c r="W123" s="36">
        <v>0</v>
      </c>
      <c r="X123" s="31">
        <v>6.2065217391304346</v>
      </c>
      <c r="Y123" s="31">
        <v>0</v>
      </c>
      <c r="Z123" s="36">
        <v>0</v>
      </c>
      <c r="AA123" s="31">
        <v>111.44021739130434</v>
      </c>
      <c r="AB123" s="31">
        <v>0</v>
      </c>
      <c r="AC123" s="36">
        <v>0</v>
      </c>
      <c r="AD123" s="31">
        <v>0</v>
      </c>
      <c r="AE123" s="31">
        <v>0</v>
      </c>
      <c r="AF123" s="36" t="s">
        <v>1236</v>
      </c>
      <c r="AG123" s="31">
        <v>0</v>
      </c>
      <c r="AH123" s="31">
        <v>0</v>
      </c>
      <c r="AI123" s="36" t="s">
        <v>1236</v>
      </c>
      <c r="AJ123" t="s">
        <v>261</v>
      </c>
      <c r="AK123" s="37">
        <v>4</v>
      </c>
      <c r="AT123"/>
    </row>
    <row r="124" spans="1:46" x14ac:dyDescent="0.25">
      <c r="A124" t="s">
        <v>1052</v>
      </c>
      <c r="B124" t="s">
        <v>576</v>
      </c>
      <c r="C124" t="s">
        <v>850</v>
      </c>
      <c r="D124" t="s">
        <v>936</v>
      </c>
      <c r="E124" s="31">
        <v>72.576086956521735</v>
      </c>
      <c r="F124" s="31">
        <v>200.13076086956528</v>
      </c>
      <c r="G124" s="31">
        <v>0</v>
      </c>
      <c r="H124" s="36">
        <v>0</v>
      </c>
      <c r="I124" s="31">
        <v>17.189456521739125</v>
      </c>
      <c r="J124" s="31">
        <v>0</v>
      </c>
      <c r="K124" s="36">
        <v>0</v>
      </c>
      <c r="L124" s="31">
        <v>11.696521739130429</v>
      </c>
      <c r="M124" s="31">
        <v>0</v>
      </c>
      <c r="N124" s="36">
        <v>0</v>
      </c>
      <c r="O124" s="31">
        <v>0</v>
      </c>
      <c r="P124" s="31">
        <v>0</v>
      </c>
      <c r="Q124" s="36" t="s">
        <v>1236</v>
      </c>
      <c r="R124" s="31">
        <v>5.4929347826086961</v>
      </c>
      <c r="S124" s="31">
        <v>0</v>
      </c>
      <c r="T124" s="36">
        <v>0</v>
      </c>
      <c r="U124" s="31">
        <v>66.067717391304356</v>
      </c>
      <c r="V124" s="31">
        <v>0</v>
      </c>
      <c r="W124" s="36">
        <v>0</v>
      </c>
      <c r="X124" s="31">
        <v>9.9949999999999974</v>
      </c>
      <c r="Y124" s="31">
        <v>0</v>
      </c>
      <c r="Z124" s="36">
        <v>0</v>
      </c>
      <c r="AA124" s="31">
        <v>91.757173913043516</v>
      </c>
      <c r="AB124" s="31">
        <v>0</v>
      </c>
      <c r="AC124" s="36">
        <v>0</v>
      </c>
      <c r="AD124" s="31">
        <v>15.12141304347826</v>
      </c>
      <c r="AE124" s="31">
        <v>0</v>
      </c>
      <c r="AF124" s="36">
        <v>0</v>
      </c>
      <c r="AG124" s="31">
        <v>0</v>
      </c>
      <c r="AH124" s="31">
        <v>0</v>
      </c>
      <c r="AI124" s="36" t="s">
        <v>1236</v>
      </c>
      <c r="AJ124" t="s">
        <v>224</v>
      </c>
      <c r="AK124" s="37">
        <v>4</v>
      </c>
      <c r="AT124"/>
    </row>
    <row r="125" spans="1:46" x14ac:dyDescent="0.25">
      <c r="A125" t="s">
        <v>1052</v>
      </c>
      <c r="B125" t="s">
        <v>657</v>
      </c>
      <c r="C125" t="s">
        <v>790</v>
      </c>
      <c r="D125" t="s">
        <v>940</v>
      </c>
      <c r="E125" s="31">
        <v>46.086956521739133</v>
      </c>
      <c r="F125" s="31">
        <v>139.04228260869559</v>
      </c>
      <c r="G125" s="31">
        <v>26.402065217391304</v>
      </c>
      <c r="H125" s="36">
        <v>0.18988515379666343</v>
      </c>
      <c r="I125" s="31">
        <v>11.652934782608696</v>
      </c>
      <c r="J125" s="31">
        <v>2.5760869565217392</v>
      </c>
      <c r="K125" s="36">
        <v>0.2210676541643736</v>
      </c>
      <c r="L125" s="31">
        <v>5.0538043478260875</v>
      </c>
      <c r="M125" s="31">
        <v>2.5760869565217392</v>
      </c>
      <c r="N125" s="36">
        <v>0.50973222927196471</v>
      </c>
      <c r="O125" s="31">
        <v>0</v>
      </c>
      <c r="P125" s="31">
        <v>0</v>
      </c>
      <c r="Q125" s="36" t="s">
        <v>1236</v>
      </c>
      <c r="R125" s="31">
        <v>6.5991304347826079</v>
      </c>
      <c r="S125" s="31">
        <v>0</v>
      </c>
      <c r="T125" s="36">
        <v>0</v>
      </c>
      <c r="U125" s="31">
        <v>36.088478260869557</v>
      </c>
      <c r="V125" s="31">
        <v>0.85141304347826086</v>
      </c>
      <c r="W125" s="36">
        <v>2.3592378634635893E-2</v>
      </c>
      <c r="X125" s="31">
        <v>6.7101086956521758</v>
      </c>
      <c r="Y125" s="31">
        <v>0</v>
      </c>
      <c r="Z125" s="36">
        <v>0</v>
      </c>
      <c r="AA125" s="31">
        <v>84.590760869565173</v>
      </c>
      <c r="AB125" s="31">
        <v>22.974565217391302</v>
      </c>
      <c r="AC125" s="36">
        <v>0.27159662569789345</v>
      </c>
      <c r="AD125" s="31">
        <v>0</v>
      </c>
      <c r="AE125" s="31">
        <v>0</v>
      </c>
      <c r="AF125" s="36" t="s">
        <v>1236</v>
      </c>
      <c r="AG125" s="31">
        <v>0</v>
      </c>
      <c r="AH125" s="31">
        <v>0</v>
      </c>
      <c r="AI125" s="36" t="s">
        <v>1236</v>
      </c>
      <c r="AJ125" t="s">
        <v>305</v>
      </c>
      <c r="AK125" s="37">
        <v>4</v>
      </c>
      <c r="AT125"/>
    </row>
    <row r="126" spans="1:46" x14ac:dyDescent="0.25">
      <c r="A126" t="s">
        <v>1052</v>
      </c>
      <c r="B126" t="s">
        <v>494</v>
      </c>
      <c r="C126" t="s">
        <v>815</v>
      </c>
      <c r="D126" t="s">
        <v>996</v>
      </c>
      <c r="E126" s="31">
        <v>91</v>
      </c>
      <c r="F126" s="31">
        <v>263.19836956521738</v>
      </c>
      <c r="G126" s="31">
        <v>0</v>
      </c>
      <c r="H126" s="36">
        <v>0</v>
      </c>
      <c r="I126" s="31">
        <v>34.323369565217391</v>
      </c>
      <c r="J126" s="31">
        <v>0</v>
      </c>
      <c r="K126" s="36">
        <v>0</v>
      </c>
      <c r="L126" s="31">
        <v>23.779891304347824</v>
      </c>
      <c r="M126" s="31">
        <v>0</v>
      </c>
      <c r="N126" s="36">
        <v>0</v>
      </c>
      <c r="O126" s="31">
        <v>5.4809782608695654</v>
      </c>
      <c r="P126" s="31">
        <v>0</v>
      </c>
      <c r="Q126" s="36">
        <v>0</v>
      </c>
      <c r="R126" s="31">
        <v>5.0625</v>
      </c>
      <c r="S126" s="31">
        <v>0</v>
      </c>
      <c r="T126" s="36">
        <v>0</v>
      </c>
      <c r="U126" s="31">
        <v>66.953804347826093</v>
      </c>
      <c r="V126" s="31">
        <v>0</v>
      </c>
      <c r="W126" s="36">
        <v>0</v>
      </c>
      <c r="X126" s="31">
        <v>4.9565217391304346</v>
      </c>
      <c r="Y126" s="31">
        <v>0</v>
      </c>
      <c r="Z126" s="36">
        <v>0</v>
      </c>
      <c r="AA126" s="31">
        <v>137.91032608695653</v>
      </c>
      <c r="AB126" s="31">
        <v>0</v>
      </c>
      <c r="AC126" s="36">
        <v>0</v>
      </c>
      <c r="AD126" s="31">
        <v>19.054347826086957</v>
      </c>
      <c r="AE126" s="31">
        <v>0</v>
      </c>
      <c r="AF126" s="36">
        <v>0</v>
      </c>
      <c r="AG126" s="31">
        <v>0</v>
      </c>
      <c r="AH126" s="31">
        <v>0</v>
      </c>
      <c r="AI126" s="36" t="s">
        <v>1236</v>
      </c>
      <c r="AJ126" t="s">
        <v>142</v>
      </c>
      <c r="AK126" s="37">
        <v>4</v>
      </c>
      <c r="AT126"/>
    </row>
    <row r="127" spans="1:46" x14ac:dyDescent="0.25">
      <c r="A127" t="s">
        <v>1052</v>
      </c>
      <c r="B127" t="s">
        <v>588</v>
      </c>
      <c r="C127" t="s">
        <v>856</v>
      </c>
      <c r="D127" t="s">
        <v>1015</v>
      </c>
      <c r="E127" s="31">
        <v>59.25</v>
      </c>
      <c r="F127" s="31">
        <v>162.73902173913041</v>
      </c>
      <c r="G127" s="31">
        <v>8.3086956521739133</v>
      </c>
      <c r="H127" s="36">
        <v>5.1055337333246957E-2</v>
      </c>
      <c r="I127" s="31">
        <v>27.954891304347818</v>
      </c>
      <c r="J127" s="31">
        <v>4.2946739130434786</v>
      </c>
      <c r="K127" s="36">
        <v>0.15362871085016627</v>
      </c>
      <c r="L127" s="31">
        <v>15.293043478260859</v>
      </c>
      <c r="M127" s="31">
        <v>1.1725000000000001</v>
      </c>
      <c r="N127" s="36">
        <v>7.6668846306931313E-2</v>
      </c>
      <c r="O127" s="31">
        <v>6.9227173913043503</v>
      </c>
      <c r="P127" s="31">
        <v>3.1221739130434782</v>
      </c>
      <c r="Q127" s="36">
        <v>0.45100409803890767</v>
      </c>
      <c r="R127" s="31">
        <v>5.7391304347826084</v>
      </c>
      <c r="S127" s="31">
        <v>0</v>
      </c>
      <c r="T127" s="36">
        <v>0</v>
      </c>
      <c r="U127" s="31">
        <v>52.968152173913062</v>
      </c>
      <c r="V127" s="31">
        <v>0.37989130434782603</v>
      </c>
      <c r="W127" s="36">
        <v>7.1720701734225003E-3</v>
      </c>
      <c r="X127" s="31">
        <v>0</v>
      </c>
      <c r="Y127" s="31">
        <v>0</v>
      </c>
      <c r="Z127" s="36" t="s">
        <v>1236</v>
      </c>
      <c r="AA127" s="31">
        <v>81.815978260869542</v>
      </c>
      <c r="AB127" s="31">
        <v>3.6341304347826084</v>
      </c>
      <c r="AC127" s="36">
        <v>4.4418346049658108E-2</v>
      </c>
      <c r="AD127" s="31">
        <v>0</v>
      </c>
      <c r="AE127" s="31">
        <v>0</v>
      </c>
      <c r="AF127" s="36" t="s">
        <v>1236</v>
      </c>
      <c r="AG127" s="31">
        <v>0</v>
      </c>
      <c r="AH127" s="31">
        <v>0</v>
      </c>
      <c r="AI127" s="36" t="s">
        <v>1236</v>
      </c>
      <c r="AJ127" t="s">
        <v>236</v>
      </c>
      <c r="AK127" s="37">
        <v>4</v>
      </c>
      <c r="AT127"/>
    </row>
    <row r="128" spans="1:46" x14ac:dyDescent="0.25">
      <c r="A128" t="s">
        <v>1052</v>
      </c>
      <c r="B128" t="s">
        <v>482</v>
      </c>
      <c r="C128" t="s">
        <v>806</v>
      </c>
      <c r="D128" t="s">
        <v>922</v>
      </c>
      <c r="E128" s="31">
        <v>78.043478260869563</v>
      </c>
      <c r="F128" s="31">
        <v>257.33695652173907</v>
      </c>
      <c r="G128" s="31">
        <v>86.635869565217391</v>
      </c>
      <c r="H128" s="36">
        <v>0.33666314677930315</v>
      </c>
      <c r="I128" s="31">
        <v>19.579782608695652</v>
      </c>
      <c r="J128" s="31">
        <v>0.16880434782608697</v>
      </c>
      <c r="K128" s="36">
        <v>8.6213596544794432E-3</v>
      </c>
      <c r="L128" s="31">
        <v>9.0106521739130443</v>
      </c>
      <c r="M128" s="31">
        <v>0.16880434782608697</v>
      </c>
      <c r="N128" s="36">
        <v>1.8733865714492509E-2</v>
      </c>
      <c r="O128" s="31">
        <v>5.8734782608695655</v>
      </c>
      <c r="P128" s="31">
        <v>0</v>
      </c>
      <c r="Q128" s="36">
        <v>0</v>
      </c>
      <c r="R128" s="31">
        <v>4.6956521739130439</v>
      </c>
      <c r="S128" s="31">
        <v>0</v>
      </c>
      <c r="T128" s="36">
        <v>0</v>
      </c>
      <c r="U128" s="31">
        <v>75.632282608695661</v>
      </c>
      <c r="V128" s="31">
        <v>19.253913043478271</v>
      </c>
      <c r="W128" s="36">
        <v>0.25457268218511486</v>
      </c>
      <c r="X128" s="31">
        <v>12.489130434782609</v>
      </c>
      <c r="Y128" s="31">
        <v>0</v>
      </c>
      <c r="Z128" s="36">
        <v>0</v>
      </c>
      <c r="AA128" s="31">
        <v>149.63576086956516</v>
      </c>
      <c r="AB128" s="31">
        <v>67.213152173913031</v>
      </c>
      <c r="AC128" s="36">
        <v>0.44917840350009341</v>
      </c>
      <c r="AD128" s="31">
        <v>0</v>
      </c>
      <c r="AE128" s="31">
        <v>0</v>
      </c>
      <c r="AF128" s="36" t="s">
        <v>1236</v>
      </c>
      <c r="AG128" s="31">
        <v>0</v>
      </c>
      <c r="AH128" s="31">
        <v>0</v>
      </c>
      <c r="AI128" s="36" t="s">
        <v>1236</v>
      </c>
      <c r="AJ128" t="s">
        <v>130</v>
      </c>
      <c r="AK128" s="37">
        <v>4</v>
      </c>
      <c r="AT128"/>
    </row>
    <row r="129" spans="1:46" x14ac:dyDescent="0.25">
      <c r="A129" t="s">
        <v>1052</v>
      </c>
      <c r="B129" t="s">
        <v>441</v>
      </c>
      <c r="C129" t="s">
        <v>781</v>
      </c>
      <c r="D129" t="s">
        <v>909</v>
      </c>
      <c r="E129" s="31">
        <v>52.652173913043477</v>
      </c>
      <c r="F129" s="31">
        <v>166.33543478260867</v>
      </c>
      <c r="G129" s="31">
        <v>0</v>
      </c>
      <c r="H129" s="36">
        <v>0</v>
      </c>
      <c r="I129" s="31">
        <v>27.249130434782607</v>
      </c>
      <c r="J129" s="31">
        <v>0</v>
      </c>
      <c r="K129" s="36">
        <v>0</v>
      </c>
      <c r="L129" s="31">
        <v>11.662717391304348</v>
      </c>
      <c r="M129" s="31">
        <v>0</v>
      </c>
      <c r="N129" s="36">
        <v>0</v>
      </c>
      <c r="O129" s="31">
        <v>8.5559782608695638</v>
      </c>
      <c r="P129" s="31">
        <v>0</v>
      </c>
      <c r="Q129" s="36">
        <v>0</v>
      </c>
      <c r="R129" s="31">
        <v>7.0304347826086948</v>
      </c>
      <c r="S129" s="31">
        <v>0</v>
      </c>
      <c r="T129" s="36">
        <v>0</v>
      </c>
      <c r="U129" s="31">
        <v>45.043152173913043</v>
      </c>
      <c r="V129" s="31">
        <v>0</v>
      </c>
      <c r="W129" s="36">
        <v>0</v>
      </c>
      <c r="X129" s="31">
        <v>5.2231521739130438</v>
      </c>
      <c r="Y129" s="31">
        <v>0</v>
      </c>
      <c r="Z129" s="36">
        <v>0</v>
      </c>
      <c r="AA129" s="31">
        <v>88.819999999999965</v>
      </c>
      <c r="AB129" s="31">
        <v>0</v>
      </c>
      <c r="AC129" s="36">
        <v>0</v>
      </c>
      <c r="AD129" s="31">
        <v>0</v>
      </c>
      <c r="AE129" s="31">
        <v>0</v>
      </c>
      <c r="AF129" s="36" t="s">
        <v>1236</v>
      </c>
      <c r="AG129" s="31">
        <v>0</v>
      </c>
      <c r="AH129" s="31">
        <v>0</v>
      </c>
      <c r="AI129" s="36" t="s">
        <v>1236</v>
      </c>
      <c r="AJ129" t="s">
        <v>89</v>
      </c>
      <c r="AK129" s="37">
        <v>4</v>
      </c>
      <c r="AT129"/>
    </row>
    <row r="130" spans="1:46" x14ac:dyDescent="0.25">
      <c r="A130" t="s">
        <v>1052</v>
      </c>
      <c r="B130" t="s">
        <v>391</v>
      </c>
      <c r="C130" t="s">
        <v>756</v>
      </c>
      <c r="D130" t="s">
        <v>961</v>
      </c>
      <c r="E130" s="31">
        <v>68.282608695652172</v>
      </c>
      <c r="F130" s="31">
        <v>230.16456521739133</v>
      </c>
      <c r="G130" s="31">
        <v>37.946521739130439</v>
      </c>
      <c r="H130" s="36">
        <v>0.16486691469336212</v>
      </c>
      <c r="I130" s="31">
        <v>36.756086956521735</v>
      </c>
      <c r="J130" s="31">
        <v>6.3188043478260854</v>
      </c>
      <c r="K130" s="36">
        <v>0.17191178036172652</v>
      </c>
      <c r="L130" s="31">
        <v>20.263369565217388</v>
      </c>
      <c r="M130" s="31">
        <v>0</v>
      </c>
      <c r="N130" s="36">
        <v>0</v>
      </c>
      <c r="O130" s="31">
        <v>0</v>
      </c>
      <c r="P130" s="31">
        <v>0</v>
      </c>
      <c r="Q130" s="36" t="s">
        <v>1236</v>
      </c>
      <c r="R130" s="31">
        <v>16.492717391304346</v>
      </c>
      <c r="S130" s="31">
        <v>6.3188043478260854</v>
      </c>
      <c r="T130" s="36">
        <v>0.38312694008554493</v>
      </c>
      <c r="U130" s="31">
        <v>49.205217391304309</v>
      </c>
      <c r="V130" s="31">
        <v>3.3634782608695644</v>
      </c>
      <c r="W130" s="36">
        <v>6.8356130491641076E-2</v>
      </c>
      <c r="X130" s="31">
        <v>8.1268478260869568</v>
      </c>
      <c r="Y130" s="31">
        <v>0</v>
      </c>
      <c r="Z130" s="36">
        <v>0</v>
      </c>
      <c r="AA130" s="31">
        <v>136.07641304347831</v>
      </c>
      <c r="AB130" s="31">
        <v>28.264239130434788</v>
      </c>
      <c r="AC130" s="36">
        <v>0.20770858445103171</v>
      </c>
      <c r="AD130" s="31">
        <v>0</v>
      </c>
      <c r="AE130" s="31">
        <v>0</v>
      </c>
      <c r="AF130" s="36" t="s">
        <v>1236</v>
      </c>
      <c r="AG130" s="31">
        <v>0</v>
      </c>
      <c r="AH130" s="31">
        <v>0</v>
      </c>
      <c r="AI130" s="36" t="s">
        <v>1236</v>
      </c>
      <c r="AJ130" t="s">
        <v>39</v>
      </c>
      <c r="AK130" s="37">
        <v>4</v>
      </c>
      <c r="AT130"/>
    </row>
    <row r="131" spans="1:46" x14ac:dyDescent="0.25">
      <c r="A131" t="s">
        <v>1052</v>
      </c>
      <c r="B131" t="s">
        <v>678</v>
      </c>
      <c r="C131" t="s">
        <v>895</v>
      </c>
      <c r="D131" t="s">
        <v>917</v>
      </c>
      <c r="E131" s="31">
        <v>48.097826086956523</v>
      </c>
      <c r="F131" s="31">
        <v>169.90086956521739</v>
      </c>
      <c r="G131" s="31">
        <v>53.936195652173915</v>
      </c>
      <c r="H131" s="36">
        <v>0.31745685463646323</v>
      </c>
      <c r="I131" s="31">
        <v>9.0760869565217384</v>
      </c>
      <c r="J131" s="31">
        <v>0.16847826086956522</v>
      </c>
      <c r="K131" s="36">
        <v>1.8562874251497007E-2</v>
      </c>
      <c r="L131" s="31">
        <v>0</v>
      </c>
      <c r="M131" s="31">
        <v>0</v>
      </c>
      <c r="N131" s="36" t="s">
        <v>1236</v>
      </c>
      <c r="O131" s="31">
        <v>9.0760869565217384</v>
      </c>
      <c r="P131" s="31">
        <v>0.16847826086956522</v>
      </c>
      <c r="Q131" s="36">
        <v>1.8562874251497007E-2</v>
      </c>
      <c r="R131" s="31">
        <v>0</v>
      </c>
      <c r="S131" s="31">
        <v>0</v>
      </c>
      <c r="T131" s="36" t="s">
        <v>1236</v>
      </c>
      <c r="U131" s="31">
        <v>0.5</v>
      </c>
      <c r="V131" s="31">
        <v>0.5</v>
      </c>
      <c r="W131" s="36">
        <v>1</v>
      </c>
      <c r="X131" s="31">
        <v>54.853260869565219</v>
      </c>
      <c r="Y131" s="31">
        <v>16.959239130434781</v>
      </c>
      <c r="Z131" s="36">
        <v>0.30917467551768552</v>
      </c>
      <c r="AA131" s="31">
        <v>105.31119565217392</v>
      </c>
      <c r="AB131" s="31">
        <v>36.148152173913047</v>
      </c>
      <c r="AC131" s="36">
        <v>0.3432508001647292</v>
      </c>
      <c r="AD131" s="31">
        <v>0.16032608695652173</v>
      </c>
      <c r="AE131" s="31">
        <v>0.16032608695652173</v>
      </c>
      <c r="AF131" s="36">
        <v>1</v>
      </c>
      <c r="AG131" s="31">
        <v>0</v>
      </c>
      <c r="AH131" s="31">
        <v>0</v>
      </c>
      <c r="AI131" s="36" t="s">
        <v>1236</v>
      </c>
      <c r="AJ131" t="s">
        <v>326</v>
      </c>
      <c r="AK131" s="37">
        <v>4</v>
      </c>
      <c r="AT131"/>
    </row>
    <row r="132" spans="1:46" x14ac:dyDescent="0.25">
      <c r="A132" t="s">
        <v>1052</v>
      </c>
      <c r="B132" t="s">
        <v>516</v>
      </c>
      <c r="C132" t="s">
        <v>796</v>
      </c>
      <c r="D132" t="s">
        <v>984</v>
      </c>
      <c r="E132" s="31">
        <v>45.282608695652172</v>
      </c>
      <c r="F132" s="31">
        <v>156.5176086956522</v>
      </c>
      <c r="G132" s="31">
        <v>2.7492391304347823</v>
      </c>
      <c r="H132" s="36">
        <v>1.7565046855403124E-2</v>
      </c>
      <c r="I132" s="31">
        <v>18.378695652173914</v>
      </c>
      <c r="J132" s="31">
        <v>0</v>
      </c>
      <c r="K132" s="36">
        <v>0</v>
      </c>
      <c r="L132" s="31">
        <v>6.4667391304347843</v>
      </c>
      <c r="M132" s="31">
        <v>0</v>
      </c>
      <c r="N132" s="36">
        <v>0</v>
      </c>
      <c r="O132" s="31">
        <v>6.1728260869565217</v>
      </c>
      <c r="P132" s="31">
        <v>0</v>
      </c>
      <c r="Q132" s="36">
        <v>0</v>
      </c>
      <c r="R132" s="31">
        <v>5.7391304347826084</v>
      </c>
      <c r="S132" s="31">
        <v>0</v>
      </c>
      <c r="T132" s="36">
        <v>0</v>
      </c>
      <c r="U132" s="31">
        <v>53.969130434782599</v>
      </c>
      <c r="V132" s="31">
        <v>2.2594565217391303</v>
      </c>
      <c r="W132" s="36">
        <v>4.1865720339324418E-2</v>
      </c>
      <c r="X132" s="31">
        <v>5.7052173913043474</v>
      </c>
      <c r="Y132" s="31">
        <v>0</v>
      </c>
      <c r="Z132" s="36">
        <v>0</v>
      </c>
      <c r="AA132" s="31">
        <v>64.677391304347836</v>
      </c>
      <c r="AB132" s="31">
        <v>0.48978260869565221</v>
      </c>
      <c r="AC132" s="36">
        <v>7.5727019723308992E-3</v>
      </c>
      <c r="AD132" s="31">
        <v>13.787173913043478</v>
      </c>
      <c r="AE132" s="31">
        <v>0</v>
      </c>
      <c r="AF132" s="36">
        <v>0</v>
      </c>
      <c r="AG132" s="31">
        <v>0</v>
      </c>
      <c r="AH132" s="31">
        <v>0</v>
      </c>
      <c r="AI132" s="36" t="s">
        <v>1236</v>
      </c>
      <c r="AJ132" t="s">
        <v>164</v>
      </c>
      <c r="AK132" s="37">
        <v>4</v>
      </c>
      <c r="AT132"/>
    </row>
    <row r="133" spans="1:46" x14ac:dyDescent="0.25">
      <c r="A133" t="s">
        <v>1052</v>
      </c>
      <c r="B133" t="s">
        <v>386</v>
      </c>
      <c r="C133" t="s">
        <v>753</v>
      </c>
      <c r="D133" t="s">
        <v>911</v>
      </c>
      <c r="E133" s="31">
        <v>43.673913043478258</v>
      </c>
      <c r="F133" s="31">
        <v>160.89576086956527</v>
      </c>
      <c r="G133" s="31">
        <v>12.848043478260877</v>
      </c>
      <c r="H133" s="36">
        <v>7.9853213091651984E-2</v>
      </c>
      <c r="I133" s="31">
        <v>15.760000000000002</v>
      </c>
      <c r="J133" s="31">
        <v>0</v>
      </c>
      <c r="K133" s="36">
        <v>0</v>
      </c>
      <c r="L133" s="31">
        <v>4.339021739130434</v>
      </c>
      <c r="M133" s="31">
        <v>0</v>
      </c>
      <c r="N133" s="36">
        <v>0</v>
      </c>
      <c r="O133" s="31">
        <v>5.6818478260869583</v>
      </c>
      <c r="P133" s="31">
        <v>0</v>
      </c>
      <c r="Q133" s="36">
        <v>0</v>
      </c>
      <c r="R133" s="31">
        <v>5.7391304347826084</v>
      </c>
      <c r="S133" s="31">
        <v>0</v>
      </c>
      <c r="T133" s="36">
        <v>0</v>
      </c>
      <c r="U133" s="31">
        <v>43.342826086956521</v>
      </c>
      <c r="V133" s="31">
        <v>12.848043478260877</v>
      </c>
      <c r="W133" s="36">
        <v>0.29642837438621322</v>
      </c>
      <c r="X133" s="31">
        <v>7.4954347826086973</v>
      </c>
      <c r="Y133" s="31">
        <v>0</v>
      </c>
      <c r="Z133" s="36">
        <v>0</v>
      </c>
      <c r="AA133" s="31">
        <v>94.297500000000042</v>
      </c>
      <c r="AB133" s="31">
        <v>0</v>
      </c>
      <c r="AC133" s="36">
        <v>0</v>
      </c>
      <c r="AD133" s="31">
        <v>0</v>
      </c>
      <c r="AE133" s="31">
        <v>0</v>
      </c>
      <c r="AF133" s="36" t="s">
        <v>1236</v>
      </c>
      <c r="AG133" s="31">
        <v>0</v>
      </c>
      <c r="AH133" s="31">
        <v>0</v>
      </c>
      <c r="AI133" s="36" t="s">
        <v>1236</v>
      </c>
      <c r="AJ133" t="s">
        <v>34</v>
      </c>
      <c r="AK133" s="37">
        <v>4</v>
      </c>
      <c r="AT133"/>
    </row>
    <row r="134" spans="1:46" x14ac:dyDescent="0.25">
      <c r="A134" t="s">
        <v>1052</v>
      </c>
      <c r="B134" t="s">
        <v>549</v>
      </c>
      <c r="C134" t="s">
        <v>717</v>
      </c>
      <c r="D134" t="s">
        <v>954</v>
      </c>
      <c r="E134" s="31">
        <v>118.76086956521739</v>
      </c>
      <c r="F134" s="31">
        <v>316.69576086956522</v>
      </c>
      <c r="G134" s="31">
        <v>0</v>
      </c>
      <c r="H134" s="36">
        <v>0</v>
      </c>
      <c r="I134" s="31">
        <v>54.148260869565213</v>
      </c>
      <c r="J134" s="31">
        <v>0</v>
      </c>
      <c r="K134" s="36">
        <v>0</v>
      </c>
      <c r="L134" s="31">
        <v>39.026195652173911</v>
      </c>
      <c r="M134" s="31">
        <v>0</v>
      </c>
      <c r="N134" s="36">
        <v>0</v>
      </c>
      <c r="O134" s="31">
        <v>10.339456521739129</v>
      </c>
      <c r="P134" s="31">
        <v>0</v>
      </c>
      <c r="Q134" s="36">
        <v>0</v>
      </c>
      <c r="R134" s="31">
        <v>4.7826086956521738</v>
      </c>
      <c r="S134" s="31">
        <v>0</v>
      </c>
      <c r="T134" s="36">
        <v>0</v>
      </c>
      <c r="U134" s="31">
        <v>102.52782608695655</v>
      </c>
      <c r="V134" s="31">
        <v>0</v>
      </c>
      <c r="W134" s="36">
        <v>0</v>
      </c>
      <c r="X134" s="31">
        <v>7.9152173913043482</v>
      </c>
      <c r="Y134" s="31">
        <v>0</v>
      </c>
      <c r="Z134" s="36">
        <v>0</v>
      </c>
      <c r="AA134" s="31">
        <v>152.10445652173914</v>
      </c>
      <c r="AB134" s="31">
        <v>0</v>
      </c>
      <c r="AC134" s="36">
        <v>0</v>
      </c>
      <c r="AD134" s="31">
        <v>0</v>
      </c>
      <c r="AE134" s="31">
        <v>0</v>
      </c>
      <c r="AF134" s="36" t="s">
        <v>1236</v>
      </c>
      <c r="AG134" s="31">
        <v>0</v>
      </c>
      <c r="AH134" s="31">
        <v>0</v>
      </c>
      <c r="AI134" s="36" t="s">
        <v>1236</v>
      </c>
      <c r="AJ134" t="s">
        <v>197</v>
      </c>
      <c r="AK134" s="37">
        <v>4</v>
      </c>
      <c r="AT134"/>
    </row>
    <row r="135" spans="1:46" x14ac:dyDescent="0.25">
      <c r="A135" t="s">
        <v>1052</v>
      </c>
      <c r="B135" t="s">
        <v>626</v>
      </c>
      <c r="C135" t="s">
        <v>877</v>
      </c>
      <c r="D135" t="s">
        <v>976</v>
      </c>
      <c r="E135" s="31">
        <v>55.956521739130437</v>
      </c>
      <c r="F135" s="31">
        <v>183.47282608695656</v>
      </c>
      <c r="G135" s="31">
        <v>0</v>
      </c>
      <c r="H135" s="36">
        <v>0</v>
      </c>
      <c r="I135" s="31">
        <v>16.859673913043476</v>
      </c>
      <c r="J135" s="31">
        <v>0</v>
      </c>
      <c r="K135" s="36">
        <v>0</v>
      </c>
      <c r="L135" s="31">
        <v>7.360543478260869</v>
      </c>
      <c r="M135" s="31">
        <v>0</v>
      </c>
      <c r="N135" s="36">
        <v>0</v>
      </c>
      <c r="O135" s="31">
        <v>4.2817391304347812</v>
      </c>
      <c r="P135" s="31">
        <v>0</v>
      </c>
      <c r="Q135" s="36">
        <v>0</v>
      </c>
      <c r="R135" s="31">
        <v>5.2173913043478262</v>
      </c>
      <c r="S135" s="31">
        <v>0</v>
      </c>
      <c r="T135" s="36">
        <v>0</v>
      </c>
      <c r="U135" s="31">
        <v>49.655978260869581</v>
      </c>
      <c r="V135" s="31">
        <v>0</v>
      </c>
      <c r="W135" s="36">
        <v>0</v>
      </c>
      <c r="X135" s="31">
        <v>10.355000000000004</v>
      </c>
      <c r="Y135" s="31">
        <v>0</v>
      </c>
      <c r="Z135" s="36">
        <v>0</v>
      </c>
      <c r="AA135" s="31">
        <v>106.60217391304352</v>
      </c>
      <c r="AB135" s="31">
        <v>0</v>
      </c>
      <c r="AC135" s="36">
        <v>0</v>
      </c>
      <c r="AD135" s="31">
        <v>0</v>
      </c>
      <c r="AE135" s="31">
        <v>0</v>
      </c>
      <c r="AF135" s="36" t="s">
        <v>1236</v>
      </c>
      <c r="AG135" s="31">
        <v>0</v>
      </c>
      <c r="AH135" s="31">
        <v>0</v>
      </c>
      <c r="AI135" s="36" t="s">
        <v>1236</v>
      </c>
      <c r="AJ135" t="s">
        <v>274</v>
      </c>
      <c r="AK135" s="37">
        <v>4</v>
      </c>
      <c r="AT135"/>
    </row>
    <row r="136" spans="1:46" x14ac:dyDescent="0.25">
      <c r="A136" t="s">
        <v>1052</v>
      </c>
      <c r="B136" t="s">
        <v>431</v>
      </c>
      <c r="C136" t="s">
        <v>755</v>
      </c>
      <c r="D136" t="s">
        <v>960</v>
      </c>
      <c r="E136" s="31">
        <v>78.086956521739125</v>
      </c>
      <c r="F136" s="31">
        <v>256.03239130434787</v>
      </c>
      <c r="G136" s="31">
        <v>44.752173913043478</v>
      </c>
      <c r="H136" s="36">
        <v>0.17479106329107472</v>
      </c>
      <c r="I136" s="31">
        <v>21.700543478260876</v>
      </c>
      <c r="J136" s="31">
        <v>1.472282608695652</v>
      </c>
      <c r="K136" s="36">
        <v>6.7845425630494102E-2</v>
      </c>
      <c r="L136" s="31">
        <v>8.6006521739130459</v>
      </c>
      <c r="M136" s="31">
        <v>1.472282608695652</v>
      </c>
      <c r="N136" s="36">
        <v>0.17118267067714776</v>
      </c>
      <c r="O136" s="31">
        <v>7.6939130434782612</v>
      </c>
      <c r="P136" s="31">
        <v>0</v>
      </c>
      <c r="Q136" s="36">
        <v>0</v>
      </c>
      <c r="R136" s="31">
        <v>5.4059782608695652</v>
      </c>
      <c r="S136" s="31">
        <v>0</v>
      </c>
      <c r="T136" s="36">
        <v>0</v>
      </c>
      <c r="U136" s="31">
        <v>74.993043478260901</v>
      </c>
      <c r="V136" s="31">
        <v>16.676630434782609</v>
      </c>
      <c r="W136" s="36">
        <v>0.22237569861552367</v>
      </c>
      <c r="X136" s="31">
        <v>16.643152173913041</v>
      </c>
      <c r="Y136" s="31">
        <v>0</v>
      </c>
      <c r="Z136" s="36">
        <v>0</v>
      </c>
      <c r="AA136" s="31">
        <v>128.6211956521739</v>
      </c>
      <c r="AB136" s="31">
        <v>26.603260869565219</v>
      </c>
      <c r="AC136" s="36">
        <v>0.20683419038886522</v>
      </c>
      <c r="AD136" s="31">
        <v>14.07445652173913</v>
      </c>
      <c r="AE136" s="31">
        <v>0</v>
      </c>
      <c r="AF136" s="36">
        <v>0</v>
      </c>
      <c r="AG136" s="31">
        <v>0</v>
      </c>
      <c r="AH136" s="31">
        <v>0</v>
      </c>
      <c r="AI136" s="36" t="s">
        <v>1236</v>
      </c>
      <c r="AJ136" t="s">
        <v>79</v>
      </c>
      <c r="AK136" s="37">
        <v>4</v>
      </c>
      <c r="AT136"/>
    </row>
    <row r="137" spans="1:46" x14ac:dyDescent="0.25">
      <c r="A137" t="s">
        <v>1052</v>
      </c>
      <c r="B137" t="s">
        <v>539</v>
      </c>
      <c r="C137" t="s">
        <v>720</v>
      </c>
      <c r="D137" t="s">
        <v>954</v>
      </c>
      <c r="E137" s="31">
        <v>175.03260869565219</v>
      </c>
      <c r="F137" s="31">
        <v>434.06663043478261</v>
      </c>
      <c r="G137" s="31">
        <v>19.982499999999998</v>
      </c>
      <c r="H137" s="36">
        <v>4.603555905687691E-2</v>
      </c>
      <c r="I137" s="31">
        <v>39.33108695652173</v>
      </c>
      <c r="J137" s="31">
        <v>0</v>
      </c>
      <c r="K137" s="36">
        <v>0</v>
      </c>
      <c r="L137" s="31">
        <v>34.026739130434777</v>
      </c>
      <c r="M137" s="31">
        <v>0</v>
      </c>
      <c r="N137" s="36">
        <v>0</v>
      </c>
      <c r="O137" s="31">
        <v>0</v>
      </c>
      <c r="P137" s="31">
        <v>0</v>
      </c>
      <c r="Q137" s="36" t="s">
        <v>1236</v>
      </c>
      <c r="R137" s="31">
        <v>5.3043478260869561</v>
      </c>
      <c r="S137" s="31">
        <v>0</v>
      </c>
      <c r="T137" s="36">
        <v>0</v>
      </c>
      <c r="U137" s="31">
        <v>150.46869565217395</v>
      </c>
      <c r="V137" s="31">
        <v>0</v>
      </c>
      <c r="W137" s="36">
        <v>0</v>
      </c>
      <c r="X137" s="31">
        <v>16.119565217391305</v>
      </c>
      <c r="Y137" s="31">
        <v>0</v>
      </c>
      <c r="Z137" s="36">
        <v>0</v>
      </c>
      <c r="AA137" s="31">
        <v>228.14728260869558</v>
      </c>
      <c r="AB137" s="31">
        <v>19.982499999999998</v>
      </c>
      <c r="AC137" s="36">
        <v>8.7585965397066659E-2</v>
      </c>
      <c r="AD137" s="31">
        <v>0</v>
      </c>
      <c r="AE137" s="31">
        <v>0</v>
      </c>
      <c r="AF137" s="36" t="s">
        <v>1236</v>
      </c>
      <c r="AG137" s="31">
        <v>0</v>
      </c>
      <c r="AH137" s="31">
        <v>0</v>
      </c>
      <c r="AI137" s="36" t="s">
        <v>1236</v>
      </c>
      <c r="AJ137" t="s">
        <v>187</v>
      </c>
      <c r="AK137" s="37">
        <v>4</v>
      </c>
      <c r="AT137"/>
    </row>
    <row r="138" spans="1:46" x14ac:dyDescent="0.25">
      <c r="A138" t="s">
        <v>1052</v>
      </c>
      <c r="B138" t="s">
        <v>473</v>
      </c>
      <c r="C138" t="s">
        <v>800</v>
      </c>
      <c r="D138" t="s">
        <v>927</v>
      </c>
      <c r="E138" s="31">
        <v>80.25</v>
      </c>
      <c r="F138" s="31">
        <v>261.90282608695657</v>
      </c>
      <c r="G138" s="31">
        <v>16.707173913043476</v>
      </c>
      <c r="H138" s="36">
        <v>6.3791499170369345E-2</v>
      </c>
      <c r="I138" s="31">
        <v>21.961956521739133</v>
      </c>
      <c r="J138" s="31">
        <v>1.2418478260869565</v>
      </c>
      <c r="K138" s="36">
        <v>5.6545409552091065E-2</v>
      </c>
      <c r="L138" s="31">
        <v>11.959239130434783</v>
      </c>
      <c r="M138" s="31">
        <v>1.2418478260869565</v>
      </c>
      <c r="N138" s="36">
        <v>0.10384003635537377</v>
      </c>
      <c r="O138" s="31">
        <v>4.0298913043478262</v>
      </c>
      <c r="P138" s="31">
        <v>0</v>
      </c>
      <c r="Q138" s="36">
        <v>0</v>
      </c>
      <c r="R138" s="31">
        <v>5.9728260869565215</v>
      </c>
      <c r="S138" s="31">
        <v>0</v>
      </c>
      <c r="T138" s="36">
        <v>0</v>
      </c>
      <c r="U138" s="31">
        <v>62.139239130434788</v>
      </c>
      <c r="V138" s="31">
        <v>11.160978260869564</v>
      </c>
      <c r="W138" s="36">
        <v>0.17961240621955249</v>
      </c>
      <c r="X138" s="31">
        <v>15.75</v>
      </c>
      <c r="Y138" s="31">
        <v>0</v>
      </c>
      <c r="Z138" s="36">
        <v>0</v>
      </c>
      <c r="AA138" s="31">
        <v>161.88858695652175</v>
      </c>
      <c r="AB138" s="31">
        <v>4.3043478260869561</v>
      </c>
      <c r="AC138" s="36">
        <v>2.6588334032731847E-2</v>
      </c>
      <c r="AD138" s="31">
        <v>0.16304347826086957</v>
      </c>
      <c r="AE138" s="31">
        <v>0</v>
      </c>
      <c r="AF138" s="36">
        <v>0</v>
      </c>
      <c r="AG138" s="31">
        <v>0</v>
      </c>
      <c r="AH138" s="31">
        <v>0</v>
      </c>
      <c r="AI138" s="36" t="s">
        <v>1236</v>
      </c>
      <c r="AJ138" t="s">
        <v>121</v>
      </c>
      <c r="AK138" s="37">
        <v>4</v>
      </c>
      <c r="AT138"/>
    </row>
    <row r="139" spans="1:46" x14ac:dyDescent="0.25">
      <c r="A139" t="s">
        <v>1052</v>
      </c>
      <c r="B139" t="s">
        <v>646</v>
      </c>
      <c r="C139" t="s">
        <v>882</v>
      </c>
      <c r="D139" t="s">
        <v>924</v>
      </c>
      <c r="E139" s="31">
        <v>72.076086956521735</v>
      </c>
      <c r="F139" s="31">
        <v>252.60282608695653</v>
      </c>
      <c r="G139" s="31">
        <v>0</v>
      </c>
      <c r="H139" s="36">
        <v>0</v>
      </c>
      <c r="I139" s="31">
        <v>43.790760869565219</v>
      </c>
      <c r="J139" s="31">
        <v>0</v>
      </c>
      <c r="K139" s="36">
        <v>0</v>
      </c>
      <c r="L139" s="31">
        <v>17.065217391304348</v>
      </c>
      <c r="M139" s="31">
        <v>0</v>
      </c>
      <c r="N139" s="36">
        <v>0</v>
      </c>
      <c r="O139" s="31">
        <v>18.692934782608695</v>
      </c>
      <c r="P139" s="31">
        <v>0</v>
      </c>
      <c r="Q139" s="36">
        <v>0</v>
      </c>
      <c r="R139" s="31">
        <v>8.0326086956521738</v>
      </c>
      <c r="S139" s="31">
        <v>0</v>
      </c>
      <c r="T139" s="36">
        <v>0</v>
      </c>
      <c r="U139" s="31">
        <v>83.099239130434782</v>
      </c>
      <c r="V139" s="31">
        <v>0</v>
      </c>
      <c r="W139" s="36">
        <v>0</v>
      </c>
      <c r="X139" s="31">
        <v>0</v>
      </c>
      <c r="Y139" s="31">
        <v>0</v>
      </c>
      <c r="Z139" s="36" t="s">
        <v>1236</v>
      </c>
      <c r="AA139" s="31">
        <v>122.6041304347826</v>
      </c>
      <c r="AB139" s="31">
        <v>0</v>
      </c>
      <c r="AC139" s="36">
        <v>0</v>
      </c>
      <c r="AD139" s="31">
        <v>3.1086956521739131</v>
      </c>
      <c r="AE139" s="31">
        <v>0</v>
      </c>
      <c r="AF139" s="36">
        <v>0</v>
      </c>
      <c r="AG139" s="31">
        <v>0</v>
      </c>
      <c r="AH139" s="31">
        <v>0</v>
      </c>
      <c r="AI139" s="36" t="s">
        <v>1236</v>
      </c>
      <c r="AJ139" t="s">
        <v>294</v>
      </c>
      <c r="AK139" s="37">
        <v>4</v>
      </c>
      <c r="AT139"/>
    </row>
    <row r="140" spans="1:46" x14ac:dyDescent="0.25">
      <c r="A140" t="s">
        <v>1052</v>
      </c>
      <c r="B140" t="s">
        <v>603</v>
      </c>
      <c r="C140" t="s">
        <v>730</v>
      </c>
      <c r="D140" t="s">
        <v>919</v>
      </c>
      <c r="E140" s="31">
        <v>48.097826086956523</v>
      </c>
      <c r="F140" s="31">
        <v>173.3644565217391</v>
      </c>
      <c r="G140" s="31">
        <v>11.294130434782607</v>
      </c>
      <c r="H140" s="36">
        <v>6.514674727092272E-2</v>
      </c>
      <c r="I140" s="31">
        <v>22.686195652173907</v>
      </c>
      <c r="J140" s="31">
        <v>0.77934782608695641</v>
      </c>
      <c r="K140" s="36">
        <v>3.4353394374092655E-2</v>
      </c>
      <c r="L140" s="31">
        <v>4.830760869565216</v>
      </c>
      <c r="M140" s="31">
        <v>0.77934782608695641</v>
      </c>
      <c r="N140" s="36">
        <v>0.1613302432329051</v>
      </c>
      <c r="O140" s="31">
        <v>12.116304347826082</v>
      </c>
      <c r="P140" s="31">
        <v>0</v>
      </c>
      <c r="Q140" s="36">
        <v>0</v>
      </c>
      <c r="R140" s="31">
        <v>5.7391304347826084</v>
      </c>
      <c r="S140" s="31">
        <v>0</v>
      </c>
      <c r="T140" s="36">
        <v>0</v>
      </c>
      <c r="U140" s="31">
        <v>55.014021739130435</v>
      </c>
      <c r="V140" s="31">
        <v>0.10054347826086957</v>
      </c>
      <c r="W140" s="36">
        <v>1.8275973121476936E-3</v>
      </c>
      <c r="X140" s="31">
        <v>8.0525000000000002</v>
      </c>
      <c r="Y140" s="31">
        <v>0</v>
      </c>
      <c r="Z140" s="36">
        <v>0</v>
      </c>
      <c r="AA140" s="31">
        <v>87.611739130434771</v>
      </c>
      <c r="AB140" s="31">
        <v>10.414239130434781</v>
      </c>
      <c r="AC140" s="36">
        <v>0.11886807902455002</v>
      </c>
      <c r="AD140" s="31">
        <v>0</v>
      </c>
      <c r="AE140" s="31">
        <v>0</v>
      </c>
      <c r="AF140" s="36" t="s">
        <v>1236</v>
      </c>
      <c r="AG140" s="31">
        <v>0</v>
      </c>
      <c r="AH140" s="31">
        <v>0</v>
      </c>
      <c r="AI140" s="36" t="s">
        <v>1236</v>
      </c>
      <c r="AJ140" t="s">
        <v>251</v>
      </c>
      <c r="AK140" s="37">
        <v>4</v>
      </c>
      <c r="AT140"/>
    </row>
    <row r="141" spans="1:46" x14ac:dyDescent="0.25">
      <c r="A141" t="s">
        <v>1052</v>
      </c>
      <c r="B141" t="s">
        <v>512</v>
      </c>
      <c r="C141" t="s">
        <v>714</v>
      </c>
      <c r="D141" t="s">
        <v>931</v>
      </c>
      <c r="E141" s="31">
        <v>32.293478260869563</v>
      </c>
      <c r="F141" s="31">
        <v>99.761630434782603</v>
      </c>
      <c r="G141" s="31">
        <v>10.277717391304346</v>
      </c>
      <c r="H141" s="36">
        <v>0.10302274879141256</v>
      </c>
      <c r="I141" s="31">
        <v>11.782717391304347</v>
      </c>
      <c r="J141" s="31">
        <v>1.4719565217391306</v>
      </c>
      <c r="K141" s="36">
        <v>0.1249250468169113</v>
      </c>
      <c r="L141" s="31">
        <v>3.3717391304347819</v>
      </c>
      <c r="M141" s="31">
        <v>0</v>
      </c>
      <c r="N141" s="36">
        <v>0</v>
      </c>
      <c r="O141" s="31">
        <v>1.8683695652173915</v>
      </c>
      <c r="P141" s="31">
        <v>0.84239130434782605</v>
      </c>
      <c r="Q141" s="36">
        <v>0.45086974227703758</v>
      </c>
      <c r="R141" s="31">
        <v>6.5426086956521736</v>
      </c>
      <c r="S141" s="31">
        <v>0.62956521739130444</v>
      </c>
      <c r="T141" s="36">
        <v>9.6225412014885714E-2</v>
      </c>
      <c r="U141" s="31">
        <v>38.817717391304349</v>
      </c>
      <c r="V141" s="31">
        <v>3.5041304347826085</v>
      </c>
      <c r="W141" s="36">
        <v>9.0271419090901445E-2</v>
      </c>
      <c r="X141" s="31">
        <v>0</v>
      </c>
      <c r="Y141" s="31">
        <v>0</v>
      </c>
      <c r="Z141" s="36" t="s">
        <v>1236</v>
      </c>
      <c r="AA141" s="31">
        <v>49.161195652173902</v>
      </c>
      <c r="AB141" s="31">
        <v>5.3016304347826075</v>
      </c>
      <c r="AC141" s="36">
        <v>0.10784177163413172</v>
      </c>
      <c r="AD141" s="31">
        <v>0</v>
      </c>
      <c r="AE141" s="31">
        <v>0</v>
      </c>
      <c r="AF141" s="36" t="s">
        <v>1236</v>
      </c>
      <c r="AG141" s="31">
        <v>0</v>
      </c>
      <c r="AH141" s="31">
        <v>0</v>
      </c>
      <c r="AI141" s="36" t="s">
        <v>1236</v>
      </c>
      <c r="AJ141" t="s">
        <v>160</v>
      </c>
      <c r="AK141" s="37">
        <v>4</v>
      </c>
      <c r="AT141"/>
    </row>
    <row r="142" spans="1:46" x14ac:dyDescent="0.25">
      <c r="A142" t="s">
        <v>1052</v>
      </c>
      <c r="B142" t="s">
        <v>580</v>
      </c>
      <c r="C142" t="s">
        <v>733</v>
      </c>
      <c r="D142" t="s">
        <v>936</v>
      </c>
      <c r="E142" s="31">
        <v>162.20652173913044</v>
      </c>
      <c r="F142" s="31">
        <v>364.75130434782619</v>
      </c>
      <c r="G142" s="31">
        <v>37.089021739130438</v>
      </c>
      <c r="H142" s="36">
        <v>0.10168304073770333</v>
      </c>
      <c r="I142" s="31">
        <v>18.351521739130433</v>
      </c>
      <c r="J142" s="31">
        <v>0</v>
      </c>
      <c r="K142" s="36">
        <v>0</v>
      </c>
      <c r="L142" s="31">
        <v>6.8732608695652164</v>
      </c>
      <c r="M142" s="31">
        <v>0</v>
      </c>
      <c r="N142" s="36">
        <v>0</v>
      </c>
      <c r="O142" s="31">
        <v>5.7391304347826084</v>
      </c>
      <c r="P142" s="31">
        <v>0</v>
      </c>
      <c r="Q142" s="36">
        <v>0</v>
      </c>
      <c r="R142" s="31">
        <v>5.7391304347826084</v>
      </c>
      <c r="S142" s="31">
        <v>0</v>
      </c>
      <c r="T142" s="36">
        <v>0</v>
      </c>
      <c r="U142" s="31">
        <v>158.98467391304354</v>
      </c>
      <c r="V142" s="31">
        <v>0</v>
      </c>
      <c r="W142" s="36">
        <v>0</v>
      </c>
      <c r="X142" s="31">
        <v>0</v>
      </c>
      <c r="Y142" s="31">
        <v>0</v>
      </c>
      <c r="Z142" s="36" t="s">
        <v>1236</v>
      </c>
      <c r="AA142" s="31">
        <v>182.47543478260874</v>
      </c>
      <c r="AB142" s="31">
        <v>37.089021739130438</v>
      </c>
      <c r="AC142" s="36">
        <v>0.20325487528398697</v>
      </c>
      <c r="AD142" s="31">
        <v>4.939673913043479</v>
      </c>
      <c r="AE142" s="31">
        <v>0</v>
      </c>
      <c r="AF142" s="36">
        <v>0</v>
      </c>
      <c r="AG142" s="31">
        <v>0</v>
      </c>
      <c r="AH142" s="31">
        <v>0</v>
      </c>
      <c r="AI142" s="36" t="s">
        <v>1236</v>
      </c>
      <c r="AJ142" t="s">
        <v>228</v>
      </c>
      <c r="AK142" s="37">
        <v>4</v>
      </c>
      <c r="AT142"/>
    </row>
    <row r="143" spans="1:46" x14ac:dyDescent="0.25">
      <c r="A143" t="s">
        <v>1052</v>
      </c>
      <c r="B143" t="s">
        <v>402</v>
      </c>
      <c r="C143" t="s">
        <v>733</v>
      </c>
      <c r="D143" t="s">
        <v>916</v>
      </c>
      <c r="E143" s="31">
        <v>47.641304347826086</v>
      </c>
      <c r="F143" s="31">
        <v>309.99597826086961</v>
      </c>
      <c r="G143" s="31">
        <v>5.7391304347826084</v>
      </c>
      <c r="H143" s="36">
        <v>1.8513564166155027E-2</v>
      </c>
      <c r="I143" s="31">
        <v>30.583913043478258</v>
      </c>
      <c r="J143" s="31">
        <v>5.7391304347826084</v>
      </c>
      <c r="K143" s="36">
        <v>0.18765193409436617</v>
      </c>
      <c r="L143" s="31">
        <v>25.540434782608692</v>
      </c>
      <c r="M143" s="31">
        <v>5.7391304347826084</v>
      </c>
      <c r="N143" s="36">
        <v>0.22470762473826672</v>
      </c>
      <c r="O143" s="31">
        <v>0</v>
      </c>
      <c r="P143" s="31">
        <v>0</v>
      </c>
      <c r="Q143" s="36" t="s">
        <v>1236</v>
      </c>
      <c r="R143" s="31">
        <v>5.0434782608695654</v>
      </c>
      <c r="S143" s="31">
        <v>0</v>
      </c>
      <c r="T143" s="36">
        <v>0</v>
      </c>
      <c r="U143" s="31">
        <v>82.299347826086958</v>
      </c>
      <c r="V143" s="31">
        <v>0</v>
      </c>
      <c r="W143" s="36">
        <v>0</v>
      </c>
      <c r="X143" s="31">
        <v>0</v>
      </c>
      <c r="Y143" s="31">
        <v>0</v>
      </c>
      <c r="Z143" s="36" t="s">
        <v>1236</v>
      </c>
      <c r="AA143" s="31">
        <v>197.11271739130441</v>
      </c>
      <c r="AB143" s="31">
        <v>0</v>
      </c>
      <c r="AC143" s="36">
        <v>0</v>
      </c>
      <c r="AD143" s="31">
        <v>0</v>
      </c>
      <c r="AE143" s="31">
        <v>0</v>
      </c>
      <c r="AF143" s="36" t="s">
        <v>1236</v>
      </c>
      <c r="AG143" s="31">
        <v>0</v>
      </c>
      <c r="AH143" s="31">
        <v>0</v>
      </c>
      <c r="AI143" s="36" t="s">
        <v>1236</v>
      </c>
      <c r="AJ143" t="s">
        <v>50</v>
      </c>
      <c r="AK143" s="37">
        <v>4</v>
      </c>
      <c r="AT143"/>
    </row>
    <row r="144" spans="1:46" x14ac:dyDescent="0.25">
      <c r="A144" t="s">
        <v>1052</v>
      </c>
      <c r="B144" t="s">
        <v>632</v>
      </c>
      <c r="C144" t="s">
        <v>865</v>
      </c>
      <c r="D144" t="s">
        <v>1023</v>
      </c>
      <c r="E144" s="31">
        <v>91.402173913043484</v>
      </c>
      <c r="F144" s="31">
        <v>284.14673913043475</v>
      </c>
      <c r="G144" s="31">
        <v>6.3423913043478262</v>
      </c>
      <c r="H144" s="36">
        <v>2.2320830862804356E-2</v>
      </c>
      <c r="I144" s="31">
        <v>13.519021739130435</v>
      </c>
      <c r="J144" s="31">
        <v>0</v>
      </c>
      <c r="K144" s="36">
        <v>0</v>
      </c>
      <c r="L144" s="31">
        <v>3.6059782608695654</v>
      </c>
      <c r="M144" s="31">
        <v>0</v>
      </c>
      <c r="N144" s="36">
        <v>0</v>
      </c>
      <c r="O144" s="31">
        <v>4.2608695652173916</v>
      </c>
      <c r="P144" s="31">
        <v>0</v>
      </c>
      <c r="Q144" s="36">
        <v>0</v>
      </c>
      <c r="R144" s="31">
        <v>5.6521739130434785</v>
      </c>
      <c r="S144" s="31">
        <v>0</v>
      </c>
      <c r="T144" s="36">
        <v>0</v>
      </c>
      <c r="U144" s="31">
        <v>97.271739130434781</v>
      </c>
      <c r="V144" s="31">
        <v>2.7826086956521738</v>
      </c>
      <c r="W144" s="36">
        <v>2.8606548217677951E-2</v>
      </c>
      <c r="X144" s="31">
        <v>15.790760869565217</v>
      </c>
      <c r="Y144" s="31">
        <v>0</v>
      </c>
      <c r="Z144" s="36">
        <v>0</v>
      </c>
      <c r="AA144" s="31">
        <v>157.56521739130434</v>
      </c>
      <c r="AB144" s="31">
        <v>3.5597826086956523</v>
      </c>
      <c r="AC144" s="36">
        <v>2.2592439293598235E-2</v>
      </c>
      <c r="AD144" s="31">
        <v>0</v>
      </c>
      <c r="AE144" s="31">
        <v>0</v>
      </c>
      <c r="AF144" s="36" t="s">
        <v>1236</v>
      </c>
      <c r="AG144" s="31">
        <v>0</v>
      </c>
      <c r="AH144" s="31">
        <v>0</v>
      </c>
      <c r="AI144" s="36" t="s">
        <v>1236</v>
      </c>
      <c r="AJ144" t="s">
        <v>280</v>
      </c>
      <c r="AK144" s="37">
        <v>4</v>
      </c>
      <c r="AT144"/>
    </row>
    <row r="145" spans="1:46" x14ac:dyDescent="0.25">
      <c r="A145" t="s">
        <v>1052</v>
      </c>
      <c r="B145" t="s">
        <v>426</v>
      </c>
      <c r="C145" t="s">
        <v>773</v>
      </c>
      <c r="D145" t="s">
        <v>973</v>
      </c>
      <c r="E145" s="31">
        <v>65.597826086956516</v>
      </c>
      <c r="F145" s="31">
        <v>215.63152173913045</v>
      </c>
      <c r="G145" s="31">
        <v>0</v>
      </c>
      <c r="H145" s="36">
        <v>0</v>
      </c>
      <c r="I145" s="31">
        <v>25.938586956521739</v>
      </c>
      <c r="J145" s="31">
        <v>0</v>
      </c>
      <c r="K145" s="36">
        <v>0</v>
      </c>
      <c r="L145" s="31">
        <v>12.744565217391305</v>
      </c>
      <c r="M145" s="31">
        <v>0</v>
      </c>
      <c r="N145" s="36">
        <v>0</v>
      </c>
      <c r="O145" s="31">
        <v>9.3679347826086961</v>
      </c>
      <c r="P145" s="31">
        <v>0</v>
      </c>
      <c r="Q145" s="36">
        <v>0</v>
      </c>
      <c r="R145" s="31">
        <v>3.8260869565217392</v>
      </c>
      <c r="S145" s="31">
        <v>0</v>
      </c>
      <c r="T145" s="36">
        <v>0</v>
      </c>
      <c r="U145" s="31">
        <v>55.256956521739141</v>
      </c>
      <c r="V145" s="31">
        <v>0</v>
      </c>
      <c r="W145" s="36">
        <v>0</v>
      </c>
      <c r="X145" s="31">
        <v>0</v>
      </c>
      <c r="Y145" s="31">
        <v>0</v>
      </c>
      <c r="Z145" s="36" t="s">
        <v>1236</v>
      </c>
      <c r="AA145" s="31">
        <v>134.43597826086958</v>
      </c>
      <c r="AB145" s="31">
        <v>0</v>
      </c>
      <c r="AC145" s="36">
        <v>0</v>
      </c>
      <c r="AD145" s="31">
        <v>0</v>
      </c>
      <c r="AE145" s="31">
        <v>0</v>
      </c>
      <c r="AF145" s="36" t="s">
        <v>1236</v>
      </c>
      <c r="AG145" s="31">
        <v>0</v>
      </c>
      <c r="AH145" s="31">
        <v>0</v>
      </c>
      <c r="AI145" s="36" t="s">
        <v>1236</v>
      </c>
      <c r="AJ145" t="s">
        <v>74</v>
      </c>
      <c r="AK145" s="37">
        <v>4</v>
      </c>
      <c r="AT145"/>
    </row>
    <row r="146" spans="1:46" x14ac:dyDescent="0.25">
      <c r="A146" t="s">
        <v>1052</v>
      </c>
      <c r="B146" t="s">
        <v>637</v>
      </c>
      <c r="C146" t="s">
        <v>773</v>
      </c>
      <c r="D146" t="s">
        <v>973</v>
      </c>
      <c r="E146" s="31">
        <v>68.663043478260875</v>
      </c>
      <c r="F146" s="31">
        <v>290.18434782608699</v>
      </c>
      <c r="G146" s="31">
        <v>0</v>
      </c>
      <c r="H146" s="36">
        <v>0</v>
      </c>
      <c r="I146" s="31">
        <v>39.293260869565216</v>
      </c>
      <c r="J146" s="31">
        <v>0</v>
      </c>
      <c r="K146" s="36">
        <v>0</v>
      </c>
      <c r="L146" s="31">
        <v>21.469130434782613</v>
      </c>
      <c r="M146" s="31">
        <v>0</v>
      </c>
      <c r="N146" s="36">
        <v>0</v>
      </c>
      <c r="O146" s="31">
        <v>12.258913043478257</v>
      </c>
      <c r="P146" s="31">
        <v>0</v>
      </c>
      <c r="Q146" s="36">
        <v>0</v>
      </c>
      <c r="R146" s="31">
        <v>5.5652173913043477</v>
      </c>
      <c r="S146" s="31">
        <v>0</v>
      </c>
      <c r="T146" s="36">
        <v>0</v>
      </c>
      <c r="U146" s="31">
        <v>100.33054347826089</v>
      </c>
      <c r="V146" s="31">
        <v>0</v>
      </c>
      <c r="W146" s="36">
        <v>0</v>
      </c>
      <c r="X146" s="31">
        <v>9.0546739130434784</v>
      </c>
      <c r="Y146" s="31">
        <v>0</v>
      </c>
      <c r="Z146" s="36">
        <v>0</v>
      </c>
      <c r="AA146" s="31">
        <v>141.50586956521741</v>
      </c>
      <c r="AB146" s="31">
        <v>0</v>
      </c>
      <c r="AC146" s="36">
        <v>0</v>
      </c>
      <c r="AD146" s="31">
        <v>0</v>
      </c>
      <c r="AE146" s="31">
        <v>0</v>
      </c>
      <c r="AF146" s="36" t="s">
        <v>1236</v>
      </c>
      <c r="AG146" s="31">
        <v>0</v>
      </c>
      <c r="AH146" s="31">
        <v>0</v>
      </c>
      <c r="AI146" s="36" t="s">
        <v>1236</v>
      </c>
      <c r="AJ146" t="s">
        <v>285</v>
      </c>
      <c r="AK146" s="37">
        <v>4</v>
      </c>
      <c r="AT146"/>
    </row>
    <row r="147" spans="1:46" x14ac:dyDescent="0.25">
      <c r="A147" t="s">
        <v>1052</v>
      </c>
      <c r="B147" t="s">
        <v>551</v>
      </c>
      <c r="C147" t="s">
        <v>840</v>
      </c>
      <c r="D147" t="s">
        <v>901</v>
      </c>
      <c r="E147" s="31">
        <v>74.934782608695656</v>
      </c>
      <c r="F147" s="31">
        <v>218.03358695652173</v>
      </c>
      <c r="G147" s="31">
        <v>9.4295652173913069</v>
      </c>
      <c r="H147" s="36">
        <v>4.3248223124777857E-2</v>
      </c>
      <c r="I147" s="31">
        <v>28.805652173913039</v>
      </c>
      <c r="J147" s="31">
        <v>0</v>
      </c>
      <c r="K147" s="36">
        <v>0</v>
      </c>
      <c r="L147" s="31">
        <v>19.579891304347822</v>
      </c>
      <c r="M147" s="31">
        <v>0</v>
      </c>
      <c r="N147" s="36">
        <v>0</v>
      </c>
      <c r="O147" s="31">
        <v>2.2720652173913041</v>
      </c>
      <c r="P147" s="31">
        <v>0</v>
      </c>
      <c r="Q147" s="36">
        <v>0</v>
      </c>
      <c r="R147" s="31">
        <v>6.9536956521739128</v>
      </c>
      <c r="S147" s="31">
        <v>0</v>
      </c>
      <c r="T147" s="36">
        <v>0</v>
      </c>
      <c r="U147" s="31">
        <v>66.646195652173915</v>
      </c>
      <c r="V147" s="31">
        <v>9.4295652173913069</v>
      </c>
      <c r="W147" s="36">
        <v>0.14148692397393769</v>
      </c>
      <c r="X147" s="31">
        <v>11.455978260869562</v>
      </c>
      <c r="Y147" s="31">
        <v>0</v>
      </c>
      <c r="Z147" s="36">
        <v>0</v>
      </c>
      <c r="AA147" s="31">
        <v>111.12576086956524</v>
      </c>
      <c r="AB147" s="31">
        <v>0</v>
      </c>
      <c r="AC147" s="36">
        <v>0</v>
      </c>
      <c r="AD147" s="31">
        <v>0</v>
      </c>
      <c r="AE147" s="31">
        <v>0</v>
      </c>
      <c r="AF147" s="36" t="s">
        <v>1236</v>
      </c>
      <c r="AG147" s="31">
        <v>0</v>
      </c>
      <c r="AH147" s="31">
        <v>0</v>
      </c>
      <c r="AI147" s="36" t="s">
        <v>1236</v>
      </c>
      <c r="AJ147" t="s">
        <v>199</v>
      </c>
      <c r="AK147" s="37">
        <v>4</v>
      </c>
      <c r="AT147"/>
    </row>
    <row r="148" spans="1:46" x14ac:dyDescent="0.25">
      <c r="A148" t="s">
        <v>1052</v>
      </c>
      <c r="B148" t="s">
        <v>553</v>
      </c>
      <c r="C148" t="s">
        <v>841</v>
      </c>
      <c r="D148" t="s">
        <v>914</v>
      </c>
      <c r="E148" s="31">
        <v>62.293478260869563</v>
      </c>
      <c r="F148" s="31">
        <v>291.84793478260872</v>
      </c>
      <c r="G148" s="31">
        <v>114.60510869565218</v>
      </c>
      <c r="H148" s="36">
        <v>0.39268774946452534</v>
      </c>
      <c r="I148" s="31">
        <v>28.151847826086964</v>
      </c>
      <c r="J148" s="31">
        <v>0.77173913043478259</v>
      </c>
      <c r="K148" s="36">
        <v>2.7413444943377715E-2</v>
      </c>
      <c r="L148" s="31">
        <v>16.814130434782612</v>
      </c>
      <c r="M148" s="31">
        <v>0</v>
      </c>
      <c r="N148" s="36">
        <v>0</v>
      </c>
      <c r="O148" s="31">
        <v>6.2371739130434802</v>
      </c>
      <c r="P148" s="31">
        <v>0.77173913043478259</v>
      </c>
      <c r="Q148" s="36">
        <v>0.12373218082325464</v>
      </c>
      <c r="R148" s="31">
        <v>5.1005434782608692</v>
      </c>
      <c r="S148" s="31">
        <v>0</v>
      </c>
      <c r="T148" s="36">
        <v>0</v>
      </c>
      <c r="U148" s="31">
        <v>100.2386956521739</v>
      </c>
      <c r="V148" s="31">
        <v>10.388260869565217</v>
      </c>
      <c r="W148" s="36">
        <v>0.10363523589345433</v>
      </c>
      <c r="X148" s="31">
        <v>10.24228260869565</v>
      </c>
      <c r="Y148" s="31">
        <v>0</v>
      </c>
      <c r="Z148" s="36">
        <v>0</v>
      </c>
      <c r="AA148" s="31">
        <v>153.21510869565219</v>
      </c>
      <c r="AB148" s="31">
        <v>103.44510869565218</v>
      </c>
      <c r="AC148" s="36">
        <v>0.67516258400557894</v>
      </c>
      <c r="AD148" s="31">
        <v>0</v>
      </c>
      <c r="AE148" s="31">
        <v>0</v>
      </c>
      <c r="AF148" s="36" t="s">
        <v>1236</v>
      </c>
      <c r="AG148" s="31">
        <v>0</v>
      </c>
      <c r="AH148" s="31">
        <v>0</v>
      </c>
      <c r="AI148" s="36" t="s">
        <v>1236</v>
      </c>
      <c r="AJ148" t="s">
        <v>201</v>
      </c>
      <c r="AK148" s="37">
        <v>4</v>
      </c>
      <c r="AT148"/>
    </row>
    <row r="149" spans="1:46" x14ac:dyDescent="0.25">
      <c r="A149" t="s">
        <v>1052</v>
      </c>
      <c r="B149" t="s">
        <v>461</v>
      </c>
      <c r="C149" t="s">
        <v>791</v>
      </c>
      <c r="D149" t="s">
        <v>981</v>
      </c>
      <c r="E149" s="31">
        <v>60.271739130434781</v>
      </c>
      <c r="F149" s="31">
        <v>159.39402173913044</v>
      </c>
      <c r="G149" s="31">
        <v>13.296195652173914</v>
      </c>
      <c r="H149" s="36">
        <v>8.341715396286889E-2</v>
      </c>
      <c r="I149" s="31">
        <v>14.834239130434781</v>
      </c>
      <c r="J149" s="31">
        <v>1.0597826086956521</v>
      </c>
      <c r="K149" s="36">
        <v>7.1441655980948898E-2</v>
      </c>
      <c r="L149" s="31">
        <v>8.2255434782608692</v>
      </c>
      <c r="M149" s="31">
        <v>1.0597826086956521</v>
      </c>
      <c r="N149" s="36">
        <v>0.12884043607532211</v>
      </c>
      <c r="O149" s="31">
        <v>2.6956521739130435</v>
      </c>
      <c r="P149" s="31">
        <v>0</v>
      </c>
      <c r="Q149" s="36">
        <v>0</v>
      </c>
      <c r="R149" s="31">
        <v>3.9130434782608696</v>
      </c>
      <c r="S149" s="31">
        <v>0</v>
      </c>
      <c r="T149" s="36">
        <v>0</v>
      </c>
      <c r="U149" s="31">
        <v>46.638586956521742</v>
      </c>
      <c r="V149" s="31">
        <v>10.970108695652174</v>
      </c>
      <c r="W149" s="36">
        <v>0.23521528870244129</v>
      </c>
      <c r="X149" s="31">
        <v>2.347826086956522</v>
      </c>
      <c r="Y149" s="31">
        <v>0</v>
      </c>
      <c r="Z149" s="36">
        <v>0</v>
      </c>
      <c r="AA149" s="31">
        <v>95.573369565217391</v>
      </c>
      <c r="AB149" s="31">
        <v>1.2663043478260869</v>
      </c>
      <c r="AC149" s="36">
        <v>1.3249552187882062E-2</v>
      </c>
      <c r="AD149" s="31">
        <v>0</v>
      </c>
      <c r="AE149" s="31">
        <v>0</v>
      </c>
      <c r="AF149" s="36" t="s">
        <v>1236</v>
      </c>
      <c r="AG149" s="31">
        <v>0</v>
      </c>
      <c r="AH149" s="31">
        <v>0</v>
      </c>
      <c r="AI149" s="36" t="s">
        <v>1236</v>
      </c>
      <c r="AJ149" t="s">
        <v>109</v>
      </c>
      <c r="AK149" s="37">
        <v>4</v>
      </c>
      <c r="AT149"/>
    </row>
    <row r="150" spans="1:46" x14ac:dyDescent="0.25">
      <c r="A150" t="s">
        <v>1052</v>
      </c>
      <c r="B150" t="s">
        <v>496</v>
      </c>
      <c r="C150" t="s">
        <v>812</v>
      </c>
      <c r="D150" t="s">
        <v>993</v>
      </c>
      <c r="E150" s="31">
        <v>55.815217391304351</v>
      </c>
      <c r="F150" s="31">
        <v>197.57771739130433</v>
      </c>
      <c r="G150" s="31">
        <v>62.751521739130446</v>
      </c>
      <c r="H150" s="36">
        <v>0.31760424488987554</v>
      </c>
      <c r="I150" s="31">
        <v>40.419239130434782</v>
      </c>
      <c r="J150" s="31">
        <v>9.7198913043478257</v>
      </c>
      <c r="K150" s="36">
        <v>0.2404768499718978</v>
      </c>
      <c r="L150" s="31">
        <v>25.164891304347822</v>
      </c>
      <c r="M150" s="31">
        <v>9.7198913043478257</v>
      </c>
      <c r="N150" s="36">
        <v>0.38624809409244248</v>
      </c>
      <c r="O150" s="31">
        <v>9.5152173913043505</v>
      </c>
      <c r="P150" s="31">
        <v>0</v>
      </c>
      <c r="Q150" s="36">
        <v>0</v>
      </c>
      <c r="R150" s="31">
        <v>5.7391304347826084</v>
      </c>
      <c r="S150" s="31">
        <v>0</v>
      </c>
      <c r="T150" s="36">
        <v>0</v>
      </c>
      <c r="U150" s="31">
        <v>44.29293478260869</v>
      </c>
      <c r="V150" s="31">
        <v>10.136739130434782</v>
      </c>
      <c r="W150" s="36">
        <v>0.22885679578890539</v>
      </c>
      <c r="X150" s="31">
        <v>0</v>
      </c>
      <c r="Y150" s="31">
        <v>0</v>
      </c>
      <c r="Z150" s="36" t="s">
        <v>1236</v>
      </c>
      <c r="AA150" s="31">
        <v>112.86554347826086</v>
      </c>
      <c r="AB150" s="31">
        <v>42.894891304347837</v>
      </c>
      <c r="AC150" s="36">
        <v>0.38005302577229749</v>
      </c>
      <c r="AD150" s="31">
        <v>0</v>
      </c>
      <c r="AE150" s="31">
        <v>0</v>
      </c>
      <c r="AF150" s="36" t="s">
        <v>1236</v>
      </c>
      <c r="AG150" s="31">
        <v>0</v>
      </c>
      <c r="AH150" s="31">
        <v>0</v>
      </c>
      <c r="AI150" s="36" t="s">
        <v>1236</v>
      </c>
      <c r="AJ150" t="s">
        <v>144</v>
      </c>
      <c r="AK150" s="37">
        <v>4</v>
      </c>
      <c r="AT150"/>
    </row>
    <row r="151" spans="1:46" x14ac:dyDescent="0.25">
      <c r="A151" t="s">
        <v>1052</v>
      </c>
      <c r="B151" t="s">
        <v>486</v>
      </c>
      <c r="C151" t="s">
        <v>711</v>
      </c>
      <c r="D151" t="s">
        <v>903</v>
      </c>
      <c r="E151" s="31">
        <v>61.021739130434781</v>
      </c>
      <c r="F151" s="31">
        <v>175.80684782608694</v>
      </c>
      <c r="G151" s="31">
        <v>0</v>
      </c>
      <c r="H151" s="36">
        <v>0</v>
      </c>
      <c r="I151" s="31">
        <v>18.529891304347828</v>
      </c>
      <c r="J151" s="31">
        <v>0</v>
      </c>
      <c r="K151" s="36">
        <v>0</v>
      </c>
      <c r="L151" s="31">
        <v>2.9347826086956523</v>
      </c>
      <c r="M151" s="31">
        <v>0</v>
      </c>
      <c r="N151" s="36">
        <v>0</v>
      </c>
      <c r="O151" s="31">
        <v>9.6494565217391308</v>
      </c>
      <c r="P151" s="31">
        <v>0</v>
      </c>
      <c r="Q151" s="36">
        <v>0</v>
      </c>
      <c r="R151" s="31">
        <v>5.9456521739130439</v>
      </c>
      <c r="S151" s="31">
        <v>0</v>
      </c>
      <c r="T151" s="36">
        <v>0</v>
      </c>
      <c r="U151" s="31">
        <v>38.3125</v>
      </c>
      <c r="V151" s="31">
        <v>0</v>
      </c>
      <c r="W151" s="36">
        <v>0</v>
      </c>
      <c r="X151" s="31">
        <v>4.6032608695652177</v>
      </c>
      <c r="Y151" s="31">
        <v>0</v>
      </c>
      <c r="Z151" s="36">
        <v>0</v>
      </c>
      <c r="AA151" s="31">
        <v>114.36119565217389</v>
      </c>
      <c r="AB151" s="31">
        <v>0</v>
      </c>
      <c r="AC151" s="36">
        <v>0</v>
      </c>
      <c r="AD151" s="31">
        <v>0</v>
      </c>
      <c r="AE151" s="31">
        <v>0</v>
      </c>
      <c r="AF151" s="36" t="s">
        <v>1236</v>
      </c>
      <c r="AG151" s="31">
        <v>0</v>
      </c>
      <c r="AH151" s="31">
        <v>0</v>
      </c>
      <c r="AI151" s="36" t="s">
        <v>1236</v>
      </c>
      <c r="AJ151" t="s">
        <v>134</v>
      </c>
      <c r="AK151" s="37">
        <v>4</v>
      </c>
      <c r="AT151"/>
    </row>
    <row r="152" spans="1:46" x14ac:dyDescent="0.25">
      <c r="A152" t="s">
        <v>1052</v>
      </c>
      <c r="B152" t="s">
        <v>353</v>
      </c>
      <c r="C152" t="s">
        <v>734</v>
      </c>
      <c r="D152" t="s">
        <v>901</v>
      </c>
      <c r="E152" s="31">
        <v>123.45652173913044</v>
      </c>
      <c r="F152" s="31">
        <v>474.18652173913051</v>
      </c>
      <c r="G152" s="31">
        <v>52.827499999999993</v>
      </c>
      <c r="H152" s="36">
        <v>0.11140658280680228</v>
      </c>
      <c r="I152" s="31">
        <v>74.645760869565251</v>
      </c>
      <c r="J152" s="31">
        <v>0</v>
      </c>
      <c r="K152" s="36">
        <v>0</v>
      </c>
      <c r="L152" s="31">
        <v>41.795326086956543</v>
      </c>
      <c r="M152" s="31">
        <v>0</v>
      </c>
      <c r="N152" s="36">
        <v>0</v>
      </c>
      <c r="O152" s="31">
        <v>27.633043478260873</v>
      </c>
      <c r="P152" s="31">
        <v>0</v>
      </c>
      <c r="Q152" s="36">
        <v>0</v>
      </c>
      <c r="R152" s="31">
        <v>5.2173913043478262</v>
      </c>
      <c r="S152" s="31">
        <v>0</v>
      </c>
      <c r="T152" s="36">
        <v>0</v>
      </c>
      <c r="U152" s="31">
        <v>163.93706521739131</v>
      </c>
      <c r="V152" s="31">
        <v>39.810108695652175</v>
      </c>
      <c r="W152" s="36">
        <v>0.24283775388354889</v>
      </c>
      <c r="X152" s="31">
        <v>8.396847826086951</v>
      </c>
      <c r="Y152" s="31">
        <v>0</v>
      </c>
      <c r="Z152" s="36">
        <v>0</v>
      </c>
      <c r="AA152" s="31">
        <v>222.14750000000006</v>
      </c>
      <c r="AB152" s="31">
        <v>13.01739130434782</v>
      </c>
      <c r="AC152" s="36">
        <v>5.8597964435106474E-2</v>
      </c>
      <c r="AD152" s="31">
        <v>5.059347826086956</v>
      </c>
      <c r="AE152" s="31">
        <v>0</v>
      </c>
      <c r="AF152" s="36">
        <v>0</v>
      </c>
      <c r="AG152" s="31">
        <v>0</v>
      </c>
      <c r="AH152" s="31">
        <v>0</v>
      </c>
      <c r="AI152" s="36" t="s">
        <v>1236</v>
      </c>
      <c r="AJ152" t="s">
        <v>1</v>
      </c>
      <c r="AK152" s="37">
        <v>4</v>
      </c>
      <c r="AT152"/>
    </row>
    <row r="153" spans="1:46" x14ac:dyDescent="0.25">
      <c r="A153" t="s">
        <v>1052</v>
      </c>
      <c r="B153" t="s">
        <v>370</v>
      </c>
      <c r="C153" t="s">
        <v>739</v>
      </c>
      <c r="D153" t="s">
        <v>948</v>
      </c>
      <c r="E153" s="31">
        <v>85.010869565217391</v>
      </c>
      <c r="F153" s="31">
        <v>338.23815217391308</v>
      </c>
      <c r="G153" s="31">
        <v>0</v>
      </c>
      <c r="H153" s="36">
        <v>0</v>
      </c>
      <c r="I153" s="31">
        <v>55.810434782608716</v>
      </c>
      <c r="J153" s="31">
        <v>0</v>
      </c>
      <c r="K153" s="36">
        <v>0</v>
      </c>
      <c r="L153" s="31">
        <v>31.277173913043498</v>
      </c>
      <c r="M153" s="31">
        <v>0</v>
      </c>
      <c r="N153" s="36">
        <v>0</v>
      </c>
      <c r="O153" s="31">
        <v>18.794130434782609</v>
      </c>
      <c r="P153" s="31">
        <v>0</v>
      </c>
      <c r="Q153" s="36">
        <v>0</v>
      </c>
      <c r="R153" s="31">
        <v>5.7391304347826084</v>
      </c>
      <c r="S153" s="31">
        <v>0</v>
      </c>
      <c r="T153" s="36">
        <v>0</v>
      </c>
      <c r="U153" s="31">
        <v>90.550434782608704</v>
      </c>
      <c r="V153" s="31">
        <v>0</v>
      </c>
      <c r="W153" s="36">
        <v>0</v>
      </c>
      <c r="X153" s="31">
        <v>4.9372826086956518</v>
      </c>
      <c r="Y153" s="31">
        <v>0</v>
      </c>
      <c r="Z153" s="36">
        <v>0</v>
      </c>
      <c r="AA153" s="31">
        <v>175.99119565217396</v>
      </c>
      <c r="AB153" s="31">
        <v>0</v>
      </c>
      <c r="AC153" s="36">
        <v>0</v>
      </c>
      <c r="AD153" s="31">
        <v>10.948804347826087</v>
      </c>
      <c r="AE153" s="31">
        <v>0</v>
      </c>
      <c r="AF153" s="36">
        <v>0</v>
      </c>
      <c r="AG153" s="31">
        <v>0</v>
      </c>
      <c r="AH153" s="31">
        <v>0</v>
      </c>
      <c r="AI153" s="36" t="s">
        <v>1236</v>
      </c>
      <c r="AJ153" t="s">
        <v>18</v>
      </c>
      <c r="AK153" s="37">
        <v>4</v>
      </c>
      <c r="AT153"/>
    </row>
    <row r="154" spans="1:46" x14ac:dyDescent="0.25">
      <c r="A154" t="s">
        <v>1052</v>
      </c>
      <c r="B154" t="s">
        <v>362</v>
      </c>
      <c r="C154" t="s">
        <v>739</v>
      </c>
      <c r="D154" t="s">
        <v>948</v>
      </c>
      <c r="E154" s="31">
        <v>87.021739130434781</v>
      </c>
      <c r="F154" s="31">
        <v>301.82478260869561</v>
      </c>
      <c r="G154" s="31">
        <v>2.4565217391304346</v>
      </c>
      <c r="H154" s="36">
        <v>8.1389000528668386E-3</v>
      </c>
      <c r="I154" s="31">
        <v>42.35565217391305</v>
      </c>
      <c r="J154" s="31">
        <v>0</v>
      </c>
      <c r="K154" s="36">
        <v>0</v>
      </c>
      <c r="L154" s="31">
        <v>25.954239130434782</v>
      </c>
      <c r="M154" s="31">
        <v>0</v>
      </c>
      <c r="N154" s="36">
        <v>0</v>
      </c>
      <c r="O154" s="31">
        <v>10.314456521739132</v>
      </c>
      <c r="P154" s="31">
        <v>0</v>
      </c>
      <c r="Q154" s="36">
        <v>0</v>
      </c>
      <c r="R154" s="31">
        <v>6.0869565217391308</v>
      </c>
      <c r="S154" s="31">
        <v>0</v>
      </c>
      <c r="T154" s="36">
        <v>0</v>
      </c>
      <c r="U154" s="31">
        <v>78.428804347826059</v>
      </c>
      <c r="V154" s="31">
        <v>2.4565217391304346</v>
      </c>
      <c r="W154" s="36">
        <v>3.1321677788634122E-2</v>
      </c>
      <c r="X154" s="31">
        <v>3.522934782608695</v>
      </c>
      <c r="Y154" s="31">
        <v>0</v>
      </c>
      <c r="Z154" s="36">
        <v>0</v>
      </c>
      <c r="AA154" s="31">
        <v>177.5173913043478</v>
      </c>
      <c r="AB154" s="31">
        <v>0</v>
      </c>
      <c r="AC154" s="36">
        <v>0</v>
      </c>
      <c r="AD154" s="31">
        <v>0</v>
      </c>
      <c r="AE154" s="31">
        <v>0</v>
      </c>
      <c r="AF154" s="36" t="s">
        <v>1236</v>
      </c>
      <c r="AG154" s="31">
        <v>0</v>
      </c>
      <c r="AH154" s="31">
        <v>0</v>
      </c>
      <c r="AI154" s="36" t="s">
        <v>1236</v>
      </c>
      <c r="AJ154" t="s">
        <v>10</v>
      </c>
      <c r="AK154" s="37">
        <v>4</v>
      </c>
      <c r="AT154"/>
    </row>
    <row r="155" spans="1:46" x14ac:dyDescent="0.25">
      <c r="A155" t="s">
        <v>1052</v>
      </c>
      <c r="B155" t="s">
        <v>590</v>
      </c>
      <c r="C155" t="s">
        <v>858</v>
      </c>
      <c r="D155" t="s">
        <v>913</v>
      </c>
      <c r="E155" s="31">
        <v>54.021739130434781</v>
      </c>
      <c r="F155" s="31">
        <v>208.40065217391299</v>
      </c>
      <c r="G155" s="31">
        <v>15.168260869565218</v>
      </c>
      <c r="H155" s="36">
        <v>7.278413340524055E-2</v>
      </c>
      <c r="I155" s="31">
        <v>22.045326086956525</v>
      </c>
      <c r="J155" s="31">
        <v>0</v>
      </c>
      <c r="K155" s="36">
        <v>0</v>
      </c>
      <c r="L155" s="31">
        <v>9.0486956521739117</v>
      </c>
      <c r="M155" s="31">
        <v>0</v>
      </c>
      <c r="N155" s="36">
        <v>0</v>
      </c>
      <c r="O155" s="31">
        <v>6.2683695652173945</v>
      </c>
      <c r="P155" s="31">
        <v>0</v>
      </c>
      <c r="Q155" s="36">
        <v>0</v>
      </c>
      <c r="R155" s="31">
        <v>6.7282608695652177</v>
      </c>
      <c r="S155" s="31">
        <v>0</v>
      </c>
      <c r="T155" s="36">
        <v>0</v>
      </c>
      <c r="U155" s="31">
        <v>55.860652173913017</v>
      </c>
      <c r="V155" s="31">
        <v>9.9780434782608705</v>
      </c>
      <c r="W155" s="36">
        <v>0.1786238271475217</v>
      </c>
      <c r="X155" s="31">
        <v>5.4379347826086963</v>
      </c>
      <c r="Y155" s="31">
        <v>0</v>
      </c>
      <c r="Z155" s="36">
        <v>0</v>
      </c>
      <c r="AA155" s="31">
        <v>91.834456521739099</v>
      </c>
      <c r="AB155" s="31">
        <v>5.1902173913043477</v>
      </c>
      <c r="AC155" s="36">
        <v>5.6517102489474814E-2</v>
      </c>
      <c r="AD155" s="31">
        <v>33.222282608695657</v>
      </c>
      <c r="AE155" s="31">
        <v>0</v>
      </c>
      <c r="AF155" s="36">
        <v>0</v>
      </c>
      <c r="AG155" s="31">
        <v>0</v>
      </c>
      <c r="AH155" s="31">
        <v>0</v>
      </c>
      <c r="AI155" s="36" t="s">
        <v>1236</v>
      </c>
      <c r="AJ155" t="s">
        <v>238</v>
      </c>
      <c r="AK155" s="37">
        <v>4</v>
      </c>
      <c r="AT155"/>
    </row>
    <row r="156" spans="1:46" x14ac:dyDescent="0.25">
      <c r="A156" t="s">
        <v>1052</v>
      </c>
      <c r="B156" t="s">
        <v>554</v>
      </c>
      <c r="C156" t="s">
        <v>842</v>
      </c>
      <c r="D156" t="s">
        <v>1008</v>
      </c>
      <c r="E156" s="31">
        <v>63.826086956521742</v>
      </c>
      <c r="F156" s="31">
        <v>271.96249999999998</v>
      </c>
      <c r="G156" s="31">
        <v>24.782608695652172</v>
      </c>
      <c r="H156" s="36">
        <v>9.1125095171768811E-2</v>
      </c>
      <c r="I156" s="31">
        <v>31.198913043478257</v>
      </c>
      <c r="J156" s="31">
        <v>11.911847826086957</v>
      </c>
      <c r="K156" s="36">
        <v>0.38180329582273637</v>
      </c>
      <c r="L156" s="31">
        <v>12.30858695652174</v>
      </c>
      <c r="M156" s="31">
        <v>11.911847826086957</v>
      </c>
      <c r="N156" s="36">
        <v>0.96776728865496864</v>
      </c>
      <c r="O156" s="31">
        <v>13.4120652173913</v>
      </c>
      <c r="P156" s="31">
        <v>0</v>
      </c>
      <c r="Q156" s="36">
        <v>0</v>
      </c>
      <c r="R156" s="31">
        <v>5.4782608695652177</v>
      </c>
      <c r="S156" s="31">
        <v>0</v>
      </c>
      <c r="T156" s="36">
        <v>0</v>
      </c>
      <c r="U156" s="31">
        <v>10.816195652173912</v>
      </c>
      <c r="V156" s="31">
        <v>10.425108695652172</v>
      </c>
      <c r="W156" s="36">
        <v>0.96384246651056682</v>
      </c>
      <c r="X156" s="31">
        <v>69.76771739130433</v>
      </c>
      <c r="Y156" s="31">
        <v>0</v>
      </c>
      <c r="Z156" s="36">
        <v>0</v>
      </c>
      <c r="AA156" s="31">
        <v>156.54021739130434</v>
      </c>
      <c r="AB156" s="31">
        <v>2.4456521739130435</v>
      </c>
      <c r="AC156" s="36">
        <v>1.5623155599686149E-2</v>
      </c>
      <c r="AD156" s="31">
        <v>3.6394565217391315</v>
      </c>
      <c r="AE156" s="31">
        <v>0</v>
      </c>
      <c r="AF156" s="36">
        <v>0</v>
      </c>
      <c r="AG156" s="31">
        <v>0</v>
      </c>
      <c r="AH156" s="31">
        <v>0</v>
      </c>
      <c r="AI156" s="36" t="s">
        <v>1236</v>
      </c>
      <c r="AJ156" t="s">
        <v>202</v>
      </c>
      <c r="AK156" s="37">
        <v>4</v>
      </c>
      <c r="AT156"/>
    </row>
    <row r="157" spans="1:46" x14ac:dyDescent="0.25">
      <c r="A157" t="s">
        <v>1052</v>
      </c>
      <c r="B157" t="s">
        <v>578</v>
      </c>
      <c r="C157" t="s">
        <v>851</v>
      </c>
      <c r="D157" t="s">
        <v>1003</v>
      </c>
      <c r="E157" s="31">
        <v>53.369565217391305</v>
      </c>
      <c r="F157" s="31">
        <v>205.53760869565212</v>
      </c>
      <c r="G157" s="31">
        <v>3.1467391304347827</v>
      </c>
      <c r="H157" s="36">
        <v>1.5309797318379271E-2</v>
      </c>
      <c r="I157" s="31">
        <v>23.605652173913043</v>
      </c>
      <c r="J157" s="31">
        <v>3.1467391304347827</v>
      </c>
      <c r="K157" s="36">
        <v>0.13330447755695946</v>
      </c>
      <c r="L157" s="31">
        <v>8.6883695652173909</v>
      </c>
      <c r="M157" s="31">
        <v>3.1467391304347827</v>
      </c>
      <c r="N157" s="36">
        <v>0.36217832434664032</v>
      </c>
      <c r="O157" s="31">
        <v>9.873804347826086</v>
      </c>
      <c r="P157" s="31">
        <v>0</v>
      </c>
      <c r="Q157" s="36">
        <v>0</v>
      </c>
      <c r="R157" s="31">
        <v>5.0434782608695654</v>
      </c>
      <c r="S157" s="31">
        <v>0</v>
      </c>
      <c r="T157" s="36">
        <v>0</v>
      </c>
      <c r="U157" s="31">
        <v>62.44478260869564</v>
      </c>
      <c r="V157" s="31">
        <v>0</v>
      </c>
      <c r="W157" s="36">
        <v>0</v>
      </c>
      <c r="X157" s="31">
        <v>6.0585869565217365</v>
      </c>
      <c r="Y157" s="31">
        <v>0</v>
      </c>
      <c r="Z157" s="36">
        <v>0</v>
      </c>
      <c r="AA157" s="31">
        <v>113.4285869565217</v>
      </c>
      <c r="AB157" s="31">
        <v>0</v>
      </c>
      <c r="AC157" s="36">
        <v>0</v>
      </c>
      <c r="AD157" s="31">
        <v>0</v>
      </c>
      <c r="AE157" s="31">
        <v>0</v>
      </c>
      <c r="AF157" s="36" t="s">
        <v>1236</v>
      </c>
      <c r="AG157" s="31">
        <v>0</v>
      </c>
      <c r="AH157" s="31">
        <v>0</v>
      </c>
      <c r="AI157" s="36" t="s">
        <v>1236</v>
      </c>
      <c r="AJ157" t="s">
        <v>226</v>
      </c>
      <c r="AK157" s="37">
        <v>4</v>
      </c>
      <c r="AT157"/>
    </row>
    <row r="158" spans="1:46" x14ac:dyDescent="0.25">
      <c r="A158" t="s">
        <v>1052</v>
      </c>
      <c r="B158" t="s">
        <v>378</v>
      </c>
      <c r="C158" t="s">
        <v>705</v>
      </c>
      <c r="D158" t="s">
        <v>916</v>
      </c>
      <c r="E158" s="31">
        <v>112.21739130434783</v>
      </c>
      <c r="F158" s="31">
        <v>377.0569565217391</v>
      </c>
      <c r="G158" s="31">
        <v>6.2000000000000011</v>
      </c>
      <c r="H158" s="36">
        <v>1.6443139140551944E-2</v>
      </c>
      <c r="I158" s="31">
        <v>63.121086956521751</v>
      </c>
      <c r="J158" s="31">
        <v>0</v>
      </c>
      <c r="K158" s="36">
        <v>0</v>
      </c>
      <c r="L158" s="31">
        <v>40.970326086956533</v>
      </c>
      <c r="M158" s="31">
        <v>0</v>
      </c>
      <c r="N158" s="36">
        <v>0</v>
      </c>
      <c r="O158" s="31">
        <v>17.194239130434781</v>
      </c>
      <c r="P158" s="31">
        <v>0</v>
      </c>
      <c r="Q158" s="36">
        <v>0</v>
      </c>
      <c r="R158" s="31">
        <v>4.9565217391304346</v>
      </c>
      <c r="S158" s="31">
        <v>0</v>
      </c>
      <c r="T158" s="36">
        <v>0</v>
      </c>
      <c r="U158" s="31">
        <v>94.830108695652186</v>
      </c>
      <c r="V158" s="31">
        <v>4.388369565217392</v>
      </c>
      <c r="W158" s="36">
        <v>4.6276120797261004E-2</v>
      </c>
      <c r="X158" s="31">
        <v>0</v>
      </c>
      <c r="Y158" s="31">
        <v>0</v>
      </c>
      <c r="Z158" s="36" t="s">
        <v>1236</v>
      </c>
      <c r="AA158" s="31">
        <v>209.52978260869554</v>
      </c>
      <c r="AB158" s="31">
        <v>1.8116304347826089</v>
      </c>
      <c r="AC158" s="36">
        <v>8.646171499952799E-3</v>
      </c>
      <c r="AD158" s="31">
        <v>9.5759782608695669</v>
      </c>
      <c r="AE158" s="31">
        <v>0</v>
      </c>
      <c r="AF158" s="36">
        <v>0</v>
      </c>
      <c r="AG158" s="31">
        <v>0</v>
      </c>
      <c r="AH158" s="31">
        <v>0</v>
      </c>
      <c r="AI158" s="36" t="s">
        <v>1236</v>
      </c>
      <c r="AJ158" t="s">
        <v>26</v>
      </c>
      <c r="AK158" s="37">
        <v>4</v>
      </c>
      <c r="AT158"/>
    </row>
    <row r="159" spans="1:46" x14ac:dyDescent="0.25">
      <c r="A159" t="s">
        <v>1052</v>
      </c>
      <c r="B159" t="s">
        <v>393</v>
      </c>
      <c r="C159" t="s">
        <v>742</v>
      </c>
      <c r="D159" t="s">
        <v>951</v>
      </c>
      <c r="E159" s="31">
        <v>103.95652173913044</v>
      </c>
      <c r="F159" s="31">
        <v>375.7615217391305</v>
      </c>
      <c r="G159" s="31">
        <v>9.6960869565217376</v>
      </c>
      <c r="H159" s="36">
        <v>2.5803831407871427E-2</v>
      </c>
      <c r="I159" s="31">
        <v>79.5616304347826</v>
      </c>
      <c r="J159" s="31">
        <v>5.7177173913043475</v>
      </c>
      <c r="K159" s="36">
        <v>7.1865261685294557E-2</v>
      </c>
      <c r="L159" s="31">
        <v>48.676521739130429</v>
      </c>
      <c r="M159" s="31">
        <v>0.45097826086956516</v>
      </c>
      <c r="N159" s="36">
        <v>9.2648004573225202E-3</v>
      </c>
      <c r="O159" s="31">
        <v>25.798152173913046</v>
      </c>
      <c r="P159" s="31">
        <v>5.2667391304347824</v>
      </c>
      <c r="Q159" s="36">
        <v>0.20415179718803586</v>
      </c>
      <c r="R159" s="31">
        <v>5.0869565217391308</v>
      </c>
      <c r="S159" s="31">
        <v>0</v>
      </c>
      <c r="T159" s="36">
        <v>0</v>
      </c>
      <c r="U159" s="31">
        <v>95.34869565217393</v>
      </c>
      <c r="V159" s="31">
        <v>3.9783695652173905</v>
      </c>
      <c r="W159" s="36">
        <v>4.1724425677832376E-2</v>
      </c>
      <c r="X159" s="31">
        <v>0</v>
      </c>
      <c r="Y159" s="31">
        <v>0</v>
      </c>
      <c r="Z159" s="36" t="s">
        <v>1236</v>
      </c>
      <c r="AA159" s="31">
        <v>173.68445652173915</v>
      </c>
      <c r="AB159" s="31">
        <v>0</v>
      </c>
      <c r="AC159" s="36">
        <v>0</v>
      </c>
      <c r="AD159" s="31">
        <v>27.166739130434784</v>
      </c>
      <c r="AE159" s="31">
        <v>0</v>
      </c>
      <c r="AF159" s="36">
        <v>0</v>
      </c>
      <c r="AG159" s="31">
        <v>0</v>
      </c>
      <c r="AH159" s="31">
        <v>0</v>
      </c>
      <c r="AI159" s="36" t="s">
        <v>1236</v>
      </c>
      <c r="AJ159" t="s">
        <v>41</v>
      </c>
      <c r="AK159" s="37">
        <v>4</v>
      </c>
      <c r="AT159"/>
    </row>
    <row r="160" spans="1:46" x14ac:dyDescent="0.25">
      <c r="A160" t="s">
        <v>1052</v>
      </c>
      <c r="B160" t="s">
        <v>547</v>
      </c>
      <c r="C160" t="s">
        <v>810</v>
      </c>
      <c r="D160" t="s">
        <v>992</v>
      </c>
      <c r="E160" s="31">
        <v>62.597826086956523</v>
      </c>
      <c r="F160" s="31">
        <v>200.38543478260868</v>
      </c>
      <c r="G160" s="31">
        <v>0</v>
      </c>
      <c r="H160" s="36">
        <v>0</v>
      </c>
      <c r="I160" s="31">
        <v>17.580652173913045</v>
      </c>
      <c r="J160" s="31">
        <v>0</v>
      </c>
      <c r="K160" s="36">
        <v>0</v>
      </c>
      <c r="L160" s="31">
        <v>10.315217391304351</v>
      </c>
      <c r="M160" s="31">
        <v>0</v>
      </c>
      <c r="N160" s="36">
        <v>0</v>
      </c>
      <c r="O160" s="31">
        <v>5.2730434782608686</v>
      </c>
      <c r="P160" s="31">
        <v>0</v>
      </c>
      <c r="Q160" s="36">
        <v>0</v>
      </c>
      <c r="R160" s="31">
        <v>1.9923913043478263</v>
      </c>
      <c r="S160" s="31">
        <v>0</v>
      </c>
      <c r="T160" s="36">
        <v>0</v>
      </c>
      <c r="U160" s="31">
        <v>54.075434782608689</v>
      </c>
      <c r="V160" s="31">
        <v>0</v>
      </c>
      <c r="W160" s="36">
        <v>0</v>
      </c>
      <c r="X160" s="31">
        <v>4.9130434782608692</v>
      </c>
      <c r="Y160" s="31">
        <v>0</v>
      </c>
      <c r="Z160" s="36">
        <v>0</v>
      </c>
      <c r="AA160" s="31">
        <v>123.81630434782609</v>
      </c>
      <c r="AB160" s="31">
        <v>0</v>
      </c>
      <c r="AC160" s="36">
        <v>0</v>
      </c>
      <c r="AD160" s="31">
        <v>0</v>
      </c>
      <c r="AE160" s="31">
        <v>0</v>
      </c>
      <c r="AF160" s="36" t="s">
        <v>1236</v>
      </c>
      <c r="AG160" s="31">
        <v>0</v>
      </c>
      <c r="AH160" s="31">
        <v>0</v>
      </c>
      <c r="AI160" s="36" t="s">
        <v>1236</v>
      </c>
      <c r="AJ160" t="s">
        <v>195</v>
      </c>
      <c r="AK160" s="37">
        <v>4</v>
      </c>
      <c r="AT160"/>
    </row>
    <row r="161" spans="1:46" x14ac:dyDescent="0.25">
      <c r="A161" t="s">
        <v>1052</v>
      </c>
      <c r="B161" t="s">
        <v>686</v>
      </c>
      <c r="C161" t="s">
        <v>851</v>
      </c>
      <c r="D161" t="s">
        <v>1003</v>
      </c>
      <c r="E161" s="31">
        <v>11.934782608695652</v>
      </c>
      <c r="F161" s="31">
        <v>74.486413043478265</v>
      </c>
      <c r="G161" s="31">
        <v>0</v>
      </c>
      <c r="H161" s="36">
        <v>0</v>
      </c>
      <c r="I161" s="31">
        <v>30.21467391304348</v>
      </c>
      <c r="J161" s="31">
        <v>0</v>
      </c>
      <c r="K161" s="36">
        <v>0</v>
      </c>
      <c r="L161" s="31">
        <v>24.475543478260871</v>
      </c>
      <c r="M161" s="31">
        <v>0</v>
      </c>
      <c r="N161" s="36">
        <v>0</v>
      </c>
      <c r="O161" s="31">
        <v>0</v>
      </c>
      <c r="P161" s="31">
        <v>0</v>
      </c>
      <c r="Q161" s="36" t="s">
        <v>1236</v>
      </c>
      <c r="R161" s="31">
        <v>5.7391304347826084</v>
      </c>
      <c r="S161" s="31">
        <v>0</v>
      </c>
      <c r="T161" s="36">
        <v>0</v>
      </c>
      <c r="U161" s="31">
        <v>17.842391304347824</v>
      </c>
      <c r="V161" s="31">
        <v>0</v>
      </c>
      <c r="W161" s="36">
        <v>0</v>
      </c>
      <c r="X161" s="31">
        <v>0</v>
      </c>
      <c r="Y161" s="31">
        <v>0</v>
      </c>
      <c r="Z161" s="36" t="s">
        <v>1236</v>
      </c>
      <c r="AA161" s="31">
        <v>26.429347826086957</v>
      </c>
      <c r="AB161" s="31">
        <v>0</v>
      </c>
      <c r="AC161" s="36">
        <v>0</v>
      </c>
      <c r="AD161" s="31">
        <v>0</v>
      </c>
      <c r="AE161" s="31">
        <v>0</v>
      </c>
      <c r="AF161" s="36" t="s">
        <v>1236</v>
      </c>
      <c r="AG161" s="31">
        <v>0</v>
      </c>
      <c r="AH161" s="31">
        <v>0</v>
      </c>
      <c r="AI161" s="36" t="s">
        <v>1236</v>
      </c>
      <c r="AJ161" t="s">
        <v>334</v>
      </c>
      <c r="AK161" s="37">
        <v>4</v>
      </c>
      <c r="AT161"/>
    </row>
    <row r="162" spans="1:46" x14ac:dyDescent="0.25">
      <c r="A162" t="s">
        <v>1052</v>
      </c>
      <c r="B162" t="s">
        <v>510</v>
      </c>
      <c r="C162" t="s">
        <v>823</v>
      </c>
      <c r="D162" t="s">
        <v>981</v>
      </c>
      <c r="E162" s="31">
        <v>80.565217391304344</v>
      </c>
      <c r="F162" s="31">
        <v>288.77989130434781</v>
      </c>
      <c r="G162" s="31">
        <v>0</v>
      </c>
      <c r="H162" s="36">
        <v>0</v>
      </c>
      <c r="I162" s="31">
        <v>42.557065217391305</v>
      </c>
      <c r="J162" s="31">
        <v>0</v>
      </c>
      <c r="K162" s="36">
        <v>0</v>
      </c>
      <c r="L162" s="31">
        <v>29.230978260869566</v>
      </c>
      <c r="M162" s="31">
        <v>0</v>
      </c>
      <c r="N162" s="36">
        <v>0</v>
      </c>
      <c r="O162" s="31">
        <v>8.4565217391304355</v>
      </c>
      <c r="P162" s="31">
        <v>0</v>
      </c>
      <c r="Q162" s="36">
        <v>0</v>
      </c>
      <c r="R162" s="31">
        <v>4.8695652173913047</v>
      </c>
      <c r="S162" s="31">
        <v>0</v>
      </c>
      <c r="T162" s="36">
        <v>0</v>
      </c>
      <c r="U162" s="31">
        <v>80.057065217391298</v>
      </c>
      <c r="V162" s="31">
        <v>0</v>
      </c>
      <c r="W162" s="36">
        <v>0</v>
      </c>
      <c r="X162" s="31">
        <v>15.5625</v>
      </c>
      <c r="Y162" s="31">
        <v>0</v>
      </c>
      <c r="Z162" s="36">
        <v>0</v>
      </c>
      <c r="AA162" s="31">
        <v>150.60326086956522</v>
      </c>
      <c r="AB162" s="31">
        <v>0</v>
      </c>
      <c r="AC162" s="36">
        <v>0</v>
      </c>
      <c r="AD162" s="31">
        <v>0</v>
      </c>
      <c r="AE162" s="31">
        <v>0</v>
      </c>
      <c r="AF162" s="36" t="s">
        <v>1236</v>
      </c>
      <c r="AG162" s="31">
        <v>0</v>
      </c>
      <c r="AH162" s="31">
        <v>0</v>
      </c>
      <c r="AI162" s="36" t="s">
        <v>1236</v>
      </c>
      <c r="AJ162" t="s">
        <v>158</v>
      </c>
      <c r="AK162" s="37">
        <v>4</v>
      </c>
      <c r="AT162"/>
    </row>
    <row r="163" spans="1:46" x14ac:dyDescent="0.25">
      <c r="A163" t="s">
        <v>1052</v>
      </c>
      <c r="B163" t="s">
        <v>561</v>
      </c>
      <c r="C163" t="s">
        <v>763</v>
      </c>
      <c r="D163" t="s">
        <v>916</v>
      </c>
      <c r="E163" s="31">
        <v>104.02173913043478</v>
      </c>
      <c r="F163" s="31">
        <v>288.62608695652176</v>
      </c>
      <c r="G163" s="31">
        <v>5.755108695652174</v>
      </c>
      <c r="H163" s="36">
        <v>1.9939669197396964E-2</v>
      </c>
      <c r="I163" s="31">
        <v>40.252391304347825</v>
      </c>
      <c r="J163" s="31">
        <v>0.25543478260869568</v>
      </c>
      <c r="K163" s="36">
        <v>6.3458287652367407E-3</v>
      </c>
      <c r="L163" s="31">
        <v>31.643695652173911</v>
      </c>
      <c r="M163" s="31">
        <v>0.25543478260869568</v>
      </c>
      <c r="N163" s="36">
        <v>8.0722171460762167E-3</v>
      </c>
      <c r="O163" s="31">
        <v>3.1304347826086958</v>
      </c>
      <c r="P163" s="31">
        <v>0</v>
      </c>
      <c r="Q163" s="36">
        <v>0</v>
      </c>
      <c r="R163" s="31">
        <v>5.4782608695652177</v>
      </c>
      <c r="S163" s="31">
        <v>0</v>
      </c>
      <c r="T163" s="36">
        <v>0</v>
      </c>
      <c r="U163" s="31">
        <v>71.75934782608698</v>
      </c>
      <c r="V163" s="31">
        <v>5.4996739130434786</v>
      </c>
      <c r="W163" s="36">
        <v>7.6640522519411169E-2</v>
      </c>
      <c r="X163" s="31">
        <v>17.092173913043482</v>
      </c>
      <c r="Y163" s="31">
        <v>0</v>
      </c>
      <c r="Z163" s="36">
        <v>0</v>
      </c>
      <c r="AA163" s="31">
        <v>159.52217391304347</v>
      </c>
      <c r="AB163" s="31">
        <v>0</v>
      </c>
      <c r="AC163" s="36">
        <v>0</v>
      </c>
      <c r="AD163" s="31">
        <v>0</v>
      </c>
      <c r="AE163" s="31">
        <v>0</v>
      </c>
      <c r="AF163" s="36" t="s">
        <v>1236</v>
      </c>
      <c r="AG163" s="31">
        <v>0</v>
      </c>
      <c r="AH163" s="31">
        <v>0</v>
      </c>
      <c r="AI163" s="36" t="s">
        <v>1236</v>
      </c>
      <c r="AJ163" t="s">
        <v>209</v>
      </c>
      <c r="AK163" s="37">
        <v>4</v>
      </c>
      <c r="AT163"/>
    </row>
    <row r="164" spans="1:46" x14ac:dyDescent="0.25">
      <c r="A164" t="s">
        <v>1052</v>
      </c>
      <c r="B164" t="s">
        <v>694</v>
      </c>
      <c r="C164" t="s">
        <v>893</v>
      </c>
      <c r="D164" t="s">
        <v>979</v>
      </c>
      <c r="E164" s="31">
        <v>65.195652173913047</v>
      </c>
      <c r="F164" s="31">
        <v>243.4873913043478</v>
      </c>
      <c r="G164" s="31">
        <v>14.184999999999995</v>
      </c>
      <c r="H164" s="36">
        <v>5.8257636767192644E-2</v>
      </c>
      <c r="I164" s="31">
        <v>36.894456521739137</v>
      </c>
      <c r="J164" s="31">
        <v>0</v>
      </c>
      <c r="K164" s="36">
        <v>0</v>
      </c>
      <c r="L164" s="31">
        <v>19.442173913043483</v>
      </c>
      <c r="M164" s="31">
        <v>0</v>
      </c>
      <c r="N164" s="36">
        <v>0</v>
      </c>
      <c r="O164" s="31">
        <v>11.713152173913047</v>
      </c>
      <c r="P164" s="31">
        <v>0</v>
      </c>
      <c r="Q164" s="36">
        <v>0</v>
      </c>
      <c r="R164" s="31">
        <v>5.7391304347826084</v>
      </c>
      <c r="S164" s="31">
        <v>0</v>
      </c>
      <c r="T164" s="36">
        <v>0</v>
      </c>
      <c r="U164" s="31">
        <v>90.966847826086948</v>
      </c>
      <c r="V164" s="31">
        <v>0.37532608695652175</v>
      </c>
      <c r="W164" s="36">
        <v>4.1259656229276076E-3</v>
      </c>
      <c r="X164" s="31">
        <v>7.0468478260869585</v>
      </c>
      <c r="Y164" s="31">
        <v>0</v>
      </c>
      <c r="Z164" s="36">
        <v>0</v>
      </c>
      <c r="AA164" s="31">
        <v>108.57923913043476</v>
      </c>
      <c r="AB164" s="31">
        <v>13.809673913043474</v>
      </c>
      <c r="AC164" s="36">
        <v>0.12718521536565661</v>
      </c>
      <c r="AD164" s="31">
        <v>0</v>
      </c>
      <c r="AE164" s="31">
        <v>0</v>
      </c>
      <c r="AF164" s="36" t="s">
        <v>1236</v>
      </c>
      <c r="AG164" s="31">
        <v>0</v>
      </c>
      <c r="AH164" s="31">
        <v>0</v>
      </c>
      <c r="AI164" s="36" t="s">
        <v>1236</v>
      </c>
      <c r="AJ164" t="s">
        <v>342</v>
      </c>
      <c r="AK164" s="37">
        <v>4</v>
      </c>
      <c r="AT164"/>
    </row>
    <row r="165" spans="1:46" x14ac:dyDescent="0.25">
      <c r="A165" t="s">
        <v>1052</v>
      </c>
      <c r="B165" t="s">
        <v>664</v>
      </c>
      <c r="C165" t="s">
        <v>758</v>
      </c>
      <c r="D165" t="s">
        <v>921</v>
      </c>
      <c r="E165" s="31">
        <v>78.597826086956516</v>
      </c>
      <c r="F165" s="31">
        <v>235.31510869565219</v>
      </c>
      <c r="G165" s="31">
        <v>0.22010869565217392</v>
      </c>
      <c r="H165" s="36">
        <v>9.3537850957481155E-4</v>
      </c>
      <c r="I165" s="31">
        <v>18.192173913043479</v>
      </c>
      <c r="J165" s="31">
        <v>0</v>
      </c>
      <c r="K165" s="36">
        <v>0</v>
      </c>
      <c r="L165" s="31">
        <v>5.8722826086956523</v>
      </c>
      <c r="M165" s="31">
        <v>0</v>
      </c>
      <c r="N165" s="36">
        <v>0</v>
      </c>
      <c r="O165" s="31">
        <v>7.1094565217391308</v>
      </c>
      <c r="P165" s="31">
        <v>0</v>
      </c>
      <c r="Q165" s="36">
        <v>0</v>
      </c>
      <c r="R165" s="31">
        <v>5.2104347826086963</v>
      </c>
      <c r="S165" s="31">
        <v>0</v>
      </c>
      <c r="T165" s="36">
        <v>0</v>
      </c>
      <c r="U165" s="31">
        <v>78.829565217391291</v>
      </c>
      <c r="V165" s="31">
        <v>0</v>
      </c>
      <c r="W165" s="36">
        <v>0</v>
      </c>
      <c r="X165" s="31">
        <v>1.5047826086956522</v>
      </c>
      <c r="Y165" s="31">
        <v>0</v>
      </c>
      <c r="Z165" s="36">
        <v>0</v>
      </c>
      <c r="AA165" s="31">
        <v>121.70554347826089</v>
      </c>
      <c r="AB165" s="31">
        <v>0.22010869565217392</v>
      </c>
      <c r="AC165" s="36">
        <v>1.808534676084741E-3</v>
      </c>
      <c r="AD165" s="31">
        <v>15.083043478260871</v>
      </c>
      <c r="AE165" s="31">
        <v>0</v>
      </c>
      <c r="AF165" s="36">
        <v>0</v>
      </c>
      <c r="AG165" s="31">
        <v>0</v>
      </c>
      <c r="AH165" s="31">
        <v>0</v>
      </c>
      <c r="AI165" s="36" t="s">
        <v>1236</v>
      </c>
      <c r="AJ165" t="s">
        <v>312</v>
      </c>
      <c r="AK165" s="37">
        <v>4</v>
      </c>
      <c r="AT165"/>
    </row>
    <row r="166" spans="1:46" x14ac:dyDescent="0.25">
      <c r="A166" t="s">
        <v>1052</v>
      </c>
      <c r="B166" t="s">
        <v>679</v>
      </c>
      <c r="C166" t="s">
        <v>764</v>
      </c>
      <c r="D166" t="s">
        <v>965</v>
      </c>
      <c r="E166" s="31">
        <v>77.054347826086953</v>
      </c>
      <c r="F166" s="31">
        <v>258.89130434782606</v>
      </c>
      <c r="G166" s="31">
        <v>0</v>
      </c>
      <c r="H166" s="36">
        <v>0</v>
      </c>
      <c r="I166" s="31">
        <v>29.084239130434785</v>
      </c>
      <c r="J166" s="31">
        <v>0</v>
      </c>
      <c r="K166" s="36">
        <v>0</v>
      </c>
      <c r="L166" s="31">
        <v>7.4809782608695654</v>
      </c>
      <c r="M166" s="31">
        <v>0</v>
      </c>
      <c r="N166" s="36">
        <v>0</v>
      </c>
      <c r="O166" s="31">
        <v>13.861413043478262</v>
      </c>
      <c r="P166" s="31">
        <v>0</v>
      </c>
      <c r="Q166" s="36">
        <v>0</v>
      </c>
      <c r="R166" s="31">
        <v>7.7418478260869561</v>
      </c>
      <c r="S166" s="31">
        <v>0</v>
      </c>
      <c r="T166" s="36">
        <v>0</v>
      </c>
      <c r="U166" s="31">
        <v>81.097826086956516</v>
      </c>
      <c r="V166" s="31">
        <v>0</v>
      </c>
      <c r="W166" s="36">
        <v>0</v>
      </c>
      <c r="X166" s="31">
        <v>10.002717391304348</v>
      </c>
      <c r="Y166" s="31">
        <v>0</v>
      </c>
      <c r="Z166" s="36">
        <v>0</v>
      </c>
      <c r="AA166" s="31">
        <v>138.70652173913044</v>
      </c>
      <c r="AB166" s="31">
        <v>0</v>
      </c>
      <c r="AC166" s="36">
        <v>0</v>
      </c>
      <c r="AD166" s="31">
        <v>0</v>
      </c>
      <c r="AE166" s="31">
        <v>0</v>
      </c>
      <c r="AF166" s="36" t="s">
        <v>1236</v>
      </c>
      <c r="AG166" s="31">
        <v>0</v>
      </c>
      <c r="AH166" s="31">
        <v>0</v>
      </c>
      <c r="AI166" s="36" t="s">
        <v>1236</v>
      </c>
      <c r="AJ166" t="s">
        <v>327</v>
      </c>
      <c r="AK166" s="37">
        <v>4</v>
      </c>
      <c r="AT166"/>
    </row>
    <row r="167" spans="1:46" x14ac:dyDescent="0.25">
      <c r="A167" t="s">
        <v>1052</v>
      </c>
      <c r="B167" t="s">
        <v>359</v>
      </c>
      <c r="C167" t="s">
        <v>736</v>
      </c>
      <c r="D167" t="s">
        <v>933</v>
      </c>
      <c r="E167" s="31">
        <v>145.03260869565219</v>
      </c>
      <c r="F167" s="31">
        <v>881.59695652173912</v>
      </c>
      <c r="G167" s="31">
        <v>46.415000000000006</v>
      </c>
      <c r="H167" s="36">
        <v>5.2648775221645711E-2</v>
      </c>
      <c r="I167" s="31">
        <v>173.69358695652173</v>
      </c>
      <c r="J167" s="31">
        <v>18.003152173913044</v>
      </c>
      <c r="K167" s="36">
        <v>0.1036489169771105</v>
      </c>
      <c r="L167" s="31">
        <v>151.66684782608695</v>
      </c>
      <c r="M167" s="31">
        <v>18.003152173913044</v>
      </c>
      <c r="N167" s="36">
        <v>0.11870196046110791</v>
      </c>
      <c r="O167" s="31">
        <v>17.317934782608702</v>
      </c>
      <c r="P167" s="31">
        <v>0</v>
      </c>
      <c r="Q167" s="36">
        <v>0</v>
      </c>
      <c r="R167" s="31">
        <v>4.7088043478260859</v>
      </c>
      <c r="S167" s="31">
        <v>0</v>
      </c>
      <c r="T167" s="36">
        <v>0</v>
      </c>
      <c r="U167" s="31">
        <v>286.45608695652174</v>
      </c>
      <c r="V167" s="31">
        <v>28.411847826086959</v>
      </c>
      <c r="W167" s="36">
        <v>9.9183955656000092E-2</v>
      </c>
      <c r="X167" s="31">
        <v>5.8010869565217398</v>
      </c>
      <c r="Y167" s="31">
        <v>0</v>
      </c>
      <c r="Z167" s="36">
        <v>0</v>
      </c>
      <c r="AA167" s="31">
        <v>288.40358695652174</v>
      </c>
      <c r="AB167" s="31">
        <v>0</v>
      </c>
      <c r="AC167" s="36">
        <v>0</v>
      </c>
      <c r="AD167" s="31">
        <v>127.24260869565214</v>
      </c>
      <c r="AE167" s="31">
        <v>0</v>
      </c>
      <c r="AF167" s="36">
        <v>0</v>
      </c>
      <c r="AG167" s="31">
        <v>0</v>
      </c>
      <c r="AH167" s="31">
        <v>0</v>
      </c>
      <c r="AI167" s="36" t="s">
        <v>1236</v>
      </c>
      <c r="AJ167" t="s">
        <v>7</v>
      </c>
      <c r="AK167" s="37">
        <v>4</v>
      </c>
      <c r="AT167"/>
    </row>
    <row r="168" spans="1:46" x14ac:dyDescent="0.25">
      <c r="A168" t="s">
        <v>1052</v>
      </c>
      <c r="B168" t="s">
        <v>419</v>
      </c>
      <c r="C168" t="s">
        <v>769</v>
      </c>
      <c r="D168" t="s">
        <v>906</v>
      </c>
      <c r="E168" s="31">
        <v>76.880434782608702</v>
      </c>
      <c r="F168" s="31">
        <v>266.79347826086956</v>
      </c>
      <c r="G168" s="31">
        <v>0.13043478260869565</v>
      </c>
      <c r="H168" s="36">
        <v>4.8889794255449178E-4</v>
      </c>
      <c r="I168" s="31">
        <v>41.380434782608695</v>
      </c>
      <c r="J168" s="31">
        <v>8.4239130434782608E-2</v>
      </c>
      <c r="K168" s="36">
        <v>2.0357236669293409E-3</v>
      </c>
      <c r="L168" s="31">
        <v>34.029891304347828</v>
      </c>
      <c r="M168" s="31">
        <v>0</v>
      </c>
      <c r="N168" s="36">
        <v>0</v>
      </c>
      <c r="O168" s="31">
        <v>8.4239130434782608E-2</v>
      </c>
      <c r="P168" s="31">
        <v>8.4239130434782608E-2</v>
      </c>
      <c r="Q168" s="36">
        <v>1</v>
      </c>
      <c r="R168" s="31">
        <v>7.2663043478260869</v>
      </c>
      <c r="S168" s="31">
        <v>0</v>
      </c>
      <c r="T168" s="36">
        <v>0</v>
      </c>
      <c r="U168" s="31">
        <v>70.472826086956516</v>
      </c>
      <c r="V168" s="31">
        <v>0</v>
      </c>
      <c r="W168" s="36">
        <v>0</v>
      </c>
      <c r="X168" s="31">
        <v>4.619565217391304E-2</v>
      </c>
      <c r="Y168" s="31">
        <v>4.619565217391304E-2</v>
      </c>
      <c r="Z168" s="36">
        <v>1</v>
      </c>
      <c r="AA168" s="31">
        <v>144.28804347826087</v>
      </c>
      <c r="AB168" s="31">
        <v>0</v>
      </c>
      <c r="AC168" s="36">
        <v>0</v>
      </c>
      <c r="AD168" s="31">
        <v>10.605978260869565</v>
      </c>
      <c r="AE168" s="31">
        <v>0</v>
      </c>
      <c r="AF168" s="36">
        <v>0</v>
      </c>
      <c r="AG168" s="31">
        <v>0</v>
      </c>
      <c r="AH168" s="31">
        <v>0</v>
      </c>
      <c r="AI168" s="36" t="s">
        <v>1236</v>
      </c>
      <c r="AJ168" t="s">
        <v>67</v>
      </c>
      <c r="AK168" s="37">
        <v>4</v>
      </c>
      <c r="AT168"/>
    </row>
    <row r="169" spans="1:46" x14ac:dyDescent="0.25">
      <c r="A169" t="s">
        <v>1052</v>
      </c>
      <c r="B169" t="s">
        <v>383</v>
      </c>
      <c r="C169" t="s">
        <v>751</v>
      </c>
      <c r="D169" t="s">
        <v>958</v>
      </c>
      <c r="E169" s="31">
        <v>132.61956521739131</v>
      </c>
      <c r="F169" s="31">
        <v>498.70347826086964</v>
      </c>
      <c r="G169" s="31">
        <v>9.6293478260869563</v>
      </c>
      <c r="H169" s="36">
        <v>1.930876411704088E-2</v>
      </c>
      <c r="I169" s="31">
        <v>77.796739130434744</v>
      </c>
      <c r="J169" s="31">
        <v>0</v>
      </c>
      <c r="K169" s="36">
        <v>0</v>
      </c>
      <c r="L169" s="31">
        <v>55.248369565217352</v>
      </c>
      <c r="M169" s="31">
        <v>0</v>
      </c>
      <c r="N169" s="36">
        <v>0</v>
      </c>
      <c r="O169" s="31">
        <v>13.040108695652172</v>
      </c>
      <c r="P169" s="31">
        <v>0</v>
      </c>
      <c r="Q169" s="36">
        <v>0</v>
      </c>
      <c r="R169" s="31">
        <v>9.508260869565218</v>
      </c>
      <c r="S169" s="31">
        <v>0</v>
      </c>
      <c r="T169" s="36">
        <v>0</v>
      </c>
      <c r="U169" s="31">
        <v>134.47456521739133</v>
      </c>
      <c r="V169" s="31">
        <v>5.9961956521739124</v>
      </c>
      <c r="W169" s="36">
        <v>4.4589812523137547E-2</v>
      </c>
      <c r="X169" s="31">
        <v>0.74869565217391298</v>
      </c>
      <c r="Y169" s="31">
        <v>0</v>
      </c>
      <c r="Z169" s="36">
        <v>0</v>
      </c>
      <c r="AA169" s="31">
        <v>285.68347826086966</v>
      </c>
      <c r="AB169" s="31">
        <v>3.6331521739130435</v>
      </c>
      <c r="AC169" s="36">
        <v>1.2717403876591907E-2</v>
      </c>
      <c r="AD169" s="31">
        <v>0</v>
      </c>
      <c r="AE169" s="31">
        <v>0</v>
      </c>
      <c r="AF169" s="36" t="s">
        <v>1236</v>
      </c>
      <c r="AG169" s="31">
        <v>0</v>
      </c>
      <c r="AH169" s="31">
        <v>0</v>
      </c>
      <c r="AI169" s="36" t="s">
        <v>1236</v>
      </c>
      <c r="AJ169" t="s">
        <v>31</v>
      </c>
      <c r="AK169" s="37">
        <v>4</v>
      </c>
      <c r="AT169"/>
    </row>
    <row r="170" spans="1:46" x14ac:dyDescent="0.25">
      <c r="A170" t="s">
        <v>1052</v>
      </c>
      <c r="B170" t="s">
        <v>438</v>
      </c>
      <c r="C170" t="s">
        <v>778</v>
      </c>
      <c r="D170" t="s">
        <v>906</v>
      </c>
      <c r="E170" s="31">
        <v>50.510869565217391</v>
      </c>
      <c r="F170" s="31">
        <v>193.25467391304352</v>
      </c>
      <c r="G170" s="31">
        <v>70.305652173913032</v>
      </c>
      <c r="H170" s="36">
        <v>0.36379793952899486</v>
      </c>
      <c r="I170" s="31">
        <v>31.540978260869565</v>
      </c>
      <c r="J170" s="31">
        <v>0</v>
      </c>
      <c r="K170" s="36">
        <v>0</v>
      </c>
      <c r="L170" s="31">
        <v>6.9319565217391297</v>
      </c>
      <c r="M170" s="31">
        <v>0</v>
      </c>
      <c r="N170" s="36">
        <v>0</v>
      </c>
      <c r="O170" s="31">
        <v>18.869891304347824</v>
      </c>
      <c r="P170" s="31">
        <v>0</v>
      </c>
      <c r="Q170" s="36">
        <v>0</v>
      </c>
      <c r="R170" s="31">
        <v>5.7391304347826084</v>
      </c>
      <c r="S170" s="31">
        <v>0</v>
      </c>
      <c r="T170" s="36">
        <v>0</v>
      </c>
      <c r="U170" s="31">
        <v>51.169021739130429</v>
      </c>
      <c r="V170" s="31">
        <v>21.09315217391304</v>
      </c>
      <c r="W170" s="36">
        <v>0.41222504275047528</v>
      </c>
      <c r="X170" s="31">
        <v>5.3118478260869573</v>
      </c>
      <c r="Y170" s="31">
        <v>0</v>
      </c>
      <c r="Z170" s="36">
        <v>0</v>
      </c>
      <c r="AA170" s="31">
        <v>105.23282608695656</v>
      </c>
      <c r="AB170" s="31">
        <v>49.212499999999991</v>
      </c>
      <c r="AC170" s="36">
        <v>0.46765350537421135</v>
      </c>
      <c r="AD170" s="31">
        <v>0</v>
      </c>
      <c r="AE170" s="31">
        <v>0</v>
      </c>
      <c r="AF170" s="36" t="s">
        <v>1236</v>
      </c>
      <c r="AG170" s="31">
        <v>0</v>
      </c>
      <c r="AH170" s="31">
        <v>0</v>
      </c>
      <c r="AI170" s="36" t="s">
        <v>1236</v>
      </c>
      <c r="AJ170" t="s">
        <v>86</v>
      </c>
      <c r="AK170" s="37">
        <v>4</v>
      </c>
      <c r="AT170"/>
    </row>
    <row r="171" spans="1:46" x14ac:dyDescent="0.25">
      <c r="A171" t="s">
        <v>1052</v>
      </c>
      <c r="B171" t="s">
        <v>660</v>
      </c>
      <c r="C171" t="s">
        <v>886</v>
      </c>
      <c r="D171" t="s">
        <v>1035</v>
      </c>
      <c r="E171" s="31">
        <v>65.282608695652172</v>
      </c>
      <c r="F171" s="31">
        <v>188.5684782608696</v>
      </c>
      <c r="G171" s="31">
        <v>0</v>
      </c>
      <c r="H171" s="36">
        <v>0</v>
      </c>
      <c r="I171" s="31">
        <v>24.869021739130439</v>
      </c>
      <c r="J171" s="31">
        <v>0</v>
      </c>
      <c r="K171" s="36">
        <v>0</v>
      </c>
      <c r="L171" s="31">
        <v>15.467282608695657</v>
      </c>
      <c r="M171" s="31">
        <v>0</v>
      </c>
      <c r="N171" s="36">
        <v>0</v>
      </c>
      <c r="O171" s="31">
        <v>4.2713043478260859</v>
      </c>
      <c r="P171" s="31">
        <v>0</v>
      </c>
      <c r="Q171" s="36">
        <v>0</v>
      </c>
      <c r="R171" s="31">
        <v>5.1304347826086953</v>
      </c>
      <c r="S171" s="31">
        <v>0</v>
      </c>
      <c r="T171" s="36">
        <v>0</v>
      </c>
      <c r="U171" s="31">
        <v>54.380978260869576</v>
      </c>
      <c r="V171" s="31">
        <v>0</v>
      </c>
      <c r="W171" s="36">
        <v>0</v>
      </c>
      <c r="X171" s="31">
        <v>5.2173913043478262</v>
      </c>
      <c r="Y171" s="31">
        <v>0</v>
      </c>
      <c r="Z171" s="36">
        <v>0</v>
      </c>
      <c r="AA171" s="31">
        <v>88.755869565217395</v>
      </c>
      <c r="AB171" s="31">
        <v>0</v>
      </c>
      <c r="AC171" s="36">
        <v>0</v>
      </c>
      <c r="AD171" s="31">
        <v>15.345217391304347</v>
      </c>
      <c r="AE171" s="31">
        <v>0</v>
      </c>
      <c r="AF171" s="36">
        <v>0</v>
      </c>
      <c r="AG171" s="31">
        <v>0</v>
      </c>
      <c r="AH171" s="31">
        <v>0</v>
      </c>
      <c r="AI171" s="36" t="s">
        <v>1236</v>
      </c>
      <c r="AJ171" t="s">
        <v>308</v>
      </c>
      <c r="AK171" s="37">
        <v>4</v>
      </c>
      <c r="AT171"/>
    </row>
    <row r="172" spans="1:46" x14ac:dyDescent="0.25">
      <c r="A172" t="s">
        <v>1052</v>
      </c>
      <c r="B172" t="s">
        <v>429</v>
      </c>
      <c r="C172" t="s">
        <v>739</v>
      </c>
      <c r="D172" t="s">
        <v>948</v>
      </c>
      <c r="E172" s="31">
        <v>105.23913043478261</v>
      </c>
      <c r="F172" s="31">
        <v>529.58228260869566</v>
      </c>
      <c r="G172" s="31">
        <v>209.20206521739135</v>
      </c>
      <c r="H172" s="36">
        <v>0.39503222084181616</v>
      </c>
      <c r="I172" s="31">
        <v>45.455434782608705</v>
      </c>
      <c r="J172" s="31">
        <v>0.33804347826086956</v>
      </c>
      <c r="K172" s="36">
        <v>7.4368110189148452E-3</v>
      </c>
      <c r="L172" s="31">
        <v>32.565869565217398</v>
      </c>
      <c r="M172" s="31">
        <v>0.33804347826086956</v>
      </c>
      <c r="N172" s="36">
        <v>1.0380299459957408E-2</v>
      </c>
      <c r="O172" s="31">
        <v>9.443913043478263</v>
      </c>
      <c r="P172" s="31">
        <v>0</v>
      </c>
      <c r="Q172" s="36">
        <v>0</v>
      </c>
      <c r="R172" s="31">
        <v>3.4456521739130435</v>
      </c>
      <c r="S172" s="31">
        <v>0</v>
      </c>
      <c r="T172" s="36">
        <v>0</v>
      </c>
      <c r="U172" s="31">
        <v>178.41586956521738</v>
      </c>
      <c r="V172" s="31">
        <v>75.620978260869592</v>
      </c>
      <c r="W172" s="36">
        <v>0.4238467040244277</v>
      </c>
      <c r="X172" s="31">
        <v>6.129130434782609</v>
      </c>
      <c r="Y172" s="31">
        <v>0</v>
      </c>
      <c r="Z172" s="36">
        <v>0</v>
      </c>
      <c r="AA172" s="31">
        <v>291.0166304347826</v>
      </c>
      <c r="AB172" s="31">
        <v>133.24304347826089</v>
      </c>
      <c r="AC172" s="36">
        <v>0.45785370849492024</v>
      </c>
      <c r="AD172" s="31">
        <v>8.5652173913043494</v>
      </c>
      <c r="AE172" s="31">
        <v>0</v>
      </c>
      <c r="AF172" s="36">
        <v>0</v>
      </c>
      <c r="AG172" s="31">
        <v>0</v>
      </c>
      <c r="AH172" s="31">
        <v>0</v>
      </c>
      <c r="AI172" s="36" t="s">
        <v>1236</v>
      </c>
      <c r="AJ172" t="s">
        <v>77</v>
      </c>
      <c r="AK172" s="37">
        <v>4</v>
      </c>
      <c r="AT172"/>
    </row>
    <row r="173" spans="1:46" x14ac:dyDescent="0.25">
      <c r="A173" t="s">
        <v>1052</v>
      </c>
      <c r="B173" t="s">
        <v>658</v>
      </c>
      <c r="C173" t="s">
        <v>790</v>
      </c>
      <c r="D173" t="s">
        <v>940</v>
      </c>
      <c r="E173" s="31">
        <v>48.086956521739133</v>
      </c>
      <c r="F173" s="31">
        <v>151.93641304347824</v>
      </c>
      <c r="G173" s="31">
        <v>48.524565217391313</v>
      </c>
      <c r="H173" s="36">
        <v>0.31937416610924918</v>
      </c>
      <c r="I173" s="31">
        <v>21.743260869565219</v>
      </c>
      <c r="J173" s="31">
        <v>9.2257608695652173</v>
      </c>
      <c r="K173" s="36">
        <v>0.42430438216738814</v>
      </c>
      <c r="L173" s="31">
        <v>9.9115217391304355</v>
      </c>
      <c r="M173" s="31">
        <v>8.2798913043478262</v>
      </c>
      <c r="N173" s="36">
        <v>0.83538043120654482</v>
      </c>
      <c r="O173" s="31">
        <v>6.1632608695652182</v>
      </c>
      <c r="P173" s="31">
        <v>0.94586956521739141</v>
      </c>
      <c r="Q173" s="36">
        <v>0.15346901343867941</v>
      </c>
      <c r="R173" s="31">
        <v>5.6684782608695654</v>
      </c>
      <c r="S173" s="31">
        <v>0</v>
      </c>
      <c r="T173" s="36">
        <v>0</v>
      </c>
      <c r="U173" s="31">
        <v>43.280108695652174</v>
      </c>
      <c r="V173" s="31">
        <v>23.679347826086961</v>
      </c>
      <c r="W173" s="36">
        <v>0.54711849252970424</v>
      </c>
      <c r="X173" s="31">
        <v>0</v>
      </c>
      <c r="Y173" s="31">
        <v>0</v>
      </c>
      <c r="Z173" s="36" t="s">
        <v>1236</v>
      </c>
      <c r="AA173" s="31">
        <v>86.91304347826086</v>
      </c>
      <c r="AB173" s="31">
        <v>15.619456521739135</v>
      </c>
      <c r="AC173" s="36">
        <v>0.17971360680340176</v>
      </c>
      <c r="AD173" s="31">
        <v>0</v>
      </c>
      <c r="AE173" s="31">
        <v>0</v>
      </c>
      <c r="AF173" s="36" t="s">
        <v>1236</v>
      </c>
      <c r="AG173" s="31">
        <v>0</v>
      </c>
      <c r="AH173" s="31">
        <v>0</v>
      </c>
      <c r="AI173" s="36" t="s">
        <v>1236</v>
      </c>
      <c r="AJ173" t="s">
        <v>306</v>
      </c>
      <c r="AK173" s="37">
        <v>4</v>
      </c>
      <c r="AT173"/>
    </row>
    <row r="174" spans="1:46" x14ac:dyDescent="0.25">
      <c r="A174" t="s">
        <v>1052</v>
      </c>
      <c r="B174" t="s">
        <v>505</v>
      </c>
      <c r="C174" t="s">
        <v>728</v>
      </c>
      <c r="D174" t="s">
        <v>945</v>
      </c>
      <c r="E174" s="31">
        <v>171.55434782608697</v>
      </c>
      <c r="F174" s="31">
        <v>661.20891304347833</v>
      </c>
      <c r="G174" s="31">
        <v>1.2853260869565217</v>
      </c>
      <c r="H174" s="36">
        <v>1.94390314710111E-3</v>
      </c>
      <c r="I174" s="31">
        <v>74.546195652173907</v>
      </c>
      <c r="J174" s="31">
        <v>0</v>
      </c>
      <c r="K174" s="36">
        <v>0</v>
      </c>
      <c r="L174" s="31">
        <v>24.565217391304348</v>
      </c>
      <c r="M174" s="31">
        <v>0</v>
      </c>
      <c r="N174" s="36">
        <v>0</v>
      </c>
      <c r="O174" s="31">
        <v>39.720108695652172</v>
      </c>
      <c r="P174" s="31">
        <v>0</v>
      </c>
      <c r="Q174" s="36">
        <v>0</v>
      </c>
      <c r="R174" s="31">
        <v>10.260869565217391</v>
      </c>
      <c r="S174" s="31">
        <v>0</v>
      </c>
      <c r="T174" s="36">
        <v>0</v>
      </c>
      <c r="U174" s="31">
        <v>165.68206521739131</v>
      </c>
      <c r="V174" s="31">
        <v>1.2853260869565217</v>
      </c>
      <c r="W174" s="36">
        <v>7.7577864886585425E-3</v>
      </c>
      <c r="X174" s="31">
        <v>23.130434782608695</v>
      </c>
      <c r="Y174" s="31">
        <v>0</v>
      </c>
      <c r="Z174" s="36">
        <v>0</v>
      </c>
      <c r="AA174" s="31">
        <v>397.85021739130434</v>
      </c>
      <c r="AB174" s="31">
        <v>0</v>
      </c>
      <c r="AC174" s="36">
        <v>0</v>
      </c>
      <c r="AD174" s="31">
        <v>0</v>
      </c>
      <c r="AE174" s="31">
        <v>0</v>
      </c>
      <c r="AF174" s="36" t="s">
        <v>1236</v>
      </c>
      <c r="AG174" s="31">
        <v>0</v>
      </c>
      <c r="AH174" s="31">
        <v>0</v>
      </c>
      <c r="AI174" s="36" t="s">
        <v>1236</v>
      </c>
      <c r="AJ174" t="s">
        <v>153</v>
      </c>
      <c r="AK174" s="37">
        <v>4</v>
      </c>
      <c r="AT174"/>
    </row>
    <row r="175" spans="1:46" x14ac:dyDescent="0.25">
      <c r="A175" t="s">
        <v>1052</v>
      </c>
      <c r="B175" t="s">
        <v>373</v>
      </c>
      <c r="C175" t="s">
        <v>744</v>
      </c>
      <c r="D175" t="s">
        <v>953</v>
      </c>
      <c r="E175" s="31">
        <v>63.836956521739133</v>
      </c>
      <c r="F175" s="31">
        <v>214.82032608695647</v>
      </c>
      <c r="G175" s="31">
        <v>23.956086956521741</v>
      </c>
      <c r="H175" s="36">
        <v>0.11151685407471465</v>
      </c>
      <c r="I175" s="31">
        <v>36.741630434782607</v>
      </c>
      <c r="J175" s="31">
        <v>1.037608695652174</v>
      </c>
      <c r="K175" s="36">
        <v>2.8240681847093246E-2</v>
      </c>
      <c r="L175" s="31">
        <v>25.188478260869566</v>
      </c>
      <c r="M175" s="31">
        <v>1.037608695652174</v>
      </c>
      <c r="N175" s="36">
        <v>4.1193782526517474E-2</v>
      </c>
      <c r="O175" s="31">
        <v>5.8140217391304345</v>
      </c>
      <c r="P175" s="31">
        <v>0</v>
      </c>
      <c r="Q175" s="36">
        <v>0</v>
      </c>
      <c r="R175" s="31">
        <v>5.7391304347826084</v>
      </c>
      <c r="S175" s="31">
        <v>0</v>
      </c>
      <c r="T175" s="36">
        <v>0</v>
      </c>
      <c r="U175" s="31">
        <v>54.571413043478259</v>
      </c>
      <c r="V175" s="31">
        <v>3.6340217391304352</v>
      </c>
      <c r="W175" s="36">
        <v>6.6592040346016498E-2</v>
      </c>
      <c r="X175" s="31">
        <v>2.0970652173913042</v>
      </c>
      <c r="Y175" s="31">
        <v>0</v>
      </c>
      <c r="Z175" s="36">
        <v>0</v>
      </c>
      <c r="AA175" s="31">
        <v>121.41021739130429</v>
      </c>
      <c r="AB175" s="31">
        <v>19.284456521739131</v>
      </c>
      <c r="AC175" s="36">
        <v>0.15883717973739772</v>
      </c>
      <c r="AD175" s="31">
        <v>0</v>
      </c>
      <c r="AE175" s="31">
        <v>0</v>
      </c>
      <c r="AF175" s="36" t="s">
        <v>1236</v>
      </c>
      <c r="AG175" s="31">
        <v>0</v>
      </c>
      <c r="AH175" s="31">
        <v>0</v>
      </c>
      <c r="AI175" s="36" t="s">
        <v>1236</v>
      </c>
      <c r="AJ175" t="s">
        <v>21</v>
      </c>
      <c r="AK175" s="37">
        <v>4</v>
      </c>
      <c r="AT175"/>
    </row>
    <row r="176" spans="1:46" x14ac:dyDescent="0.25">
      <c r="A176" t="s">
        <v>1052</v>
      </c>
      <c r="B176" t="s">
        <v>509</v>
      </c>
      <c r="C176" t="s">
        <v>793</v>
      </c>
      <c r="D176" t="s">
        <v>946</v>
      </c>
      <c r="E176" s="31">
        <v>123.32608695652173</v>
      </c>
      <c r="F176" s="31">
        <v>429.24271739130432</v>
      </c>
      <c r="G176" s="31">
        <v>77.71402173913043</v>
      </c>
      <c r="H176" s="36">
        <v>0.18104913278769766</v>
      </c>
      <c r="I176" s="31">
        <v>38.233695652173914</v>
      </c>
      <c r="J176" s="31">
        <v>0</v>
      </c>
      <c r="K176" s="36">
        <v>0</v>
      </c>
      <c r="L176" s="31">
        <v>24.885869565217391</v>
      </c>
      <c r="M176" s="31">
        <v>0</v>
      </c>
      <c r="N176" s="36">
        <v>0</v>
      </c>
      <c r="O176" s="31">
        <v>7.6086956521739131</v>
      </c>
      <c r="P176" s="31">
        <v>0</v>
      </c>
      <c r="Q176" s="36">
        <v>0</v>
      </c>
      <c r="R176" s="31">
        <v>5.7391304347826084</v>
      </c>
      <c r="S176" s="31">
        <v>0</v>
      </c>
      <c r="T176" s="36">
        <v>0</v>
      </c>
      <c r="U176" s="31">
        <v>132.95271739130439</v>
      </c>
      <c r="V176" s="31">
        <v>47.045108695652168</v>
      </c>
      <c r="W176" s="36">
        <v>0.35384841783406146</v>
      </c>
      <c r="X176" s="31">
        <v>4.6983695652173916</v>
      </c>
      <c r="Y176" s="31">
        <v>0</v>
      </c>
      <c r="Z176" s="36">
        <v>0</v>
      </c>
      <c r="AA176" s="31">
        <v>211.58891304347821</v>
      </c>
      <c r="AB176" s="31">
        <v>30.668913043478259</v>
      </c>
      <c r="AC176" s="36">
        <v>0.14494574693134454</v>
      </c>
      <c r="AD176" s="31">
        <v>41.769021739130437</v>
      </c>
      <c r="AE176" s="31">
        <v>0</v>
      </c>
      <c r="AF176" s="36">
        <v>0</v>
      </c>
      <c r="AG176" s="31">
        <v>0</v>
      </c>
      <c r="AH176" s="31">
        <v>0</v>
      </c>
      <c r="AI176" s="36" t="s">
        <v>1236</v>
      </c>
      <c r="AJ176" t="s">
        <v>157</v>
      </c>
      <c r="AK176" s="37">
        <v>4</v>
      </c>
      <c r="AT176"/>
    </row>
    <row r="177" spans="1:46" x14ac:dyDescent="0.25">
      <c r="A177" t="s">
        <v>1052</v>
      </c>
      <c r="B177" t="s">
        <v>365</v>
      </c>
      <c r="C177" t="s">
        <v>737</v>
      </c>
      <c r="D177" t="s">
        <v>907</v>
      </c>
      <c r="E177" s="31">
        <v>96</v>
      </c>
      <c r="F177" s="31">
        <v>304.02423913043475</v>
      </c>
      <c r="G177" s="31">
        <v>48.692282608695663</v>
      </c>
      <c r="H177" s="36">
        <v>0.16015921213375797</v>
      </c>
      <c r="I177" s="31">
        <v>31.777173913043477</v>
      </c>
      <c r="J177" s="31">
        <v>0</v>
      </c>
      <c r="K177" s="36">
        <v>0</v>
      </c>
      <c r="L177" s="31">
        <v>17.081521739130434</v>
      </c>
      <c r="M177" s="31">
        <v>0</v>
      </c>
      <c r="N177" s="36">
        <v>0</v>
      </c>
      <c r="O177" s="31">
        <v>10.260869565217391</v>
      </c>
      <c r="P177" s="31">
        <v>0</v>
      </c>
      <c r="Q177" s="36">
        <v>0</v>
      </c>
      <c r="R177" s="31">
        <v>4.4347826086956523</v>
      </c>
      <c r="S177" s="31">
        <v>0</v>
      </c>
      <c r="T177" s="36">
        <v>0</v>
      </c>
      <c r="U177" s="31">
        <v>75.42434782608693</v>
      </c>
      <c r="V177" s="31">
        <v>4.8679347826086961</v>
      </c>
      <c r="W177" s="36">
        <v>6.4540628098411337E-2</v>
      </c>
      <c r="X177" s="31">
        <v>0</v>
      </c>
      <c r="Y177" s="31">
        <v>0</v>
      </c>
      <c r="Z177" s="36" t="s">
        <v>1236</v>
      </c>
      <c r="AA177" s="31">
        <v>134.51293478260871</v>
      </c>
      <c r="AB177" s="31">
        <v>43.824347826086964</v>
      </c>
      <c r="AC177" s="36">
        <v>0.32580025033959076</v>
      </c>
      <c r="AD177" s="31">
        <v>62.309782608695649</v>
      </c>
      <c r="AE177" s="31">
        <v>0</v>
      </c>
      <c r="AF177" s="36">
        <v>0</v>
      </c>
      <c r="AG177" s="31">
        <v>0</v>
      </c>
      <c r="AH177" s="31">
        <v>0</v>
      </c>
      <c r="AI177" s="36" t="s">
        <v>1236</v>
      </c>
      <c r="AJ177" t="s">
        <v>13</v>
      </c>
      <c r="AK177" s="37">
        <v>4</v>
      </c>
      <c r="AT177"/>
    </row>
    <row r="178" spans="1:46" x14ac:dyDescent="0.25">
      <c r="A178" t="s">
        <v>1052</v>
      </c>
      <c r="B178" t="s">
        <v>355</v>
      </c>
      <c r="C178" t="s">
        <v>705</v>
      </c>
      <c r="D178" t="s">
        <v>916</v>
      </c>
      <c r="E178" s="31">
        <v>60.521739130434781</v>
      </c>
      <c r="F178" s="31">
        <v>221.42543478260865</v>
      </c>
      <c r="G178" s="31">
        <v>49.480652173913057</v>
      </c>
      <c r="H178" s="36">
        <v>0.223464175298977</v>
      </c>
      <c r="I178" s="31">
        <v>30.168586956521739</v>
      </c>
      <c r="J178" s="31">
        <v>2.1876086956521736</v>
      </c>
      <c r="K178" s="36">
        <v>7.2512799449470533E-2</v>
      </c>
      <c r="L178" s="31">
        <v>10.092499999999999</v>
      </c>
      <c r="M178" s="31">
        <v>2.1876086956521736</v>
      </c>
      <c r="N178" s="36">
        <v>0.21675587769652452</v>
      </c>
      <c r="O178" s="31">
        <v>14.771739130434783</v>
      </c>
      <c r="P178" s="31">
        <v>0</v>
      </c>
      <c r="Q178" s="36">
        <v>0</v>
      </c>
      <c r="R178" s="31">
        <v>5.3043478260869561</v>
      </c>
      <c r="S178" s="31">
        <v>0</v>
      </c>
      <c r="T178" s="36">
        <v>0</v>
      </c>
      <c r="U178" s="31">
        <v>57.740978260869568</v>
      </c>
      <c r="V178" s="31">
        <v>15.352391304347824</v>
      </c>
      <c r="W178" s="36">
        <v>0.26588381019432733</v>
      </c>
      <c r="X178" s="31">
        <v>10.357826086956521</v>
      </c>
      <c r="Y178" s="31">
        <v>0</v>
      </c>
      <c r="Z178" s="36">
        <v>0</v>
      </c>
      <c r="AA178" s="31">
        <v>121.71510869565215</v>
      </c>
      <c r="AB178" s="31">
        <v>31.940652173913055</v>
      </c>
      <c r="AC178" s="36">
        <v>0.26242142422745934</v>
      </c>
      <c r="AD178" s="31">
        <v>1.4429347826086956</v>
      </c>
      <c r="AE178" s="31">
        <v>0</v>
      </c>
      <c r="AF178" s="36">
        <v>0</v>
      </c>
      <c r="AG178" s="31">
        <v>0</v>
      </c>
      <c r="AH178" s="31">
        <v>0</v>
      </c>
      <c r="AI178" s="36" t="s">
        <v>1236</v>
      </c>
      <c r="AJ178" t="s">
        <v>3</v>
      </c>
      <c r="AK178" s="37">
        <v>4</v>
      </c>
      <c r="AT178"/>
    </row>
    <row r="179" spans="1:46" x14ac:dyDescent="0.25">
      <c r="A179" t="s">
        <v>1052</v>
      </c>
      <c r="B179" t="s">
        <v>682</v>
      </c>
      <c r="C179" t="s">
        <v>895</v>
      </c>
      <c r="D179" t="s">
        <v>917</v>
      </c>
      <c r="E179" s="31">
        <v>116.23913043478261</v>
      </c>
      <c r="F179" s="31">
        <v>370.67043478260871</v>
      </c>
      <c r="G179" s="31">
        <v>51.59260869565216</v>
      </c>
      <c r="H179" s="36">
        <v>0.13918727757694044</v>
      </c>
      <c r="I179" s="31">
        <v>50.474673913043468</v>
      </c>
      <c r="J179" s="31">
        <v>23.695108695652163</v>
      </c>
      <c r="K179" s="36">
        <v>0.46944550323343376</v>
      </c>
      <c r="L179" s="31">
        <v>44.735543478260858</v>
      </c>
      <c r="M179" s="31">
        <v>23.695108695652163</v>
      </c>
      <c r="N179" s="36">
        <v>0.52967074619685239</v>
      </c>
      <c r="O179" s="31">
        <v>0</v>
      </c>
      <c r="P179" s="31">
        <v>0</v>
      </c>
      <c r="Q179" s="36" t="s">
        <v>1236</v>
      </c>
      <c r="R179" s="31">
        <v>5.7391304347826084</v>
      </c>
      <c r="S179" s="31">
        <v>0</v>
      </c>
      <c r="T179" s="36">
        <v>0</v>
      </c>
      <c r="U179" s="31">
        <v>92.950326086956522</v>
      </c>
      <c r="V179" s="31">
        <v>6.9290217391304347</v>
      </c>
      <c r="W179" s="36">
        <v>7.4545426905207671E-2</v>
      </c>
      <c r="X179" s="31">
        <v>13.090326086956519</v>
      </c>
      <c r="Y179" s="31">
        <v>0</v>
      </c>
      <c r="Z179" s="36">
        <v>0</v>
      </c>
      <c r="AA179" s="31">
        <v>214.15510869565219</v>
      </c>
      <c r="AB179" s="31">
        <v>20.968478260869567</v>
      </c>
      <c r="AC179" s="36">
        <v>9.7912575556014611E-2</v>
      </c>
      <c r="AD179" s="31">
        <v>0</v>
      </c>
      <c r="AE179" s="31">
        <v>0</v>
      </c>
      <c r="AF179" s="36" t="s">
        <v>1236</v>
      </c>
      <c r="AG179" s="31">
        <v>0</v>
      </c>
      <c r="AH179" s="31">
        <v>0</v>
      </c>
      <c r="AI179" s="36" t="s">
        <v>1236</v>
      </c>
      <c r="AJ179" t="s">
        <v>330</v>
      </c>
      <c r="AK179" s="37">
        <v>4</v>
      </c>
      <c r="AT179"/>
    </row>
    <row r="180" spans="1:46" x14ac:dyDescent="0.25">
      <c r="A180" t="s">
        <v>1052</v>
      </c>
      <c r="B180" t="s">
        <v>627</v>
      </c>
      <c r="C180" t="s">
        <v>773</v>
      </c>
      <c r="D180" t="s">
        <v>973</v>
      </c>
      <c r="E180" s="31">
        <v>41.739130434782609</v>
      </c>
      <c r="F180" s="31">
        <v>245.35250000000002</v>
      </c>
      <c r="G180" s="31">
        <v>0</v>
      </c>
      <c r="H180" s="36">
        <v>0</v>
      </c>
      <c r="I180" s="31">
        <v>43.044130434782609</v>
      </c>
      <c r="J180" s="31">
        <v>0</v>
      </c>
      <c r="K180" s="36">
        <v>0</v>
      </c>
      <c r="L180" s="31">
        <v>25.407826086956522</v>
      </c>
      <c r="M180" s="31">
        <v>0</v>
      </c>
      <c r="N180" s="36">
        <v>0</v>
      </c>
      <c r="O180" s="31">
        <v>13.375434782608695</v>
      </c>
      <c r="P180" s="31">
        <v>0</v>
      </c>
      <c r="Q180" s="36">
        <v>0</v>
      </c>
      <c r="R180" s="31">
        <v>4.2608695652173916</v>
      </c>
      <c r="S180" s="31">
        <v>0</v>
      </c>
      <c r="T180" s="36">
        <v>0</v>
      </c>
      <c r="U180" s="31">
        <v>61.41076086956523</v>
      </c>
      <c r="V180" s="31">
        <v>0</v>
      </c>
      <c r="W180" s="36">
        <v>0</v>
      </c>
      <c r="X180" s="31">
        <v>10.839673913043478</v>
      </c>
      <c r="Y180" s="31">
        <v>0</v>
      </c>
      <c r="Z180" s="36">
        <v>0</v>
      </c>
      <c r="AA180" s="31">
        <v>130.0579347826087</v>
      </c>
      <c r="AB180" s="31">
        <v>0</v>
      </c>
      <c r="AC180" s="36">
        <v>0</v>
      </c>
      <c r="AD180" s="31">
        <v>0</v>
      </c>
      <c r="AE180" s="31">
        <v>0</v>
      </c>
      <c r="AF180" s="36" t="s">
        <v>1236</v>
      </c>
      <c r="AG180" s="31">
        <v>0</v>
      </c>
      <c r="AH180" s="31">
        <v>0</v>
      </c>
      <c r="AI180" s="36" t="s">
        <v>1236</v>
      </c>
      <c r="AJ180" t="s">
        <v>275</v>
      </c>
      <c r="AK180" s="37">
        <v>4</v>
      </c>
      <c r="AT180"/>
    </row>
    <row r="181" spans="1:46" x14ac:dyDescent="0.25">
      <c r="A181" t="s">
        <v>1052</v>
      </c>
      <c r="B181" t="s">
        <v>371</v>
      </c>
      <c r="C181" t="s">
        <v>733</v>
      </c>
      <c r="D181" t="s">
        <v>936</v>
      </c>
      <c r="E181" s="31">
        <v>182.34782608695653</v>
      </c>
      <c r="F181" s="31">
        <v>565.65380434782628</v>
      </c>
      <c r="G181" s="31">
        <v>258.42554347826086</v>
      </c>
      <c r="H181" s="36">
        <v>0.45686167315044235</v>
      </c>
      <c r="I181" s="31">
        <v>15.965869565217393</v>
      </c>
      <c r="J181" s="31">
        <v>0</v>
      </c>
      <c r="K181" s="36">
        <v>0</v>
      </c>
      <c r="L181" s="31">
        <v>2.4321739130434783</v>
      </c>
      <c r="M181" s="31">
        <v>0</v>
      </c>
      <c r="N181" s="36">
        <v>0</v>
      </c>
      <c r="O181" s="31">
        <v>7.8815217391304353</v>
      </c>
      <c r="P181" s="31">
        <v>0</v>
      </c>
      <c r="Q181" s="36">
        <v>0</v>
      </c>
      <c r="R181" s="31">
        <v>5.6521739130434785</v>
      </c>
      <c r="S181" s="31">
        <v>0</v>
      </c>
      <c r="T181" s="36">
        <v>0</v>
      </c>
      <c r="U181" s="31">
        <v>194.77521739130444</v>
      </c>
      <c r="V181" s="31">
        <v>99.025543478260872</v>
      </c>
      <c r="W181" s="36">
        <v>0.50840935928372255</v>
      </c>
      <c r="X181" s="31">
        <v>28.541195652173908</v>
      </c>
      <c r="Y181" s="31">
        <v>2.5434782608695654</v>
      </c>
      <c r="Z181" s="36">
        <v>8.9116037459202782E-2</v>
      </c>
      <c r="AA181" s="31">
        <v>302.84391304347844</v>
      </c>
      <c r="AB181" s="31">
        <v>156.85652173913044</v>
      </c>
      <c r="AC181" s="36">
        <v>0.51794510301618968</v>
      </c>
      <c r="AD181" s="31">
        <v>23.527608695652173</v>
      </c>
      <c r="AE181" s="31">
        <v>0</v>
      </c>
      <c r="AF181" s="36">
        <v>0</v>
      </c>
      <c r="AG181" s="31">
        <v>0</v>
      </c>
      <c r="AH181" s="31">
        <v>0</v>
      </c>
      <c r="AI181" s="36" t="s">
        <v>1236</v>
      </c>
      <c r="AJ181" t="s">
        <v>19</v>
      </c>
      <c r="AK181" s="37">
        <v>4</v>
      </c>
      <c r="AT181"/>
    </row>
    <row r="182" spans="1:46" x14ac:dyDescent="0.25">
      <c r="A182" t="s">
        <v>1052</v>
      </c>
      <c r="B182" t="s">
        <v>573</v>
      </c>
      <c r="C182" t="s">
        <v>849</v>
      </c>
      <c r="D182" t="s">
        <v>1013</v>
      </c>
      <c r="E182" s="31">
        <v>75.478260869565219</v>
      </c>
      <c r="F182" s="31">
        <v>221.3052173913043</v>
      </c>
      <c r="G182" s="31">
        <v>0.88586956521739135</v>
      </c>
      <c r="H182" s="36">
        <v>4.0029312262034348E-3</v>
      </c>
      <c r="I182" s="31">
        <v>38.356195652173909</v>
      </c>
      <c r="J182" s="31">
        <v>0.88586956521739135</v>
      </c>
      <c r="K182" s="36">
        <v>2.309586626501586E-2</v>
      </c>
      <c r="L182" s="31">
        <v>13.815543478260869</v>
      </c>
      <c r="M182" s="31">
        <v>0</v>
      </c>
      <c r="N182" s="36">
        <v>0</v>
      </c>
      <c r="O182" s="31">
        <v>12.176521739130433</v>
      </c>
      <c r="P182" s="31">
        <v>0</v>
      </c>
      <c r="Q182" s="36">
        <v>0</v>
      </c>
      <c r="R182" s="31">
        <v>12.364130434782609</v>
      </c>
      <c r="S182" s="31">
        <v>0.88586956521739135</v>
      </c>
      <c r="T182" s="36">
        <v>7.1648351648351649E-2</v>
      </c>
      <c r="U182" s="31">
        <v>76.091847826086934</v>
      </c>
      <c r="V182" s="31">
        <v>0</v>
      </c>
      <c r="W182" s="36">
        <v>0</v>
      </c>
      <c r="X182" s="31">
        <v>0</v>
      </c>
      <c r="Y182" s="31">
        <v>0</v>
      </c>
      <c r="Z182" s="36" t="s">
        <v>1236</v>
      </c>
      <c r="AA182" s="31">
        <v>100.41717391304346</v>
      </c>
      <c r="AB182" s="31">
        <v>0</v>
      </c>
      <c r="AC182" s="36">
        <v>0</v>
      </c>
      <c r="AD182" s="31">
        <v>6.4399999999999977</v>
      </c>
      <c r="AE182" s="31">
        <v>0</v>
      </c>
      <c r="AF182" s="36">
        <v>0</v>
      </c>
      <c r="AG182" s="31">
        <v>0</v>
      </c>
      <c r="AH182" s="31">
        <v>0</v>
      </c>
      <c r="AI182" s="36" t="s">
        <v>1236</v>
      </c>
      <c r="AJ182" t="s">
        <v>221</v>
      </c>
      <c r="AK182" s="37">
        <v>4</v>
      </c>
      <c r="AT182"/>
    </row>
    <row r="183" spans="1:46" x14ac:dyDescent="0.25">
      <c r="A183" t="s">
        <v>1052</v>
      </c>
      <c r="B183" t="s">
        <v>469</v>
      </c>
      <c r="C183" t="s">
        <v>704</v>
      </c>
      <c r="D183" t="s">
        <v>918</v>
      </c>
      <c r="E183" s="31">
        <v>97.815217391304344</v>
      </c>
      <c r="F183" s="31">
        <v>369.29000000000008</v>
      </c>
      <c r="G183" s="31">
        <v>0</v>
      </c>
      <c r="H183" s="36">
        <v>0</v>
      </c>
      <c r="I183" s="31">
        <v>49.261630434782603</v>
      </c>
      <c r="J183" s="31">
        <v>0</v>
      </c>
      <c r="K183" s="36">
        <v>0</v>
      </c>
      <c r="L183" s="31">
        <v>33.794239130434782</v>
      </c>
      <c r="M183" s="31">
        <v>0</v>
      </c>
      <c r="N183" s="36">
        <v>0</v>
      </c>
      <c r="O183" s="31">
        <v>10.163043478260869</v>
      </c>
      <c r="P183" s="31">
        <v>0</v>
      </c>
      <c r="Q183" s="36">
        <v>0</v>
      </c>
      <c r="R183" s="31">
        <v>5.3043478260869561</v>
      </c>
      <c r="S183" s="31">
        <v>0</v>
      </c>
      <c r="T183" s="36">
        <v>0</v>
      </c>
      <c r="U183" s="31">
        <v>101.3470652173913</v>
      </c>
      <c r="V183" s="31">
        <v>0</v>
      </c>
      <c r="W183" s="36">
        <v>0</v>
      </c>
      <c r="X183" s="31">
        <v>10.602826086956522</v>
      </c>
      <c r="Y183" s="31">
        <v>0</v>
      </c>
      <c r="Z183" s="36">
        <v>0</v>
      </c>
      <c r="AA183" s="31">
        <v>200.84206521739137</v>
      </c>
      <c r="AB183" s="31">
        <v>0</v>
      </c>
      <c r="AC183" s="36">
        <v>0</v>
      </c>
      <c r="AD183" s="31">
        <v>7.2364130434782608</v>
      </c>
      <c r="AE183" s="31">
        <v>0</v>
      </c>
      <c r="AF183" s="36">
        <v>0</v>
      </c>
      <c r="AG183" s="31">
        <v>0</v>
      </c>
      <c r="AH183" s="31">
        <v>0</v>
      </c>
      <c r="AI183" s="36" t="s">
        <v>1236</v>
      </c>
      <c r="AJ183" t="s">
        <v>117</v>
      </c>
      <c r="AK183" s="37">
        <v>4</v>
      </c>
      <c r="AT183"/>
    </row>
    <row r="184" spans="1:46" x14ac:dyDescent="0.25">
      <c r="A184" t="s">
        <v>1052</v>
      </c>
      <c r="B184" t="s">
        <v>673</v>
      </c>
      <c r="C184" t="s">
        <v>893</v>
      </c>
      <c r="D184" t="s">
        <v>979</v>
      </c>
      <c r="E184" s="31">
        <v>102.60869565217391</v>
      </c>
      <c r="F184" s="31">
        <v>354.60521739130434</v>
      </c>
      <c r="G184" s="31">
        <v>0</v>
      </c>
      <c r="H184" s="36">
        <v>0</v>
      </c>
      <c r="I184" s="31">
        <v>45.410326086956523</v>
      </c>
      <c r="J184" s="31">
        <v>0</v>
      </c>
      <c r="K184" s="36">
        <v>0</v>
      </c>
      <c r="L184" s="31">
        <v>24.622282608695652</v>
      </c>
      <c r="M184" s="31">
        <v>0</v>
      </c>
      <c r="N184" s="36">
        <v>0</v>
      </c>
      <c r="O184" s="31">
        <v>15.918478260869565</v>
      </c>
      <c r="P184" s="31">
        <v>0</v>
      </c>
      <c r="Q184" s="36">
        <v>0</v>
      </c>
      <c r="R184" s="31">
        <v>4.8695652173913047</v>
      </c>
      <c r="S184" s="31">
        <v>0</v>
      </c>
      <c r="T184" s="36">
        <v>0</v>
      </c>
      <c r="U184" s="31">
        <v>100.14489130434782</v>
      </c>
      <c r="V184" s="31">
        <v>0</v>
      </c>
      <c r="W184" s="36">
        <v>0</v>
      </c>
      <c r="X184" s="31">
        <v>8.8532608695652169</v>
      </c>
      <c r="Y184" s="31">
        <v>0</v>
      </c>
      <c r="Z184" s="36">
        <v>0</v>
      </c>
      <c r="AA184" s="31">
        <v>200.19673913043476</v>
      </c>
      <c r="AB184" s="31">
        <v>0</v>
      </c>
      <c r="AC184" s="36">
        <v>0</v>
      </c>
      <c r="AD184" s="31">
        <v>0</v>
      </c>
      <c r="AE184" s="31">
        <v>0</v>
      </c>
      <c r="AF184" s="36" t="s">
        <v>1236</v>
      </c>
      <c r="AG184" s="31">
        <v>0</v>
      </c>
      <c r="AH184" s="31">
        <v>0</v>
      </c>
      <c r="AI184" s="36" t="s">
        <v>1236</v>
      </c>
      <c r="AJ184" t="s">
        <v>321</v>
      </c>
      <c r="AK184" s="37">
        <v>4</v>
      </c>
      <c r="AT184"/>
    </row>
    <row r="185" spans="1:46" x14ac:dyDescent="0.25">
      <c r="A185" t="s">
        <v>1052</v>
      </c>
      <c r="B185" t="s">
        <v>450</v>
      </c>
      <c r="C185" t="s">
        <v>780</v>
      </c>
      <c r="D185" t="s">
        <v>935</v>
      </c>
      <c r="E185" s="31">
        <v>32.641304347826086</v>
      </c>
      <c r="F185" s="31">
        <v>105.14413043478261</v>
      </c>
      <c r="G185" s="31">
        <v>0</v>
      </c>
      <c r="H185" s="36">
        <v>0</v>
      </c>
      <c r="I185" s="31">
        <v>25.948369565217394</v>
      </c>
      <c r="J185" s="31">
        <v>0</v>
      </c>
      <c r="K185" s="36">
        <v>0</v>
      </c>
      <c r="L185" s="31">
        <v>14.532608695652174</v>
      </c>
      <c r="M185" s="31">
        <v>0</v>
      </c>
      <c r="N185" s="36">
        <v>0</v>
      </c>
      <c r="O185" s="31">
        <v>8.3722826086956523</v>
      </c>
      <c r="P185" s="31">
        <v>0</v>
      </c>
      <c r="Q185" s="36">
        <v>0</v>
      </c>
      <c r="R185" s="31">
        <v>3.0434782608695654</v>
      </c>
      <c r="S185" s="31">
        <v>0</v>
      </c>
      <c r="T185" s="36">
        <v>0</v>
      </c>
      <c r="U185" s="31">
        <v>30.132391304347831</v>
      </c>
      <c r="V185" s="31">
        <v>0</v>
      </c>
      <c r="W185" s="36">
        <v>0</v>
      </c>
      <c r="X185" s="31">
        <v>0</v>
      </c>
      <c r="Y185" s="31">
        <v>0</v>
      </c>
      <c r="Z185" s="36" t="s">
        <v>1236</v>
      </c>
      <c r="AA185" s="31">
        <v>48.818804347826088</v>
      </c>
      <c r="AB185" s="31">
        <v>0</v>
      </c>
      <c r="AC185" s="36">
        <v>0</v>
      </c>
      <c r="AD185" s="31">
        <v>0.24456521739130435</v>
      </c>
      <c r="AE185" s="31">
        <v>0</v>
      </c>
      <c r="AF185" s="36">
        <v>0</v>
      </c>
      <c r="AG185" s="31">
        <v>0</v>
      </c>
      <c r="AH185" s="31">
        <v>0</v>
      </c>
      <c r="AI185" s="36" t="s">
        <v>1236</v>
      </c>
      <c r="AJ185" t="s">
        <v>98</v>
      </c>
      <c r="AK185" s="37">
        <v>4</v>
      </c>
      <c r="AT185"/>
    </row>
    <row r="186" spans="1:46" x14ac:dyDescent="0.25">
      <c r="A186" t="s">
        <v>1052</v>
      </c>
      <c r="B186" t="s">
        <v>464</v>
      </c>
      <c r="C186" t="s">
        <v>728</v>
      </c>
      <c r="D186" t="s">
        <v>945</v>
      </c>
      <c r="E186" s="31">
        <v>71.543478260869563</v>
      </c>
      <c r="F186" s="31">
        <v>224.22586956521738</v>
      </c>
      <c r="G186" s="31">
        <v>0</v>
      </c>
      <c r="H186" s="36">
        <v>0</v>
      </c>
      <c r="I186" s="31">
        <v>40.368478260869566</v>
      </c>
      <c r="J186" s="31">
        <v>0</v>
      </c>
      <c r="K186" s="36">
        <v>0</v>
      </c>
      <c r="L186" s="31">
        <v>22.094239130434783</v>
      </c>
      <c r="M186" s="31">
        <v>0</v>
      </c>
      <c r="N186" s="36">
        <v>0</v>
      </c>
      <c r="O186" s="31">
        <v>12.521521739130435</v>
      </c>
      <c r="P186" s="31">
        <v>0</v>
      </c>
      <c r="Q186" s="36">
        <v>0</v>
      </c>
      <c r="R186" s="31">
        <v>5.7527173913043477</v>
      </c>
      <c r="S186" s="31">
        <v>0</v>
      </c>
      <c r="T186" s="36">
        <v>0</v>
      </c>
      <c r="U186" s="31">
        <v>79.739673913043475</v>
      </c>
      <c r="V186" s="31">
        <v>0</v>
      </c>
      <c r="W186" s="36">
        <v>0</v>
      </c>
      <c r="X186" s="31">
        <v>12.763152173913044</v>
      </c>
      <c r="Y186" s="31">
        <v>0</v>
      </c>
      <c r="Z186" s="36">
        <v>0</v>
      </c>
      <c r="AA186" s="31">
        <v>86.290978260869565</v>
      </c>
      <c r="AB186" s="31">
        <v>0</v>
      </c>
      <c r="AC186" s="36">
        <v>0</v>
      </c>
      <c r="AD186" s="31">
        <v>5.0635869565217391</v>
      </c>
      <c r="AE186" s="31">
        <v>0</v>
      </c>
      <c r="AF186" s="36">
        <v>0</v>
      </c>
      <c r="AG186" s="31">
        <v>0</v>
      </c>
      <c r="AH186" s="31">
        <v>0</v>
      </c>
      <c r="AI186" s="36" t="s">
        <v>1236</v>
      </c>
      <c r="AJ186" t="s">
        <v>112</v>
      </c>
      <c r="AK186" s="37">
        <v>4</v>
      </c>
      <c r="AT186"/>
    </row>
    <row r="187" spans="1:46" x14ac:dyDescent="0.25">
      <c r="A187" t="s">
        <v>1052</v>
      </c>
      <c r="B187" t="s">
        <v>454</v>
      </c>
      <c r="C187" t="s">
        <v>788</v>
      </c>
      <c r="D187" t="s">
        <v>949</v>
      </c>
      <c r="E187" s="31">
        <v>96.934782608695656</v>
      </c>
      <c r="F187" s="31">
        <v>345.1960869565217</v>
      </c>
      <c r="G187" s="31">
        <v>0</v>
      </c>
      <c r="H187" s="36">
        <v>0</v>
      </c>
      <c r="I187" s="31">
        <v>60.278804347826089</v>
      </c>
      <c r="J187" s="31">
        <v>0</v>
      </c>
      <c r="K187" s="36">
        <v>0</v>
      </c>
      <c r="L187" s="31">
        <v>24.149782608695656</v>
      </c>
      <c r="M187" s="31">
        <v>0</v>
      </c>
      <c r="N187" s="36">
        <v>0</v>
      </c>
      <c r="O187" s="31">
        <v>30.998586956521738</v>
      </c>
      <c r="P187" s="31">
        <v>0</v>
      </c>
      <c r="Q187" s="36">
        <v>0</v>
      </c>
      <c r="R187" s="31">
        <v>5.1304347826086953</v>
      </c>
      <c r="S187" s="31">
        <v>0</v>
      </c>
      <c r="T187" s="36">
        <v>0</v>
      </c>
      <c r="U187" s="31">
        <v>100.34858695652174</v>
      </c>
      <c r="V187" s="31">
        <v>0</v>
      </c>
      <c r="W187" s="36">
        <v>0</v>
      </c>
      <c r="X187" s="31">
        <v>7.8396739130434785</v>
      </c>
      <c r="Y187" s="31">
        <v>0</v>
      </c>
      <c r="Z187" s="36">
        <v>0</v>
      </c>
      <c r="AA187" s="31">
        <v>167.8866304347826</v>
      </c>
      <c r="AB187" s="31">
        <v>0</v>
      </c>
      <c r="AC187" s="36">
        <v>0</v>
      </c>
      <c r="AD187" s="31">
        <v>8.8423913043478262</v>
      </c>
      <c r="AE187" s="31">
        <v>0</v>
      </c>
      <c r="AF187" s="36">
        <v>0</v>
      </c>
      <c r="AG187" s="31">
        <v>0</v>
      </c>
      <c r="AH187" s="31">
        <v>0</v>
      </c>
      <c r="AI187" s="36" t="s">
        <v>1236</v>
      </c>
      <c r="AJ187" t="s">
        <v>102</v>
      </c>
      <c r="AK187" s="37">
        <v>4</v>
      </c>
      <c r="AT187"/>
    </row>
    <row r="188" spans="1:46" x14ac:dyDescent="0.25">
      <c r="A188" t="s">
        <v>1052</v>
      </c>
      <c r="B188" t="s">
        <v>683</v>
      </c>
      <c r="C188" t="s">
        <v>743</v>
      </c>
      <c r="D188" t="s">
        <v>952</v>
      </c>
      <c r="E188" s="31">
        <v>14.771739130434783</v>
      </c>
      <c r="F188" s="31">
        <v>77.013369565217374</v>
      </c>
      <c r="G188" s="31">
        <v>0</v>
      </c>
      <c r="H188" s="36">
        <v>0</v>
      </c>
      <c r="I188" s="31">
        <v>12.822173913043478</v>
      </c>
      <c r="J188" s="31">
        <v>0</v>
      </c>
      <c r="K188" s="36">
        <v>0</v>
      </c>
      <c r="L188" s="31">
        <v>3.2243478260869556</v>
      </c>
      <c r="M188" s="31">
        <v>0</v>
      </c>
      <c r="N188" s="36">
        <v>0</v>
      </c>
      <c r="O188" s="31">
        <v>4.9891304347826084</v>
      </c>
      <c r="P188" s="31">
        <v>0</v>
      </c>
      <c r="Q188" s="36">
        <v>0</v>
      </c>
      <c r="R188" s="31">
        <v>4.6086956521739131</v>
      </c>
      <c r="S188" s="31">
        <v>0</v>
      </c>
      <c r="T188" s="36">
        <v>0</v>
      </c>
      <c r="U188" s="31">
        <v>25.44402173913041</v>
      </c>
      <c r="V188" s="31">
        <v>0</v>
      </c>
      <c r="W188" s="36">
        <v>0</v>
      </c>
      <c r="X188" s="31">
        <v>0</v>
      </c>
      <c r="Y188" s="31">
        <v>0</v>
      </c>
      <c r="Z188" s="36" t="s">
        <v>1236</v>
      </c>
      <c r="AA188" s="31">
        <v>38.747173913043476</v>
      </c>
      <c r="AB188" s="31">
        <v>0</v>
      </c>
      <c r="AC188" s="36">
        <v>0</v>
      </c>
      <c r="AD188" s="31">
        <v>0</v>
      </c>
      <c r="AE188" s="31">
        <v>0</v>
      </c>
      <c r="AF188" s="36" t="s">
        <v>1236</v>
      </c>
      <c r="AG188" s="31">
        <v>0</v>
      </c>
      <c r="AH188" s="31">
        <v>0</v>
      </c>
      <c r="AI188" s="36" t="s">
        <v>1236</v>
      </c>
      <c r="AJ188" t="s">
        <v>331</v>
      </c>
      <c r="AK188" s="37">
        <v>4</v>
      </c>
      <c r="AT188"/>
    </row>
    <row r="189" spans="1:46" x14ac:dyDescent="0.25">
      <c r="A189" t="s">
        <v>1052</v>
      </c>
      <c r="B189" t="s">
        <v>614</v>
      </c>
      <c r="C189" t="s">
        <v>871</v>
      </c>
      <c r="D189" t="s">
        <v>906</v>
      </c>
      <c r="E189" s="31">
        <v>56.608695652173914</v>
      </c>
      <c r="F189" s="31">
        <v>212.80434782608697</v>
      </c>
      <c r="G189" s="31">
        <v>0</v>
      </c>
      <c r="H189" s="36">
        <v>0</v>
      </c>
      <c r="I189" s="31">
        <v>18.891304347826086</v>
      </c>
      <c r="J189" s="31">
        <v>0</v>
      </c>
      <c r="K189" s="36">
        <v>0</v>
      </c>
      <c r="L189" s="31">
        <v>13.535326086956522</v>
      </c>
      <c r="M189" s="31">
        <v>0</v>
      </c>
      <c r="N189" s="36">
        <v>0</v>
      </c>
      <c r="O189" s="31">
        <v>8.1521739130434784E-2</v>
      </c>
      <c r="P189" s="31">
        <v>0</v>
      </c>
      <c r="Q189" s="36">
        <v>0</v>
      </c>
      <c r="R189" s="31">
        <v>5.2744565217391308</v>
      </c>
      <c r="S189" s="31">
        <v>0</v>
      </c>
      <c r="T189" s="36">
        <v>0</v>
      </c>
      <c r="U189" s="31">
        <v>57.114130434782609</v>
      </c>
      <c r="V189" s="31">
        <v>0</v>
      </c>
      <c r="W189" s="36">
        <v>0</v>
      </c>
      <c r="X189" s="31">
        <v>0</v>
      </c>
      <c r="Y189" s="31">
        <v>0</v>
      </c>
      <c r="Z189" s="36" t="s">
        <v>1236</v>
      </c>
      <c r="AA189" s="31">
        <v>107.07065217391305</v>
      </c>
      <c r="AB189" s="31">
        <v>0</v>
      </c>
      <c r="AC189" s="36">
        <v>0</v>
      </c>
      <c r="AD189" s="31">
        <v>29.728260869565219</v>
      </c>
      <c r="AE189" s="31">
        <v>0</v>
      </c>
      <c r="AF189" s="36">
        <v>0</v>
      </c>
      <c r="AG189" s="31">
        <v>0</v>
      </c>
      <c r="AH189" s="31">
        <v>0</v>
      </c>
      <c r="AI189" s="36" t="s">
        <v>1236</v>
      </c>
      <c r="AJ189" t="s">
        <v>262</v>
      </c>
      <c r="AK189" s="37">
        <v>4</v>
      </c>
      <c r="AT189"/>
    </row>
    <row r="190" spans="1:46" x14ac:dyDescent="0.25">
      <c r="A190" t="s">
        <v>1052</v>
      </c>
      <c r="B190" t="s">
        <v>475</v>
      </c>
      <c r="C190" t="s">
        <v>801</v>
      </c>
      <c r="D190" t="s">
        <v>987</v>
      </c>
      <c r="E190" s="31">
        <v>132.33695652173913</v>
      </c>
      <c r="F190" s="31">
        <v>440.81510869565227</v>
      </c>
      <c r="G190" s="31">
        <v>13.451086956521737</v>
      </c>
      <c r="H190" s="36">
        <v>3.0514124155868353E-2</v>
      </c>
      <c r="I190" s="31">
        <v>84.221521739130409</v>
      </c>
      <c r="J190" s="31">
        <v>0</v>
      </c>
      <c r="K190" s="36">
        <v>0</v>
      </c>
      <c r="L190" s="31">
        <v>58.141956521739104</v>
      </c>
      <c r="M190" s="31">
        <v>0</v>
      </c>
      <c r="N190" s="36">
        <v>0</v>
      </c>
      <c r="O190" s="31">
        <v>20.340434782608696</v>
      </c>
      <c r="P190" s="31">
        <v>0</v>
      </c>
      <c r="Q190" s="36">
        <v>0</v>
      </c>
      <c r="R190" s="31">
        <v>5.7391304347826084</v>
      </c>
      <c r="S190" s="31">
        <v>0</v>
      </c>
      <c r="T190" s="36">
        <v>0</v>
      </c>
      <c r="U190" s="31">
        <v>101.27315217391308</v>
      </c>
      <c r="V190" s="31">
        <v>0</v>
      </c>
      <c r="W190" s="36">
        <v>0</v>
      </c>
      <c r="X190" s="31">
        <v>0</v>
      </c>
      <c r="Y190" s="31">
        <v>0</v>
      </c>
      <c r="Z190" s="36" t="s">
        <v>1236</v>
      </c>
      <c r="AA190" s="31">
        <v>255.32043478260877</v>
      </c>
      <c r="AB190" s="31">
        <v>13.451086956521737</v>
      </c>
      <c r="AC190" s="36">
        <v>5.2683158588440415E-2</v>
      </c>
      <c r="AD190" s="31">
        <v>0</v>
      </c>
      <c r="AE190" s="31">
        <v>0</v>
      </c>
      <c r="AF190" s="36" t="s">
        <v>1236</v>
      </c>
      <c r="AG190" s="31">
        <v>0</v>
      </c>
      <c r="AH190" s="31">
        <v>0</v>
      </c>
      <c r="AI190" s="36" t="s">
        <v>1236</v>
      </c>
      <c r="AJ190" t="s">
        <v>123</v>
      </c>
      <c r="AK190" s="37">
        <v>4</v>
      </c>
      <c r="AT190"/>
    </row>
    <row r="191" spans="1:46" x14ac:dyDescent="0.25">
      <c r="A191" t="s">
        <v>1052</v>
      </c>
      <c r="B191" t="s">
        <v>698</v>
      </c>
      <c r="C191" t="s">
        <v>874</v>
      </c>
      <c r="D191" t="s">
        <v>952</v>
      </c>
      <c r="E191" s="31">
        <v>59.902173913043477</v>
      </c>
      <c r="F191" s="31">
        <v>202.94489130434778</v>
      </c>
      <c r="G191" s="31">
        <v>59.061413043478254</v>
      </c>
      <c r="H191" s="36">
        <v>0.29102192552808032</v>
      </c>
      <c r="I191" s="31">
        <v>23.442717391304356</v>
      </c>
      <c r="J191" s="31">
        <v>0</v>
      </c>
      <c r="K191" s="36">
        <v>0</v>
      </c>
      <c r="L191" s="31">
        <v>17.204347826086963</v>
      </c>
      <c r="M191" s="31">
        <v>0</v>
      </c>
      <c r="N191" s="36">
        <v>0</v>
      </c>
      <c r="O191" s="31">
        <v>0.58619565217391301</v>
      </c>
      <c r="P191" s="31">
        <v>0</v>
      </c>
      <c r="Q191" s="36">
        <v>0</v>
      </c>
      <c r="R191" s="31">
        <v>5.6521739130434785</v>
      </c>
      <c r="S191" s="31">
        <v>0</v>
      </c>
      <c r="T191" s="36">
        <v>0</v>
      </c>
      <c r="U191" s="31">
        <v>69.568152173913006</v>
      </c>
      <c r="V191" s="31">
        <v>0</v>
      </c>
      <c r="W191" s="36">
        <v>0</v>
      </c>
      <c r="X191" s="31">
        <v>10.114891304347825</v>
      </c>
      <c r="Y191" s="31">
        <v>10.114891304347825</v>
      </c>
      <c r="Z191" s="36">
        <v>1</v>
      </c>
      <c r="AA191" s="31">
        <v>99.819130434782593</v>
      </c>
      <c r="AB191" s="31">
        <v>48.946521739130432</v>
      </c>
      <c r="AC191" s="36">
        <v>0.49035211512997429</v>
      </c>
      <c r="AD191" s="31">
        <v>0</v>
      </c>
      <c r="AE191" s="31">
        <v>0</v>
      </c>
      <c r="AF191" s="36" t="s">
        <v>1236</v>
      </c>
      <c r="AG191" s="31">
        <v>0</v>
      </c>
      <c r="AH191" s="31">
        <v>0</v>
      </c>
      <c r="AI191" s="36" t="s">
        <v>1236</v>
      </c>
      <c r="AJ191" t="s">
        <v>346</v>
      </c>
      <c r="AK191" s="37">
        <v>4</v>
      </c>
      <c r="AT191"/>
    </row>
    <row r="192" spans="1:46" x14ac:dyDescent="0.25">
      <c r="A192" t="s">
        <v>1052</v>
      </c>
      <c r="B192" t="s">
        <v>433</v>
      </c>
      <c r="C192" t="s">
        <v>775</v>
      </c>
      <c r="D192" t="s">
        <v>909</v>
      </c>
      <c r="E192" s="31">
        <v>30.565217391304348</v>
      </c>
      <c r="F192" s="31">
        <v>107.4391304347826</v>
      </c>
      <c r="G192" s="31">
        <v>3.961630434782609</v>
      </c>
      <c r="H192" s="36">
        <v>3.6873254825786093E-2</v>
      </c>
      <c r="I192" s="31">
        <v>16.989999999999998</v>
      </c>
      <c r="J192" s="31">
        <v>1.3084782608695651</v>
      </c>
      <c r="K192" s="36">
        <v>7.7014612175960284E-2</v>
      </c>
      <c r="L192" s="31">
        <v>6.2005434782608697</v>
      </c>
      <c r="M192" s="31">
        <v>1.3084782608695651</v>
      </c>
      <c r="N192" s="36">
        <v>0.21102638268034005</v>
      </c>
      <c r="O192" s="31">
        <v>5.3981521739130418</v>
      </c>
      <c r="P192" s="31">
        <v>0</v>
      </c>
      <c r="Q192" s="36">
        <v>0</v>
      </c>
      <c r="R192" s="31">
        <v>5.3913043478260869</v>
      </c>
      <c r="S192" s="31">
        <v>0</v>
      </c>
      <c r="T192" s="36">
        <v>0</v>
      </c>
      <c r="U192" s="31">
        <v>44.535652173913043</v>
      </c>
      <c r="V192" s="31">
        <v>0</v>
      </c>
      <c r="W192" s="36">
        <v>0</v>
      </c>
      <c r="X192" s="31">
        <v>0</v>
      </c>
      <c r="Y192" s="31">
        <v>0</v>
      </c>
      <c r="Z192" s="36" t="s">
        <v>1236</v>
      </c>
      <c r="AA192" s="31">
        <v>45.913478260869553</v>
      </c>
      <c r="AB192" s="31">
        <v>2.6531521739130439</v>
      </c>
      <c r="AC192" s="36">
        <v>5.7785911118265948E-2</v>
      </c>
      <c r="AD192" s="31">
        <v>0</v>
      </c>
      <c r="AE192" s="31">
        <v>0</v>
      </c>
      <c r="AF192" s="36" t="s">
        <v>1236</v>
      </c>
      <c r="AG192" s="31">
        <v>0</v>
      </c>
      <c r="AH192" s="31">
        <v>0</v>
      </c>
      <c r="AI192" s="36" t="s">
        <v>1236</v>
      </c>
      <c r="AJ192" t="s">
        <v>81</v>
      </c>
      <c r="AK192" s="37">
        <v>4</v>
      </c>
      <c r="AT192"/>
    </row>
    <row r="193" spans="1:46" x14ac:dyDescent="0.25">
      <c r="A193" t="s">
        <v>1052</v>
      </c>
      <c r="B193" t="s">
        <v>529</v>
      </c>
      <c r="C193" t="s">
        <v>829</v>
      </c>
      <c r="D193" t="s">
        <v>982</v>
      </c>
      <c r="E193" s="31">
        <v>66.945652173913047</v>
      </c>
      <c r="F193" s="31">
        <v>209.25880434782604</v>
      </c>
      <c r="G193" s="31">
        <v>11.484673913043478</v>
      </c>
      <c r="H193" s="36">
        <v>5.4882631814878714E-2</v>
      </c>
      <c r="I193" s="31">
        <v>24.45358695652174</v>
      </c>
      <c r="J193" s="31">
        <v>0</v>
      </c>
      <c r="K193" s="36">
        <v>0</v>
      </c>
      <c r="L193" s="31">
        <v>13.173043478260871</v>
      </c>
      <c r="M193" s="31">
        <v>0</v>
      </c>
      <c r="N193" s="36">
        <v>0</v>
      </c>
      <c r="O193" s="31">
        <v>5.5414130434782587</v>
      </c>
      <c r="P193" s="31">
        <v>0</v>
      </c>
      <c r="Q193" s="36">
        <v>0</v>
      </c>
      <c r="R193" s="31">
        <v>5.7391304347826084</v>
      </c>
      <c r="S193" s="31">
        <v>0</v>
      </c>
      <c r="T193" s="36">
        <v>0</v>
      </c>
      <c r="U193" s="31">
        <v>66.978804347826085</v>
      </c>
      <c r="V193" s="31">
        <v>7.7207608695652183</v>
      </c>
      <c r="W193" s="36">
        <v>0.11527170341039104</v>
      </c>
      <c r="X193" s="31">
        <v>0</v>
      </c>
      <c r="Y193" s="31">
        <v>0</v>
      </c>
      <c r="Z193" s="36" t="s">
        <v>1236</v>
      </c>
      <c r="AA193" s="31">
        <v>117.82641304347823</v>
      </c>
      <c r="AB193" s="31">
        <v>3.7639130434782602</v>
      </c>
      <c r="AC193" s="36">
        <v>3.1944561039037721E-2</v>
      </c>
      <c r="AD193" s="31">
        <v>0</v>
      </c>
      <c r="AE193" s="31">
        <v>0</v>
      </c>
      <c r="AF193" s="36" t="s">
        <v>1236</v>
      </c>
      <c r="AG193" s="31">
        <v>0</v>
      </c>
      <c r="AH193" s="31">
        <v>0</v>
      </c>
      <c r="AI193" s="36" t="s">
        <v>1236</v>
      </c>
      <c r="AJ193" t="s">
        <v>177</v>
      </c>
      <c r="AK193" s="37">
        <v>4</v>
      </c>
      <c r="AT193"/>
    </row>
    <row r="194" spans="1:46" x14ac:dyDescent="0.25">
      <c r="A194" t="s">
        <v>1052</v>
      </c>
      <c r="B194" t="s">
        <v>376</v>
      </c>
      <c r="C194" t="s">
        <v>739</v>
      </c>
      <c r="D194" t="s">
        <v>948</v>
      </c>
      <c r="E194" s="31">
        <v>115.35869565217391</v>
      </c>
      <c r="F194" s="31">
        <v>682.0967391304348</v>
      </c>
      <c r="G194" s="31">
        <v>131.10402173913045</v>
      </c>
      <c r="H194" s="36">
        <v>0.19220737208957675</v>
      </c>
      <c r="I194" s="31">
        <v>56.262499999999996</v>
      </c>
      <c r="J194" s="31">
        <v>0</v>
      </c>
      <c r="K194" s="36">
        <v>0</v>
      </c>
      <c r="L194" s="31">
        <v>41.644347826086957</v>
      </c>
      <c r="M194" s="31">
        <v>0</v>
      </c>
      <c r="N194" s="36">
        <v>0</v>
      </c>
      <c r="O194" s="31">
        <v>10.792065217391299</v>
      </c>
      <c r="P194" s="31">
        <v>0</v>
      </c>
      <c r="Q194" s="36">
        <v>0</v>
      </c>
      <c r="R194" s="31">
        <v>3.8260869565217392</v>
      </c>
      <c r="S194" s="31">
        <v>0</v>
      </c>
      <c r="T194" s="36">
        <v>0</v>
      </c>
      <c r="U194" s="31">
        <v>188.10021739130431</v>
      </c>
      <c r="V194" s="31">
        <v>32.443152173913049</v>
      </c>
      <c r="W194" s="36">
        <v>0.17247801530405282</v>
      </c>
      <c r="X194" s="31">
        <v>28.579999999999995</v>
      </c>
      <c r="Y194" s="31">
        <v>0</v>
      </c>
      <c r="Z194" s="36">
        <v>0</v>
      </c>
      <c r="AA194" s="31">
        <v>401.49586956521733</v>
      </c>
      <c r="AB194" s="31">
        <v>98.660869565217396</v>
      </c>
      <c r="AC194" s="36">
        <v>0.24573321183119004</v>
      </c>
      <c r="AD194" s="31">
        <v>7.6581521739130434</v>
      </c>
      <c r="AE194" s="31">
        <v>0</v>
      </c>
      <c r="AF194" s="36">
        <v>0</v>
      </c>
      <c r="AG194" s="31">
        <v>0</v>
      </c>
      <c r="AH194" s="31">
        <v>0</v>
      </c>
      <c r="AI194" s="36" t="s">
        <v>1236</v>
      </c>
      <c r="AJ194" t="s">
        <v>24</v>
      </c>
      <c r="AK194" s="37">
        <v>4</v>
      </c>
      <c r="AT194"/>
    </row>
    <row r="195" spans="1:46" x14ac:dyDescent="0.25">
      <c r="A195" t="s">
        <v>1052</v>
      </c>
      <c r="B195" t="s">
        <v>452</v>
      </c>
      <c r="C195" t="s">
        <v>787</v>
      </c>
      <c r="D195" t="s">
        <v>979</v>
      </c>
      <c r="E195" s="31">
        <v>64.652173913043484</v>
      </c>
      <c r="F195" s="31">
        <v>230.80239130434779</v>
      </c>
      <c r="G195" s="31">
        <v>1.3796739130434781</v>
      </c>
      <c r="H195" s="36">
        <v>5.9777279830007038E-3</v>
      </c>
      <c r="I195" s="31">
        <v>31.281086956521737</v>
      </c>
      <c r="J195" s="31">
        <v>0</v>
      </c>
      <c r="K195" s="36">
        <v>0</v>
      </c>
      <c r="L195" s="31">
        <v>19.952391304347824</v>
      </c>
      <c r="M195" s="31">
        <v>0</v>
      </c>
      <c r="N195" s="36">
        <v>0</v>
      </c>
      <c r="O195" s="31">
        <v>5.5569565217391315</v>
      </c>
      <c r="P195" s="31">
        <v>0</v>
      </c>
      <c r="Q195" s="36">
        <v>0</v>
      </c>
      <c r="R195" s="31">
        <v>5.7717391304347823</v>
      </c>
      <c r="S195" s="31">
        <v>0</v>
      </c>
      <c r="T195" s="36">
        <v>0</v>
      </c>
      <c r="U195" s="31">
        <v>71.041630434782618</v>
      </c>
      <c r="V195" s="31">
        <v>0</v>
      </c>
      <c r="W195" s="36">
        <v>0</v>
      </c>
      <c r="X195" s="31">
        <v>0</v>
      </c>
      <c r="Y195" s="31">
        <v>0</v>
      </c>
      <c r="Z195" s="36" t="s">
        <v>1236</v>
      </c>
      <c r="AA195" s="31">
        <v>128.47967391304346</v>
      </c>
      <c r="AB195" s="31">
        <v>1.3796739130434781</v>
      </c>
      <c r="AC195" s="36">
        <v>1.0738460575306702E-2</v>
      </c>
      <c r="AD195" s="31">
        <v>0</v>
      </c>
      <c r="AE195" s="31">
        <v>0</v>
      </c>
      <c r="AF195" s="36" t="s">
        <v>1236</v>
      </c>
      <c r="AG195" s="31">
        <v>0</v>
      </c>
      <c r="AH195" s="31">
        <v>0</v>
      </c>
      <c r="AI195" s="36" t="s">
        <v>1236</v>
      </c>
      <c r="AJ195" t="s">
        <v>100</v>
      </c>
      <c r="AK195" s="37">
        <v>4</v>
      </c>
      <c r="AT195"/>
    </row>
    <row r="196" spans="1:46" x14ac:dyDescent="0.25">
      <c r="A196" t="s">
        <v>1052</v>
      </c>
      <c r="B196" t="s">
        <v>681</v>
      </c>
      <c r="C196" t="s">
        <v>862</v>
      </c>
      <c r="D196" t="s">
        <v>1020</v>
      </c>
      <c r="E196" s="31">
        <v>23.065217391304348</v>
      </c>
      <c r="F196" s="31">
        <v>113.50489130434782</v>
      </c>
      <c r="G196" s="31">
        <v>0</v>
      </c>
      <c r="H196" s="36">
        <v>0</v>
      </c>
      <c r="I196" s="31">
        <v>24.467282608695655</v>
      </c>
      <c r="J196" s="31">
        <v>0</v>
      </c>
      <c r="K196" s="36">
        <v>0</v>
      </c>
      <c r="L196" s="31">
        <v>19.510760869565221</v>
      </c>
      <c r="M196" s="31">
        <v>0</v>
      </c>
      <c r="N196" s="36">
        <v>0</v>
      </c>
      <c r="O196" s="31">
        <v>0</v>
      </c>
      <c r="P196" s="31">
        <v>0</v>
      </c>
      <c r="Q196" s="36" t="s">
        <v>1236</v>
      </c>
      <c r="R196" s="31">
        <v>4.9565217391304346</v>
      </c>
      <c r="S196" s="31">
        <v>0</v>
      </c>
      <c r="T196" s="36">
        <v>0</v>
      </c>
      <c r="U196" s="31">
        <v>19.177173913043479</v>
      </c>
      <c r="V196" s="31">
        <v>0</v>
      </c>
      <c r="W196" s="36">
        <v>0</v>
      </c>
      <c r="X196" s="31">
        <v>0</v>
      </c>
      <c r="Y196" s="31">
        <v>0</v>
      </c>
      <c r="Z196" s="36" t="s">
        <v>1236</v>
      </c>
      <c r="AA196" s="31">
        <v>69.860434782608692</v>
      </c>
      <c r="AB196" s="31">
        <v>0</v>
      </c>
      <c r="AC196" s="36">
        <v>0</v>
      </c>
      <c r="AD196" s="31">
        <v>0</v>
      </c>
      <c r="AE196" s="31">
        <v>0</v>
      </c>
      <c r="AF196" s="36" t="s">
        <v>1236</v>
      </c>
      <c r="AG196" s="31">
        <v>0</v>
      </c>
      <c r="AH196" s="31">
        <v>0</v>
      </c>
      <c r="AI196" s="36" t="s">
        <v>1236</v>
      </c>
      <c r="AJ196" t="s">
        <v>329</v>
      </c>
      <c r="AK196" s="37">
        <v>4</v>
      </c>
      <c r="AT196"/>
    </row>
    <row r="197" spans="1:46" x14ac:dyDescent="0.25">
      <c r="A197" t="s">
        <v>1052</v>
      </c>
      <c r="B197" t="s">
        <v>354</v>
      </c>
      <c r="C197" t="s">
        <v>735</v>
      </c>
      <c r="D197" t="s">
        <v>942</v>
      </c>
      <c r="E197" s="31">
        <v>137.25</v>
      </c>
      <c r="F197" s="31">
        <v>463.85597826086956</v>
      </c>
      <c r="G197" s="31">
        <v>157.83423913043478</v>
      </c>
      <c r="H197" s="36">
        <v>0.34026561374114672</v>
      </c>
      <c r="I197" s="31">
        <v>21.668478260869566</v>
      </c>
      <c r="J197" s="31">
        <v>1.9673913043478262</v>
      </c>
      <c r="K197" s="36">
        <v>9.0795084023074998E-2</v>
      </c>
      <c r="L197" s="31">
        <v>21.668478260869566</v>
      </c>
      <c r="M197" s="31">
        <v>1.9673913043478262</v>
      </c>
      <c r="N197" s="36">
        <v>9.0795084023074998E-2</v>
      </c>
      <c r="O197" s="31">
        <v>0</v>
      </c>
      <c r="P197" s="31">
        <v>0</v>
      </c>
      <c r="Q197" s="36" t="s">
        <v>1236</v>
      </c>
      <c r="R197" s="31">
        <v>0</v>
      </c>
      <c r="S197" s="31">
        <v>0</v>
      </c>
      <c r="T197" s="36" t="s">
        <v>1236</v>
      </c>
      <c r="U197" s="31">
        <v>115.97282608695652</v>
      </c>
      <c r="V197" s="31">
        <v>35.459239130434781</v>
      </c>
      <c r="W197" s="36">
        <v>0.30575472140212756</v>
      </c>
      <c r="X197" s="31">
        <v>28.834239130434781</v>
      </c>
      <c r="Y197" s="31">
        <v>0</v>
      </c>
      <c r="Z197" s="36">
        <v>0</v>
      </c>
      <c r="AA197" s="31">
        <v>256.96739130434781</v>
      </c>
      <c r="AB197" s="31">
        <v>120.40760869565217</v>
      </c>
      <c r="AC197" s="36">
        <v>0.4685715494268432</v>
      </c>
      <c r="AD197" s="31">
        <v>40.413043478260867</v>
      </c>
      <c r="AE197" s="31">
        <v>0</v>
      </c>
      <c r="AF197" s="36">
        <v>0</v>
      </c>
      <c r="AG197" s="31">
        <v>0</v>
      </c>
      <c r="AH197" s="31">
        <v>0</v>
      </c>
      <c r="AI197" s="36" t="s">
        <v>1236</v>
      </c>
      <c r="AJ197" t="s">
        <v>2</v>
      </c>
      <c r="AK197" s="37">
        <v>4</v>
      </c>
      <c r="AT197"/>
    </row>
    <row r="198" spans="1:46" x14ac:dyDescent="0.25">
      <c r="A198" t="s">
        <v>1052</v>
      </c>
      <c r="B198" t="s">
        <v>655</v>
      </c>
      <c r="C198" t="s">
        <v>884</v>
      </c>
      <c r="D198" t="s">
        <v>1033</v>
      </c>
      <c r="E198" s="31">
        <v>87.967391304347828</v>
      </c>
      <c r="F198" s="31">
        <v>294.95380434782612</v>
      </c>
      <c r="G198" s="31">
        <v>0</v>
      </c>
      <c r="H198" s="36">
        <v>0</v>
      </c>
      <c r="I198" s="31">
        <v>39.214673913043477</v>
      </c>
      <c r="J198" s="31">
        <v>0</v>
      </c>
      <c r="K198" s="36">
        <v>0</v>
      </c>
      <c r="L198" s="31">
        <v>27.434782608695652</v>
      </c>
      <c r="M198" s="31">
        <v>0</v>
      </c>
      <c r="N198" s="36">
        <v>0</v>
      </c>
      <c r="O198" s="31">
        <v>8.0461956521739122</v>
      </c>
      <c r="P198" s="31">
        <v>0</v>
      </c>
      <c r="Q198" s="36">
        <v>0</v>
      </c>
      <c r="R198" s="31">
        <v>3.7336956521739131</v>
      </c>
      <c r="S198" s="31">
        <v>0</v>
      </c>
      <c r="T198" s="36">
        <v>0</v>
      </c>
      <c r="U198" s="31">
        <v>80.355978260869563</v>
      </c>
      <c r="V198" s="31">
        <v>0</v>
      </c>
      <c r="W198" s="36">
        <v>0</v>
      </c>
      <c r="X198" s="31">
        <v>19.323369565217391</v>
      </c>
      <c r="Y198" s="31">
        <v>0</v>
      </c>
      <c r="Z198" s="36">
        <v>0</v>
      </c>
      <c r="AA198" s="31">
        <v>114.13858695652173</v>
      </c>
      <c r="AB198" s="31">
        <v>0</v>
      </c>
      <c r="AC198" s="36">
        <v>0</v>
      </c>
      <c r="AD198" s="31">
        <v>41.921195652173914</v>
      </c>
      <c r="AE198" s="31">
        <v>0</v>
      </c>
      <c r="AF198" s="36">
        <v>0</v>
      </c>
      <c r="AG198" s="31">
        <v>0</v>
      </c>
      <c r="AH198" s="31">
        <v>0</v>
      </c>
      <c r="AI198" s="36" t="s">
        <v>1236</v>
      </c>
      <c r="AJ198" t="s">
        <v>303</v>
      </c>
      <c r="AK198" s="37">
        <v>4</v>
      </c>
      <c r="AT198"/>
    </row>
    <row r="199" spans="1:46" x14ac:dyDescent="0.25">
      <c r="A199" t="s">
        <v>1052</v>
      </c>
      <c r="B199" t="s">
        <v>625</v>
      </c>
      <c r="C199" t="s">
        <v>876</v>
      </c>
      <c r="D199" t="s">
        <v>973</v>
      </c>
      <c r="E199" s="31">
        <v>150.03260869565219</v>
      </c>
      <c r="F199" s="31">
        <v>500.48282608695655</v>
      </c>
      <c r="G199" s="31">
        <v>11.415217391304349</v>
      </c>
      <c r="H199" s="36">
        <v>2.2808409792109446E-2</v>
      </c>
      <c r="I199" s="31">
        <v>75.142173913043479</v>
      </c>
      <c r="J199" s="31">
        <v>3.2608695652173912E-2</v>
      </c>
      <c r="K199" s="36">
        <v>4.3395997153222585E-4</v>
      </c>
      <c r="L199" s="31">
        <v>52.272608695652174</v>
      </c>
      <c r="M199" s="31">
        <v>3.2608695652173912E-2</v>
      </c>
      <c r="N199" s="36">
        <v>6.2381994061234166E-4</v>
      </c>
      <c r="O199" s="31">
        <v>11.391304347826088</v>
      </c>
      <c r="P199" s="31">
        <v>0</v>
      </c>
      <c r="Q199" s="36">
        <v>0</v>
      </c>
      <c r="R199" s="31">
        <v>11.478260869565217</v>
      </c>
      <c r="S199" s="31">
        <v>0</v>
      </c>
      <c r="T199" s="36">
        <v>0</v>
      </c>
      <c r="U199" s="31">
        <v>148.96434782608699</v>
      </c>
      <c r="V199" s="31">
        <v>9.714130434782609</v>
      </c>
      <c r="W199" s="36">
        <v>6.521110974904995E-2</v>
      </c>
      <c r="X199" s="31">
        <v>12.109347826086964</v>
      </c>
      <c r="Y199" s="31">
        <v>0.15217391304347827</v>
      </c>
      <c r="Z199" s="36">
        <v>1.2566648115900393E-2</v>
      </c>
      <c r="AA199" s="31">
        <v>252.235652173913</v>
      </c>
      <c r="AB199" s="31">
        <v>1.5163043478260869</v>
      </c>
      <c r="AC199" s="36">
        <v>6.0114592634217152E-3</v>
      </c>
      <c r="AD199" s="31">
        <v>12.031304347826088</v>
      </c>
      <c r="AE199" s="31">
        <v>0</v>
      </c>
      <c r="AF199" s="36">
        <v>0</v>
      </c>
      <c r="AG199" s="31">
        <v>0</v>
      </c>
      <c r="AH199" s="31">
        <v>0</v>
      </c>
      <c r="AI199" s="36" t="s">
        <v>1236</v>
      </c>
      <c r="AJ199" t="s">
        <v>273</v>
      </c>
      <c r="AK199" s="37">
        <v>4</v>
      </c>
      <c r="AT199"/>
    </row>
    <row r="200" spans="1:46" x14ac:dyDescent="0.25">
      <c r="A200" t="s">
        <v>1052</v>
      </c>
      <c r="B200" t="s">
        <v>481</v>
      </c>
      <c r="C200" t="s">
        <v>780</v>
      </c>
      <c r="D200" t="s">
        <v>935</v>
      </c>
      <c r="E200" s="31">
        <v>96.086956521739125</v>
      </c>
      <c r="F200" s="31">
        <v>297.50543478260875</v>
      </c>
      <c r="G200" s="31">
        <v>0</v>
      </c>
      <c r="H200" s="36">
        <v>0</v>
      </c>
      <c r="I200" s="31">
        <v>34.255434782608695</v>
      </c>
      <c r="J200" s="31">
        <v>0</v>
      </c>
      <c r="K200" s="36">
        <v>0</v>
      </c>
      <c r="L200" s="31">
        <v>24.695652173913043</v>
      </c>
      <c r="M200" s="31">
        <v>0</v>
      </c>
      <c r="N200" s="36">
        <v>0</v>
      </c>
      <c r="O200" s="31">
        <v>5.2119565217391308</v>
      </c>
      <c r="P200" s="31">
        <v>0</v>
      </c>
      <c r="Q200" s="36">
        <v>0</v>
      </c>
      <c r="R200" s="31">
        <v>4.3478260869565215</v>
      </c>
      <c r="S200" s="31">
        <v>0</v>
      </c>
      <c r="T200" s="36">
        <v>0</v>
      </c>
      <c r="U200" s="31">
        <v>76.926630434782609</v>
      </c>
      <c r="V200" s="31">
        <v>0</v>
      </c>
      <c r="W200" s="36">
        <v>0</v>
      </c>
      <c r="X200" s="31">
        <v>4.9565217391304346</v>
      </c>
      <c r="Y200" s="31">
        <v>0</v>
      </c>
      <c r="Z200" s="36">
        <v>0</v>
      </c>
      <c r="AA200" s="31">
        <v>181.36684782608697</v>
      </c>
      <c r="AB200" s="31">
        <v>0</v>
      </c>
      <c r="AC200" s="36">
        <v>0</v>
      </c>
      <c r="AD200" s="31">
        <v>0</v>
      </c>
      <c r="AE200" s="31">
        <v>0</v>
      </c>
      <c r="AF200" s="36" t="s">
        <v>1236</v>
      </c>
      <c r="AG200" s="31">
        <v>0</v>
      </c>
      <c r="AH200" s="31">
        <v>0</v>
      </c>
      <c r="AI200" s="36" t="s">
        <v>1236</v>
      </c>
      <c r="AJ200" t="s">
        <v>129</v>
      </c>
      <c r="AK200" s="37">
        <v>4</v>
      </c>
      <c r="AT200"/>
    </row>
    <row r="201" spans="1:46" x14ac:dyDescent="0.25">
      <c r="A201" t="s">
        <v>1052</v>
      </c>
      <c r="B201" t="s">
        <v>581</v>
      </c>
      <c r="C201" t="s">
        <v>852</v>
      </c>
      <c r="D201" t="s">
        <v>934</v>
      </c>
      <c r="E201" s="31">
        <v>62.217391304347828</v>
      </c>
      <c r="F201" s="31">
        <v>236.3514130434782</v>
      </c>
      <c r="G201" s="31">
        <v>0</v>
      </c>
      <c r="H201" s="36">
        <v>0</v>
      </c>
      <c r="I201" s="31">
        <v>29.944456521739134</v>
      </c>
      <c r="J201" s="31">
        <v>0</v>
      </c>
      <c r="K201" s="36">
        <v>0</v>
      </c>
      <c r="L201" s="31">
        <v>29.944456521739134</v>
      </c>
      <c r="M201" s="31">
        <v>0</v>
      </c>
      <c r="N201" s="36">
        <v>0</v>
      </c>
      <c r="O201" s="31">
        <v>0</v>
      </c>
      <c r="P201" s="31">
        <v>0</v>
      </c>
      <c r="Q201" s="36" t="s">
        <v>1236</v>
      </c>
      <c r="R201" s="31">
        <v>0</v>
      </c>
      <c r="S201" s="31">
        <v>0</v>
      </c>
      <c r="T201" s="36" t="s">
        <v>1236</v>
      </c>
      <c r="U201" s="31">
        <v>57.173478260869537</v>
      </c>
      <c r="V201" s="31">
        <v>0</v>
      </c>
      <c r="W201" s="36">
        <v>0</v>
      </c>
      <c r="X201" s="31">
        <v>0</v>
      </c>
      <c r="Y201" s="31">
        <v>0</v>
      </c>
      <c r="Z201" s="36" t="s">
        <v>1236</v>
      </c>
      <c r="AA201" s="31">
        <v>149.23347826086953</v>
      </c>
      <c r="AB201" s="31">
        <v>0</v>
      </c>
      <c r="AC201" s="36">
        <v>0</v>
      </c>
      <c r="AD201" s="31">
        <v>0</v>
      </c>
      <c r="AE201" s="31">
        <v>0</v>
      </c>
      <c r="AF201" s="36" t="s">
        <v>1236</v>
      </c>
      <c r="AG201" s="31">
        <v>0</v>
      </c>
      <c r="AH201" s="31">
        <v>0</v>
      </c>
      <c r="AI201" s="36" t="s">
        <v>1236</v>
      </c>
      <c r="AJ201" t="s">
        <v>229</v>
      </c>
      <c r="AK201" s="37">
        <v>4</v>
      </c>
      <c r="AT201"/>
    </row>
    <row r="202" spans="1:46" x14ac:dyDescent="0.25">
      <c r="A202" t="s">
        <v>1052</v>
      </c>
      <c r="B202" t="s">
        <v>597</v>
      </c>
      <c r="C202" t="s">
        <v>861</v>
      </c>
      <c r="D202" t="s">
        <v>1019</v>
      </c>
      <c r="E202" s="31">
        <v>47.956521739130437</v>
      </c>
      <c r="F202" s="31">
        <v>121.71250000000001</v>
      </c>
      <c r="G202" s="31">
        <v>0.2608695652173913</v>
      </c>
      <c r="H202" s="36">
        <v>2.1433259954186405E-3</v>
      </c>
      <c r="I202" s="31">
        <v>23.526956521739134</v>
      </c>
      <c r="J202" s="31">
        <v>0.2608695652173913</v>
      </c>
      <c r="K202" s="36">
        <v>1.108811354228267E-2</v>
      </c>
      <c r="L202" s="31">
        <v>18.831304347826091</v>
      </c>
      <c r="M202" s="31">
        <v>0.2608695652173913</v>
      </c>
      <c r="N202" s="36">
        <v>1.3852973771702989E-2</v>
      </c>
      <c r="O202" s="31">
        <v>0</v>
      </c>
      <c r="P202" s="31">
        <v>0</v>
      </c>
      <c r="Q202" s="36" t="s">
        <v>1236</v>
      </c>
      <c r="R202" s="31">
        <v>4.6956521739130439</v>
      </c>
      <c r="S202" s="31">
        <v>0</v>
      </c>
      <c r="T202" s="36">
        <v>0</v>
      </c>
      <c r="U202" s="31">
        <v>32.389130434782622</v>
      </c>
      <c r="V202" s="31">
        <v>0</v>
      </c>
      <c r="W202" s="36">
        <v>0</v>
      </c>
      <c r="X202" s="31">
        <v>0</v>
      </c>
      <c r="Y202" s="31">
        <v>0</v>
      </c>
      <c r="Z202" s="36" t="s">
        <v>1236</v>
      </c>
      <c r="AA202" s="31">
        <v>65.796413043478253</v>
      </c>
      <c r="AB202" s="31">
        <v>0</v>
      </c>
      <c r="AC202" s="36">
        <v>0</v>
      </c>
      <c r="AD202" s="31">
        <v>0</v>
      </c>
      <c r="AE202" s="31">
        <v>0</v>
      </c>
      <c r="AF202" s="36" t="s">
        <v>1236</v>
      </c>
      <c r="AG202" s="31">
        <v>0</v>
      </c>
      <c r="AH202" s="31">
        <v>0</v>
      </c>
      <c r="AI202" s="36" t="s">
        <v>1236</v>
      </c>
      <c r="AJ202" t="s">
        <v>245</v>
      </c>
      <c r="AK202" s="37">
        <v>4</v>
      </c>
      <c r="AT202"/>
    </row>
    <row r="203" spans="1:46" x14ac:dyDescent="0.25">
      <c r="A203" t="s">
        <v>1052</v>
      </c>
      <c r="B203" t="s">
        <v>564</v>
      </c>
      <c r="C203" t="s">
        <v>845</v>
      </c>
      <c r="D203" t="s">
        <v>1011</v>
      </c>
      <c r="E203" s="31">
        <v>60.510869565217391</v>
      </c>
      <c r="F203" s="31">
        <v>172.04347826086956</v>
      </c>
      <c r="G203" s="31">
        <v>7.2336956521739131</v>
      </c>
      <c r="H203" s="36">
        <v>4.2045741723527923E-2</v>
      </c>
      <c r="I203" s="31">
        <v>11.078804347826088</v>
      </c>
      <c r="J203" s="31">
        <v>6.9565217391304346</v>
      </c>
      <c r="K203" s="36">
        <v>0.62791268089281327</v>
      </c>
      <c r="L203" s="31">
        <v>9.7472826086956523</v>
      </c>
      <c r="M203" s="31">
        <v>5.625</v>
      </c>
      <c r="N203" s="36">
        <v>0.5770839141343741</v>
      </c>
      <c r="O203" s="31">
        <v>0</v>
      </c>
      <c r="P203" s="31">
        <v>0</v>
      </c>
      <c r="Q203" s="36" t="s">
        <v>1236</v>
      </c>
      <c r="R203" s="31">
        <v>1.3315217391304348</v>
      </c>
      <c r="S203" s="31">
        <v>1.3315217391304348</v>
      </c>
      <c r="T203" s="36">
        <v>1</v>
      </c>
      <c r="U203" s="31">
        <v>39.111413043478258</v>
      </c>
      <c r="V203" s="31">
        <v>0.27717391304347827</v>
      </c>
      <c r="W203" s="36">
        <v>7.0867782950045166E-3</v>
      </c>
      <c r="X203" s="31">
        <v>1.9130434782608696</v>
      </c>
      <c r="Y203" s="31">
        <v>0</v>
      </c>
      <c r="Z203" s="36">
        <v>0</v>
      </c>
      <c r="AA203" s="31">
        <v>119.94021739130434</v>
      </c>
      <c r="AB203" s="31">
        <v>0</v>
      </c>
      <c r="AC203" s="36">
        <v>0</v>
      </c>
      <c r="AD203" s="31">
        <v>0</v>
      </c>
      <c r="AE203" s="31">
        <v>0</v>
      </c>
      <c r="AF203" s="36" t="s">
        <v>1236</v>
      </c>
      <c r="AG203" s="31">
        <v>0</v>
      </c>
      <c r="AH203" s="31">
        <v>0</v>
      </c>
      <c r="AI203" s="36" t="s">
        <v>1236</v>
      </c>
      <c r="AJ203" t="s">
        <v>212</v>
      </c>
      <c r="AK203" s="37">
        <v>4</v>
      </c>
      <c r="AT203"/>
    </row>
    <row r="204" spans="1:46" x14ac:dyDescent="0.25">
      <c r="A204" t="s">
        <v>1052</v>
      </c>
      <c r="B204" t="s">
        <v>397</v>
      </c>
      <c r="C204" t="s">
        <v>738</v>
      </c>
      <c r="D204" t="s">
        <v>947</v>
      </c>
      <c r="E204" s="31">
        <v>68.608695652173907</v>
      </c>
      <c r="F204" s="31">
        <v>251.68804347826085</v>
      </c>
      <c r="G204" s="31">
        <v>153.73956521739129</v>
      </c>
      <c r="H204" s="36">
        <v>0.6108338047876728</v>
      </c>
      <c r="I204" s="31">
        <v>27.172826086956523</v>
      </c>
      <c r="J204" s="31">
        <v>3.4220652173913049</v>
      </c>
      <c r="K204" s="36">
        <v>0.12593703748149929</v>
      </c>
      <c r="L204" s="31">
        <v>21.109565217391303</v>
      </c>
      <c r="M204" s="31">
        <v>3.4220652173913049</v>
      </c>
      <c r="N204" s="36">
        <v>0.16210969681990448</v>
      </c>
      <c r="O204" s="31">
        <v>6.0632608695652195</v>
      </c>
      <c r="P204" s="31">
        <v>0</v>
      </c>
      <c r="Q204" s="36">
        <v>0</v>
      </c>
      <c r="R204" s="31">
        <v>0</v>
      </c>
      <c r="S204" s="31">
        <v>0</v>
      </c>
      <c r="T204" s="36" t="s">
        <v>1236</v>
      </c>
      <c r="U204" s="31">
        <v>65.500326086956534</v>
      </c>
      <c r="V204" s="31">
        <v>26.674891304347828</v>
      </c>
      <c r="W204" s="36">
        <v>0.40724822146587381</v>
      </c>
      <c r="X204" s="31">
        <v>0</v>
      </c>
      <c r="Y204" s="31">
        <v>0</v>
      </c>
      <c r="Z204" s="36" t="s">
        <v>1236</v>
      </c>
      <c r="AA204" s="31">
        <v>159.0148913043478</v>
      </c>
      <c r="AB204" s="31">
        <v>123.64260869565216</v>
      </c>
      <c r="AC204" s="36">
        <v>0.77755364721789111</v>
      </c>
      <c r="AD204" s="31">
        <v>0</v>
      </c>
      <c r="AE204" s="31">
        <v>0</v>
      </c>
      <c r="AF204" s="36" t="s">
        <v>1236</v>
      </c>
      <c r="AG204" s="31">
        <v>0</v>
      </c>
      <c r="AH204" s="31">
        <v>0</v>
      </c>
      <c r="AI204" s="36" t="s">
        <v>1236</v>
      </c>
      <c r="AJ204" t="s">
        <v>45</v>
      </c>
      <c r="AK204" s="37">
        <v>4</v>
      </c>
      <c r="AT204"/>
    </row>
    <row r="205" spans="1:46" x14ac:dyDescent="0.25">
      <c r="A205" t="s">
        <v>1052</v>
      </c>
      <c r="B205" t="s">
        <v>405</v>
      </c>
      <c r="C205" t="s">
        <v>738</v>
      </c>
      <c r="D205" t="s">
        <v>947</v>
      </c>
      <c r="E205" s="31">
        <v>66.228260869565219</v>
      </c>
      <c r="F205" s="31">
        <v>331.51891304347839</v>
      </c>
      <c r="G205" s="31">
        <v>74.98467391304348</v>
      </c>
      <c r="H205" s="36">
        <v>0.22618520682471382</v>
      </c>
      <c r="I205" s="31">
        <v>24.929347826086957</v>
      </c>
      <c r="J205" s="31">
        <v>9.1114130434782616</v>
      </c>
      <c r="K205" s="36">
        <v>0.36548942664050582</v>
      </c>
      <c r="L205" s="31">
        <v>17.983695652173914</v>
      </c>
      <c r="M205" s="31">
        <v>4.2418478260869561</v>
      </c>
      <c r="N205" s="36">
        <v>0.23587186461166512</v>
      </c>
      <c r="O205" s="31">
        <v>2.0760869565217392</v>
      </c>
      <c r="P205" s="31">
        <v>0</v>
      </c>
      <c r="Q205" s="36">
        <v>0</v>
      </c>
      <c r="R205" s="31">
        <v>4.8695652173913047</v>
      </c>
      <c r="S205" s="31">
        <v>4.8695652173913047</v>
      </c>
      <c r="T205" s="36">
        <v>1</v>
      </c>
      <c r="U205" s="31">
        <v>90.556521739130417</v>
      </c>
      <c r="V205" s="31">
        <v>17.015760869565216</v>
      </c>
      <c r="W205" s="36">
        <v>0.18790210293835224</v>
      </c>
      <c r="X205" s="31">
        <v>12.826086956521738</v>
      </c>
      <c r="Y205" s="31">
        <v>0</v>
      </c>
      <c r="Z205" s="36">
        <v>0</v>
      </c>
      <c r="AA205" s="31">
        <v>203.20695652173927</v>
      </c>
      <c r="AB205" s="31">
        <v>48.857499999999995</v>
      </c>
      <c r="AC205" s="36">
        <v>0.24043222159460459</v>
      </c>
      <c r="AD205" s="31">
        <v>0</v>
      </c>
      <c r="AE205" s="31">
        <v>0</v>
      </c>
      <c r="AF205" s="36" t="s">
        <v>1236</v>
      </c>
      <c r="AG205" s="31">
        <v>0</v>
      </c>
      <c r="AH205" s="31">
        <v>0</v>
      </c>
      <c r="AI205" s="36" t="s">
        <v>1236</v>
      </c>
      <c r="AJ205" t="s">
        <v>53</v>
      </c>
      <c r="AK205" s="37">
        <v>4</v>
      </c>
      <c r="AT205"/>
    </row>
    <row r="206" spans="1:46" x14ac:dyDescent="0.25">
      <c r="A206" t="s">
        <v>1052</v>
      </c>
      <c r="B206" t="s">
        <v>465</v>
      </c>
      <c r="C206" t="s">
        <v>794</v>
      </c>
      <c r="D206" t="s">
        <v>982</v>
      </c>
      <c r="E206" s="31">
        <v>109.29347826086956</v>
      </c>
      <c r="F206" s="31">
        <v>275.79891304347825</v>
      </c>
      <c r="G206" s="31">
        <v>1.888586956521739</v>
      </c>
      <c r="H206" s="36">
        <v>6.8476954302717401E-3</v>
      </c>
      <c r="I206" s="31">
        <v>9.649456521739129</v>
      </c>
      <c r="J206" s="31">
        <v>1.888586956521739</v>
      </c>
      <c r="K206" s="36">
        <v>0.19571951562940018</v>
      </c>
      <c r="L206" s="31">
        <v>6.8342391304347823</v>
      </c>
      <c r="M206" s="31">
        <v>1.888586956521739</v>
      </c>
      <c r="N206" s="36">
        <v>0.27634194831013914</v>
      </c>
      <c r="O206" s="31">
        <v>2.2065217391304346</v>
      </c>
      <c r="P206" s="31">
        <v>0</v>
      </c>
      <c r="Q206" s="36">
        <v>0</v>
      </c>
      <c r="R206" s="31">
        <v>0.60869565217391308</v>
      </c>
      <c r="S206" s="31">
        <v>0</v>
      </c>
      <c r="T206" s="36">
        <v>0</v>
      </c>
      <c r="U206" s="31">
        <v>71.801630434782609</v>
      </c>
      <c r="V206" s="31">
        <v>0</v>
      </c>
      <c r="W206" s="36">
        <v>0</v>
      </c>
      <c r="X206" s="31">
        <v>18.491847826086957</v>
      </c>
      <c r="Y206" s="31">
        <v>0</v>
      </c>
      <c r="Z206" s="36">
        <v>0</v>
      </c>
      <c r="AA206" s="31">
        <v>175.85597826086956</v>
      </c>
      <c r="AB206" s="31">
        <v>0</v>
      </c>
      <c r="AC206" s="36">
        <v>0</v>
      </c>
      <c r="AD206" s="31">
        <v>0</v>
      </c>
      <c r="AE206" s="31">
        <v>0</v>
      </c>
      <c r="AF206" s="36" t="s">
        <v>1236</v>
      </c>
      <c r="AG206" s="31">
        <v>0</v>
      </c>
      <c r="AH206" s="31">
        <v>0</v>
      </c>
      <c r="AI206" s="36" t="s">
        <v>1236</v>
      </c>
      <c r="AJ206" t="s">
        <v>113</v>
      </c>
      <c r="AK206" s="37">
        <v>4</v>
      </c>
      <c r="AT206"/>
    </row>
    <row r="207" spans="1:46" x14ac:dyDescent="0.25">
      <c r="A207" t="s">
        <v>1052</v>
      </c>
      <c r="B207" t="s">
        <v>542</v>
      </c>
      <c r="C207" t="s">
        <v>835</v>
      </c>
      <c r="D207" t="s">
        <v>951</v>
      </c>
      <c r="E207" s="31">
        <v>176.57608695652175</v>
      </c>
      <c r="F207" s="31">
        <v>536.18706521739125</v>
      </c>
      <c r="G207" s="31">
        <v>10.399456521739131</v>
      </c>
      <c r="H207" s="36">
        <v>1.939520215304482E-2</v>
      </c>
      <c r="I207" s="31">
        <v>79.357717391304348</v>
      </c>
      <c r="J207" s="31">
        <v>0</v>
      </c>
      <c r="K207" s="36">
        <v>0</v>
      </c>
      <c r="L207" s="31">
        <v>47.18717391304348</v>
      </c>
      <c r="M207" s="31">
        <v>0</v>
      </c>
      <c r="N207" s="36">
        <v>0</v>
      </c>
      <c r="O207" s="31">
        <v>27.197717391304355</v>
      </c>
      <c r="P207" s="31">
        <v>0</v>
      </c>
      <c r="Q207" s="36">
        <v>0</v>
      </c>
      <c r="R207" s="31">
        <v>4.9728260869565215</v>
      </c>
      <c r="S207" s="31">
        <v>0</v>
      </c>
      <c r="T207" s="36">
        <v>0</v>
      </c>
      <c r="U207" s="31">
        <v>130.76902173913049</v>
      </c>
      <c r="V207" s="31">
        <v>4.2963043478260872</v>
      </c>
      <c r="W207" s="36">
        <v>3.2854144587827011E-2</v>
      </c>
      <c r="X207" s="31">
        <v>12.309782608695652</v>
      </c>
      <c r="Y207" s="31">
        <v>0</v>
      </c>
      <c r="Z207" s="36">
        <v>0</v>
      </c>
      <c r="AA207" s="31">
        <v>313.75054347826079</v>
      </c>
      <c r="AB207" s="31">
        <v>6.1031521739130437</v>
      </c>
      <c r="AC207" s="36">
        <v>1.9452244149932189E-2</v>
      </c>
      <c r="AD207" s="31">
        <v>0</v>
      </c>
      <c r="AE207" s="31">
        <v>0</v>
      </c>
      <c r="AF207" s="36" t="s">
        <v>1236</v>
      </c>
      <c r="AG207" s="31">
        <v>0</v>
      </c>
      <c r="AH207" s="31">
        <v>0</v>
      </c>
      <c r="AI207" s="36" t="s">
        <v>1236</v>
      </c>
      <c r="AJ207" t="s">
        <v>190</v>
      </c>
      <c r="AK207" s="37">
        <v>4</v>
      </c>
      <c r="AT207"/>
    </row>
    <row r="208" spans="1:46" x14ac:dyDescent="0.25">
      <c r="A208" t="s">
        <v>1052</v>
      </c>
      <c r="B208" t="s">
        <v>511</v>
      </c>
      <c r="C208" t="s">
        <v>774</v>
      </c>
      <c r="D208" t="s">
        <v>974</v>
      </c>
      <c r="E208" s="31">
        <v>74.880434782608702</v>
      </c>
      <c r="F208" s="31">
        <v>243.4113043478261</v>
      </c>
      <c r="G208" s="31">
        <v>13.103260869565219</v>
      </c>
      <c r="H208" s="36">
        <v>5.3831768021920315E-2</v>
      </c>
      <c r="I208" s="31">
        <v>38.210869565217386</v>
      </c>
      <c r="J208" s="31">
        <v>3.3315217391304346</v>
      </c>
      <c r="K208" s="36">
        <v>8.7187802241565693E-2</v>
      </c>
      <c r="L208" s="31">
        <v>15.606956521739127</v>
      </c>
      <c r="M208" s="31">
        <v>3.3315217391304346</v>
      </c>
      <c r="N208" s="36">
        <v>0.21346389569868512</v>
      </c>
      <c r="O208" s="31">
        <v>16.685434782608695</v>
      </c>
      <c r="P208" s="31">
        <v>0</v>
      </c>
      <c r="Q208" s="36">
        <v>0</v>
      </c>
      <c r="R208" s="31">
        <v>5.9184782608695654</v>
      </c>
      <c r="S208" s="31">
        <v>0</v>
      </c>
      <c r="T208" s="36">
        <v>0</v>
      </c>
      <c r="U208" s="31">
        <v>63.020326086956509</v>
      </c>
      <c r="V208" s="31">
        <v>9.7717391304347831</v>
      </c>
      <c r="W208" s="36">
        <v>0.15505694332573863</v>
      </c>
      <c r="X208" s="31">
        <v>0</v>
      </c>
      <c r="Y208" s="31">
        <v>0</v>
      </c>
      <c r="Z208" s="36" t="s">
        <v>1236</v>
      </c>
      <c r="AA208" s="31">
        <v>142.11217391304351</v>
      </c>
      <c r="AB208" s="31">
        <v>0</v>
      </c>
      <c r="AC208" s="36">
        <v>0</v>
      </c>
      <c r="AD208" s="31">
        <v>6.7934782608695649E-2</v>
      </c>
      <c r="AE208" s="31">
        <v>0</v>
      </c>
      <c r="AF208" s="36">
        <v>0</v>
      </c>
      <c r="AG208" s="31">
        <v>0</v>
      </c>
      <c r="AH208" s="31">
        <v>0</v>
      </c>
      <c r="AI208" s="36" t="s">
        <v>1236</v>
      </c>
      <c r="AJ208" t="s">
        <v>159</v>
      </c>
      <c r="AK208" s="37">
        <v>4</v>
      </c>
      <c r="AT208"/>
    </row>
    <row r="209" spans="1:46" x14ac:dyDescent="0.25">
      <c r="A209" t="s">
        <v>1052</v>
      </c>
      <c r="B209" t="s">
        <v>513</v>
      </c>
      <c r="C209" t="s">
        <v>824</v>
      </c>
      <c r="D209" t="s">
        <v>1001</v>
      </c>
      <c r="E209" s="31">
        <v>158.81521739130434</v>
      </c>
      <c r="F209" s="31">
        <v>548.125</v>
      </c>
      <c r="G209" s="31">
        <v>0</v>
      </c>
      <c r="H209" s="36">
        <v>0</v>
      </c>
      <c r="I209" s="31">
        <v>65.366847826086953</v>
      </c>
      <c r="J209" s="31">
        <v>0</v>
      </c>
      <c r="K209" s="36">
        <v>0</v>
      </c>
      <c r="L209" s="31">
        <v>45.25</v>
      </c>
      <c r="M209" s="31">
        <v>0</v>
      </c>
      <c r="N209" s="36">
        <v>0</v>
      </c>
      <c r="O209" s="31">
        <v>9.9429347826086953</v>
      </c>
      <c r="P209" s="31">
        <v>0</v>
      </c>
      <c r="Q209" s="36">
        <v>0</v>
      </c>
      <c r="R209" s="31">
        <v>10.173913043478262</v>
      </c>
      <c r="S209" s="31">
        <v>0</v>
      </c>
      <c r="T209" s="36">
        <v>0</v>
      </c>
      <c r="U209" s="31">
        <v>136.5625</v>
      </c>
      <c r="V209" s="31">
        <v>0</v>
      </c>
      <c r="W209" s="36">
        <v>0</v>
      </c>
      <c r="X209" s="31">
        <v>25.807065217391305</v>
      </c>
      <c r="Y209" s="31">
        <v>0</v>
      </c>
      <c r="Z209" s="36">
        <v>0</v>
      </c>
      <c r="AA209" s="31">
        <v>320.38858695652175</v>
      </c>
      <c r="AB209" s="31">
        <v>0</v>
      </c>
      <c r="AC209" s="36">
        <v>0</v>
      </c>
      <c r="AD209" s="31">
        <v>0</v>
      </c>
      <c r="AE209" s="31">
        <v>0</v>
      </c>
      <c r="AF209" s="36" t="s">
        <v>1236</v>
      </c>
      <c r="AG209" s="31">
        <v>0</v>
      </c>
      <c r="AH209" s="31">
        <v>0</v>
      </c>
      <c r="AI209" s="36" t="s">
        <v>1236</v>
      </c>
      <c r="AJ209" t="s">
        <v>161</v>
      </c>
      <c r="AK209" s="37">
        <v>4</v>
      </c>
      <c r="AT209"/>
    </row>
    <row r="210" spans="1:46" x14ac:dyDescent="0.25">
      <c r="A210" t="s">
        <v>1052</v>
      </c>
      <c r="B210" t="s">
        <v>507</v>
      </c>
      <c r="C210" t="s">
        <v>746</v>
      </c>
      <c r="D210" t="s">
        <v>951</v>
      </c>
      <c r="E210" s="31">
        <v>77.543478260869563</v>
      </c>
      <c r="F210" s="31">
        <v>389.18206521739125</v>
      </c>
      <c r="G210" s="31">
        <v>0</v>
      </c>
      <c r="H210" s="36">
        <v>0</v>
      </c>
      <c r="I210" s="31">
        <v>25.3125</v>
      </c>
      <c r="J210" s="31">
        <v>0</v>
      </c>
      <c r="K210" s="36">
        <v>0</v>
      </c>
      <c r="L210" s="31">
        <v>19.347826086956523</v>
      </c>
      <c r="M210" s="31">
        <v>0</v>
      </c>
      <c r="N210" s="36">
        <v>0</v>
      </c>
      <c r="O210" s="31">
        <v>0.74728260869565222</v>
      </c>
      <c r="P210" s="31">
        <v>0</v>
      </c>
      <c r="Q210" s="36">
        <v>0</v>
      </c>
      <c r="R210" s="31">
        <v>5.2173913043478262</v>
      </c>
      <c r="S210" s="31">
        <v>0</v>
      </c>
      <c r="T210" s="36">
        <v>0</v>
      </c>
      <c r="U210" s="31">
        <v>89.092391304347828</v>
      </c>
      <c r="V210" s="31">
        <v>0</v>
      </c>
      <c r="W210" s="36">
        <v>0</v>
      </c>
      <c r="X210" s="31">
        <v>13.828804347826088</v>
      </c>
      <c r="Y210" s="31">
        <v>0</v>
      </c>
      <c r="Z210" s="36">
        <v>0</v>
      </c>
      <c r="AA210" s="31">
        <v>260.94836956521738</v>
      </c>
      <c r="AB210" s="31">
        <v>0</v>
      </c>
      <c r="AC210" s="36">
        <v>0</v>
      </c>
      <c r="AD210" s="31">
        <v>0</v>
      </c>
      <c r="AE210" s="31">
        <v>0</v>
      </c>
      <c r="AF210" s="36" t="s">
        <v>1236</v>
      </c>
      <c r="AG210" s="31">
        <v>0</v>
      </c>
      <c r="AH210" s="31">
        <v>0</v>
      </c>
      <c r="AI210" s="36" t="s">
        <v>1236</v>
      </c>
      <c r="AJ210" t="s">
        <v>155</v>
      </c>
      <c r="AK210" s="37">
        <v>4</v>
      </c>
      <c r="AT210"/>
    </row>
    <row r="211" spans="1:46" x14ac:dyDescent="0.25">
      <c r="A211" t="s">
        <v>1052</v>
      </c>
      <c r="B211" t="s">
        <v>504</v>
      </c>
      <c r="C211" t="s">
        <v>767</v>
      </c>
      <c r="D211" t="s">
        <v>968</v>
      </c>
      <c r="E211" s="31">
        <v>68.891304347826093</v>
      </c>
      <c r="F211" s="31">
        <v>183.6875</v>
      </c>
      <c r="G211" s="31">
        <v>36.225543478260867</v>
      </c>
      <c r="H211" s="36">
        <v>0.19721289406334599</v>
      </c>
      <c r="I211" s="31">
        <v>14.823369565217392</v>
      </c>
      <c r="J211" s="31">
        <v>2.5869565217391304</v>
      </c>
      <c r="K211" s="36">
        <v>0.17451879010082491</v>
      </c>
      <c r="L211" s="31">
        <v>6.4755434782608692</v>
      </c>
      <c r="M211" s="31">
        <v>2.5869565217391304</v>
      </c>
      <c r="N211" s="36">
        <v>0.39949643306756188</v>
      </c>
      <c r="O211" s="31">
        <v>4.6956521739130439</v>
      </c>
      <c r="P211" s="31">
        <v>0</v>
      </c>
      <c r="Q211" s="36">
        <v>0</v>
      </c>
      <c r="R211" s="31">
        <v>3.652173913043478</v>
      </c>
      <c r="S211" s="31">
        <v>0</v>
      </c>
      <c r="T211" s="36">
        <v>0</v>
      </c>
      <c r="U211" s="31">
        <v>62.657608695652172</v>
      </c>
      <c r="V211" s="31">
        <v>25.141304347826086</v>
      </c>
      <c r="W211" s="36">
        <v>0.40124902419984387</v>
      </c>
      <c r="X211" s="31">
        <v>10.527173913043478</v>
      </c>
      <c r="Y211" s="31">
        <v>0</v>
      </c>
      <c r="Z211" s="36">
        <v>0</v>
      </c>
      <c r="AA211" s="31">
        <v>95.679347826086953</v>
      </c>
      <c r="AB211" s="31">
        <v>8.4972826086956523</v>
      </c>
      <c r="AC211" s="36">
        <v>8.8809997159897763E-2</v>
      </c>
      <c r="AD211" s="31">
        <v>0</v>
      </c>
      <c r="AE211" s="31">
        <v>0</v>
      </c>
      <c r="AF211" s="36" t="s">
        <v>1236</v>
      </c>
      <c r="AG211" s="31">
        <v>0</v>
      </c>
      <c r="AH211" s="31">
        <v>0</v>
      </c>
      <c r="AI211" s="36" t="s">
        <v>1236</v>
      </c>
      <c r="AJ211" t="s">
        <v>152</v>
      </c>
      <c r="AK211" s="37">
        <v>4</v>
      </c>
      <c r="AT211"/>
    </row>
    <row r="212" spans="1:46" x14ac:dyDescent="0.25">
      <c r="A212" t="s">
        <v>1052</v>
      </c>
      <c r="B212" t="s">
        <v>458</v>
      </c>
      <c r="C212" t="s">
        <v>786</v>
      </c>
      <c r="D212" t="s">
        <v>978</v>
      </c>
      <c r="E212" s="31">
        <v>32.956521739130437</v>
      </c>
      <c r="F212" s="31">
        <v>131.95000000000002</v>
      </c>
      <c r="G212" s="31">
        <v>15.35217391304348</v>
      </c>
      <c r="H212" s="36">
        <v>0.1163484191969949</v>
      </c>
      <c r="I212" s="31">
        <v>10.804347826086957</v>
      </c>
      <c r="J212" s="31">
        <v>0.34239130434782611</v>
      </c>
      <c r="K212" s="36">
        <v>3.1690140845070422E-2</v>
      </c>
      <c r="L212" s="31">
        <v>3.2391304347826089</v>
      </c>
      <c r="M212" s="31">
        <v>0.34239130434782611</v>
      </c>
      <c r="N212" s="36">
        <v>0.10570469798657718</v>
      </c>
      <c r="O212" s="31">
        <v>1.9130434782608696</v>
      </c>
      <c r="P212" s="31">
        <v>0</v>
      </c>
      <c r="Q212" s="36">
        <v>0</v>
      </c>
      <c r="R212" s="31">
        <v>5.6521739130434785</v>
      </c>
      <c r="S212" s="31">
        <v>0</v>
      </c>
      <c r="T212" s="36">
        <v>0</v>
      </c>
      <c r="U212" s="31">
        <v>53.858043478260875</v>
      </c>
      <c r="V212" s="31">
        <v>2.4406521739130436</v>
      </c>
      <c r="W212" s="36">
        <v>4.5316391318562889E-2</v>
      </c>
      <c r="X212" s="31">
        <v>5.1086956521739131</v>
      </c>
      <c r="Y212" s="31">
        <v>0</v>
      </c>
      <c r="Z212" s="36">
        <v>0</v>
      </c>
      <c r="AA212" s="31">
        <v>59.079021739130432</v>
      </c>
      <c r="AB212" s="31">
        <v>9.4692391304347829</v>
      </c>
      <c r="AC212" s="36">
        <v>0.16028090600834918</v>
      </c>
      <c r="AD212" s="31">
        <v>3.0998913043478269</v>
      </c>
      <c r="AE212" s="31">
        <v>3.0998913043478269</v>
      </c>
      <c r="AF212" s="36">
        <v>1</v>
      </c>
      <c r="AG212" s="31">
        <v>0</v>
      </c>
      <c r="AH212" s="31">
        <v>0</v>
      </c>
      <c r="AI212" s="36" t="s">
        <v>1236</v>
      </c>
      <c r="AJ212" t="s">
        <v>106</v>
      </c>
      <c r="AK212" s="37">
        <v>4</v>
      </c>
      <c r="AT212"/>
    </row>
    <row r="213" spans="1:46" x14ac:dyDescent="0.25">
      <c r="A213" t="s">
        <v>1052</v>
      </c>
      <c r="B213" t="s">
        <v>508</v>
      </c>
      <c r="C213" t="s">
        <v>822</v>
      </c>
      <c r="D213" t="s">
        <v>1000</v>
      </c>
      <c r="E213" s="31">
        <v>57.826086956521742</v>
      </c>
      <c r="F213" s="31">
        <v>181.26956521739129</v>
      </c>
      <c r="G213" s="31">
        <v>0</v>
      </c>
      <c r="H213" s="36">
        <v>0</v>
      </c>
      <c r="I213" s="31">
        <v>25.225869565217394</v>
      </c>
      <c r="J213" s="31">
        <v>0</v>
      </c>
      <c r="K213" s="36">
        <v>0</v>
      </c>
      <c r="L213" s="31">
        <v>2.714673913043478</v>
      </c>
      <c r="M213" s="31">
        <v>0</v>
      </c>
      <c r="N213" s="36">
        <v>0</v>
      </c>
      <c r="O213" s="31">
        <v>16.826413043478265</v>
      </c>
      <c r="P213" s="31">
        <v>0</v>
      </c>
      <c r="Q213" s="36">
        <v>0</v>
      </c>
      <c r="R213" s="31">
        <v>5.6847826086956523</v>
      </c>
      <c r="S213" s="31">
        <v>0</v>
      </c>
      <c r="T213" s="36">
        <v>0</v>
      </c>
      <c r="U213" s="31">
        <v>55.321739130434764</v>
      </c>
      <c r="V213" s="31">
        <v>0</v>
      </c>
      <c r="W213" s="36">
        <v>0</v>
      </c>
      <c r="X213" s="31">
        <v>0</v>
      </c>
      <c r="Y213" s="31">
        <v>0</v>
      </c>
      <c r="Z213" s="36" t="s">
        <v>1236</v>
      </c>
      <c r="AA213" s="31">
        <v>86.425543478260863</v>
      </c>
      <c r="AB213" s="31">
        <v>0</v>
      </c>
      <c r="AC213" s="36">
        <v>0</v>
      </c>
      <c r="AD213" s="31">
        <v>14.29641304347826</v>
      </c>
      <c r="AE213" s="31">
        <v>0</v>
      </c>
      <c r="AF213" s="36">
        <v>0</v>
      </c>
      <c r="AG213" s="31">
        <v>0</v>
      </c>
      <c r="AH213" s="31">
        <v>0</v>
      </c>
      <c r="AI213" s="36" t="s">
        <v>1236</v>
      </c>
      <c r="AJ213" t="s">
        <v>156</v>
      </c>
      <c r="AK213" s="37">
        <v>4</v>
      </c>
      <c r="AT213"/>
    </row>
    <row r="214" spans="1:46" x14ac:dyDescent="0.25">
      <c r="A214" t="s">
        <v>1052</v>
      </c>
      <c r="B214" t="s">
        <v>522</v>
      </c>
      <c r="C214" t="s">
        <v>704</v>
      </c>
      <c r="D214" t="s">
        <v>918</v>
      </c>
      <c r="E214" s="31">
        <v>85.978260869565219</v>
      </c>
      <c r="F214" s="31">
        <v>277.01195652173914</v>
      </c>
      <c r="G214" s="31">
        <v>0</v>
      </c>
      <c r="H214" s="36">
        <v>0</v>
      </c>
      <c r="I214" s="31">
        <v>60.082499999999996</v>
      </c>
      <c r="J214" s="31">
        <v>0</v>
      </c>
      <c r="K214" s="36">
        <v>0</v>
      </c>
      <c r="L214" s="31">
        <v>40.846086956521738</v>
      </c>
      <c r="M214" s="31">
        <v>0</v>
      </c>
      <c r="N214" s="36">
        <v>0</v>
      </c>
      <c r="O214" s="31">
        <v>12.600543478260869</v>
      </c>
      <c r="P214" s="31">
        <v>0</v>
      </c>
      <c r="Q214" s="36">
        <v>0</v>
      </c>
      <c r="R214" s="31">
        <v>6.6358695652173916</v>
      </c>
      <c r="S214" s="31">
        <v>0</v>
      </c>
      <c r="T214" s="36">
        <v>0</v>
      </c>
      <c r="U214" s="31">
        <v>57.189456521739132</v>
      </c>
      <c r="V214" s="31">
        <v>0</v>
      </c>
      <c r="W214" s="36">
        <v>0</v>
      </c>
      <c r="X214" s="31">
        <v>4.8668478260869561</v>
      </c>
      <c r="Y214" s="31">
        <v>0</v>
      </c>
      <c r="Z214" s="36">
        <v>0</v>
      </c>
      <c r="AA214" s="31">
        <v>144.23456521739132</v>
      </c>
      <c r="AB214" s="31">
        <v>0</v>
      </c>
      <c r="AC214" s="36">
        <v>0</v>
      </c>
      <c r="AD214" s="31">
        <v>10.638586956521738</v>
      </c>
      <c r="AE214" s="31">
        <v>0</v>
      </c>
      <c r="AF214" s="36">
        <v>0</v>
      </c>
      <c r="AG214" s="31">
        <v>0</v>
      </c>
      <c r="AH214" s="31">
        <v>0</v>
      </c>
      <c r="AI214" s="36" t="s">
        <v>1236</v>
      </c>
      <c r="AJ214" t="s">
        <v>170</v>
      </c>
      <c r="AK214" s="37">
        <v>4</v>
      </c>
      <c r="AT214"/>
    </row>
    <row r="215" spans="1:46" x14ac:dyDescent="0.25">
      <c r="A215" t="s">
        <v>1052</v>
      </c>
      <c r="B215" t="s">
        <v>417</v>
      </c>
      <c r="C215" t="s">
        <v>738</v>
      </c>
      <c r="D215" t="s">
        <v>947</v>
      </c>
      <c r="E215" s="31">
        <v>77.673913043478265</v>
      </c>
      <c r="F215" s="31">
        <v>242.65728260869565</v>
      </c>
      <c r="G215" s="31">
        <v>0</v>
      </c>
      <c r="H215" s="36">
        <v>0</v>
      </c>
      <c r="I215" s="31">
        <v>35.587065217391306</v>
      </c>
      <c r="J215" s="31">
        <v>0</v>
      </c>
      <c r="K215" s="36">
        <v>0</v>
      </c>
      <c r="L215" s="31">
        <v>15.372282608695652</v>
      </c>
      <c r="M215" s="31">
        <v>0</v>
      </c>
      <c r="N215" s="36">
        <v>0</v>
      </c>
      <c r="O215" s="31">
        <v>13.894130434782609</v>
      </c>
      <c r="P215" s="31">
        <v>0</v>
      </c>
      <c r="Q215" s="36">
        <v>0</v>
      </c>
      <c r="R215" s="31">
        <v>6.3206521739130439</v>
      </c>
      <c r="S215" s="31">
        <v>0</v>
      </c>
      <c r="T215" s="36">
        <v>0</v>
      </c>
      <c r="U215" s="31">
        <v>68.627065217391305</v>
      </c>
      <c r="V215" s="31">
        <v>0</v>
      </c>
      <c r="W215" s="36">
        <v>0</v>
      </c>
      <c r="X215" s="31">
        <v>8.0284782608695657</v>
      </c>
      <c r="Y215" s="31">
        <v>0</v>
      </c>
      <c r="Z215" s="36">
        <v>0</v>
      </c>
      <c r="AA215" s="31">
        <v>130.41467391304349</v>
      </c>
      <c r="AB215" s="31">
        <v>0</v>
      </c>
      <c r="AC215" s="36">
        <v>0</v>
      </c>
      <c r="AD215" s="31">
        <v>0</v>
      </c>
      <c r="AE215" s="31">
        <v>0</v>
      </c>
      <c r="AF215" s="36" t="s">
        <v>1236</v>
      </c>
      <c r="AG215" s="31">
        <v>0</v>
      </c>
      <c r="AH215" s="31">
        <v>0</v>
      </c>
      <c r="AI215" s="36" t="s">
        <v>1236</v>
      </c>
      <c r="AJ215" t="s">
        <v>65</v>
      </c>
      <c r="AK215" s="37">
        <v>4</v>
      </c>
      <c r="AT215"/>
    </row>
    <row r="216" spans="1:46" x14ac:dyDescent="0.25">
      <c r="A216" t="s">
        <v>1052</v>
      </c>
      <c r="B216" t="s">
        <v>645</v>
      </c>
      <c r="C216" t="s">
        <v>738</v>
      </c>
      <c r="D216" t="s">
        <v>947</v>
      </c>
      <c r="E216" s="31">
        <v>74.521739130434781</v>
      </c>
      <c r="F216" s="31">
        <v>245.76978260869564</v>
      </c>
      <c r="G216" s="31">
        <v>0</v>
      </c>
      <c r="H216" s="36">
        <v>0</v>
      </c>
      <c r="I216" s="31">
        <v>32.924891304347824</v>
      </c>
      <c r="J216" s="31">
        <v>0</v>
      </c>
      <c r="K216" s="36">
        <v>0</v>
      </c>
      <c r="L216" s="31">
        <v>7.2880434782608692</v>
      </c>
      <c r="M216" s="31">
        <v>0</v>
      </c>
      <c r="N216" s="36">
        <v>0</v>
      </c>
      <c r="O216" s="31">
        <v>14.125978260869568</v>
      </c>
      <c r="P216" s="31">
        <v>0</v>
      </c>
      <c r="Q216" s="36">
        <v>0</v>
      </c>
      <c r="R216" s="31">
        <v>11.510869565217391</v>
      </c>
      <c r="S216" s="31">
        <v>0</v>
      </c>
      <c r="T216" s="36">
        <v>0</v>
      </c>
      <c r="U216" s="31">
        <v>67.560108695652175</v>
      </c>
      <c r="V216" s="31">
        <v>0</v>
      </c>
      <c r="W216" s="36">
        <v>0</v>
      </c>
      <c r="X216" s="31">
        <v>4.5543478260869561</v>
      </c>
      <c r="Y216" s="31">
        <v>0</v>
      </c>
      <c r="Z216" s="36">
        <v>0</v>
      </c>
      <c r="AA216" s="31">
        <v>140.73043478260868</v>
      </c>
      <c r="AB216" s="31">
        <v>0</v>
      </c>
      <c r="AC216" s="36">
        <v>0</v>
      </c>
      <c r="AD216" s="31">
        <v>0</v>
      </c>
      <c r="AE216" s="31">
        <v>0</v>
      </c>
      <c r="AF216" s="36" t="s">
        <v>1236</v>
      </c>
      <c r="AG216" s="31">
        <v>0</v>
      </c>
      <c r="AH216" s="31">
        <v>0</v>
      </c>
      <c r="AI216" s="36" t="s">
        <v>1236</v>
      </c>
      <c r="AJ216" t="s">
        <v>293</v>
      </c>
      <c r="AK216" s="37">
        <v>4</v>
      </c>
      <c r="AT216"/>
    </row>
    <row r="217" spans="1:46" x14ac:dyDescent="0.25">
      <c r="A217" t="s">
        <v>1052</v>
      </c>
      <c r="B217" t="s">
        <v>407</v>
      </c>
      <c r="C217" t="s">
        <v>746</v>
      </c>
      <c r="D217" t="s">
        <v>951</v>
      </c>
      <c r="E217" s="31">
        <v>103.95652173913044</v>
      </c>
      <c r="F217" s="31">
        <v>331.56891304347823</v>
      </c>
      <c r="G217" s="31">
        <v>0</v>
      </c>
      <c r="H217" s="36">
        <v>0</v>
      </c>
      <c r="I217" s="31">
        <v>75.827391304347827</v>
      </c>
      <c r="J217" s="31">
        <v>0</v>
      </c>
      <c r="K217" s="36">
        <v>0</v>
      </c>
      <c r="L217" s="31">
        <v>61.913043478260867</v>
      </c>
      <c r="M217" s="31">
        <v>0</v>
      </c>
      <c r="N217" s="36">
        <v>0</v>
      </c>
      <c r="O217" s="31">
        <v>10.001304347826087</v>
      </c>
      <c r="P217" s="31">
        <v>0</v>
      </c>
      <c r="Q217" s="36">
        <v>0</v>
      </c>
      <c r="R217" s="31">
        <v>3.9130434782608696</v>
      </c>
      <c r="S217" s="31">
        <v>0</v>
      </c>
      <c r="T217" s="36">
        <v>0</v>
      </c>
      <c r="U217" s="31">
        <v>68.798478260869572</v>
      </c>
      <c r="V217" s="31">
        <v>0</v>
      </c>
      <c r="W217" s="36">
        <v>0</v>
      </c>
      <c r="X217" s="31">
        <v>5.8695652173913047</v>
      </c>
      <c r="Y217" s="31">
        <v>0</v>
      </c>
      <c r="Z217" s="36">
        <v>0</v>
      </c>
      <c r="AA217" s="31">
        <v>138.63326086956519</v>
      </c>
      <c r="AB217" s="31">
        <v>0</v>
      </c>
      <c r="AC217" s="36">
        <v>0</v>
      </c>
      <c r="AD217" s="31">
        <v>42.440217391304351</v>
      </c>
      <c r="AE217" s="31">
        <v>0</v>
      </c>
      <c r="AF217" s="36">
        <v>0</v>
      </c>
      <c r="AG217" s="31">
        <v>0</v>
      </c>
      <c r="AH217" s="31">
        <v>0</v>
      </c>
      <c r="AI217" s="36" t="s">
        <v>1236</v>
      </c>
      <c r="AJ217" t="s">
        <v>55</v>
      </c>
      <c r="AK217" s="37">
        <v>4</v>
      </c>
      <c r="AT217"/>
    </row>
    <row r="218" spans="1:46" x14ac:dyDescent="0.25">
      <c r="A218" t="s">
        <v>1052</v>
      </c>
      <c r="B218" t="s">
        <v>668</v>
      </c>
      <c r="C218" t="s">
        <v>891</v>
      </c>
      <c r="D218" t="s">
        <v>1037</v>
      </c>
      <c r="E218" s="31">
        <v>73.413043478260875</v>
      </c>
      <c r="F218" s="31">
        <v>227.99250000000001</v>
      </c>
      <c r="G218" s="31">
        <v>0</v>
      </c>
      <c r="H218" s="36">
        <v>0</v>
      </c>
      <c r="I218" s="31">
        <v>30.249891304347827</v>
      </c>
      <c r="J218" s="31">
        <v>0</v>
      </c>
      <c r="K218" s="36">
        <v>0</v>
      </c>
      <c r="L218" s="31">
        <v>4</v>
      </c>
      <c r="M218" s="31">
        <v>0</v>
      </c>
      <c r="N218" s="36">
        <v>0</v>
      </c>
      <c r="O218" s="31">
        <v>20.747173913043479</v>
      </c>
      <c r="P218" s="31">
        <v>0</v>
      </c>
      <c r="Q218" s="36">
        <v>0</v>
      </c>
      <c r="R218" s="31">
        <v>5.5027173913043477</v>
      </c>
      <c r="S218" s="31">
        <v>0</v>
      </c>
      <c r="T218" s="36">
        <v>0</v>
      </c>
      <c r="U218" s="31">
        <v>66.571521739130418</v>
      </c>
      <c r="V218" s="31">
        <v>0</v>
      </c>
      <c r="W218" s="36">
        <v>0</v>
      </c>
      <c r="X218" s="31">
        <v>5.4746739130434783</v>
      </c>
      <c r="Y218" s="31">
        <v>0</v>
      </c>
      <c r="Z218" s="36">
        <v>0</v>
      </c>
      <c r="AA218" s="31">
        <v>111.48206521739131</v>
      </c>
      <c r="AB218" s="31">
        <v>0</v>
      </c>
      <c r="AC218" s="36">
        <v>0</v>
      </c>
      <c r="AD218" s="31">
        <v>14.214347826086954</v>
      </c>
      <c r="AE218" s="31">
        <v>0</v>
      </c>
      <c r="AF218" s="36">
        <v>0</v>
      </c>
      <c r="AG218" s="31">
        <v>0</v>
      </c>
      <c r="AH218" s="31">
        <v>0</v>
      </c>
      <c r="AI218" s="36" t="s">
        <v>1236</v>
      </c>
      <c r="AJ218" t="s">
        <v>316</v>
      </c>
      <c r="AK218" s="37">
        <v>4</v>
      </c>
      <c r="AT218"/>
    </row>
    <row r="219" spans="1:46" x14ac:dyDescent="0.25">
      <c r="A219" t="s">
        <v>1052</v>
      </c>
      <c r="B219" t="s">
        <v>492</v>
      </c>
      <c r="C219" t="s">
        <v>813</v>
      </c>
      <c r="D219" t="s">
        <v>994</v>
      </c>
      <c r="E219" s="31">
        <v>61</v>
      </c>
      <c r="F219" s="31">
        <v>197.22336956521735</v>
      </c>
      <c r="G219" s="31">
        <v>0</v>
      </c>
      <c r="H219" s="36">
        <v>0</v>
      </c>
      <c r="I219" s="31">
        <v>29.928043478260868</v>
      </c>
      <c r="J219" s="31">
        <v>0</v>
      </c>
      <c r="K219" s="36">
        <v>0</v>
      </c>
      <c r="L219" s="31">
        <v>12.735108695652174</v>
      </c>
      <c r="M219" s="31">
        <v>0</v>
      </c>
      <c r="N219" s="36">
        <v>0</v>
      </c>
      <c r="O219" s="31">
        <v>10.790760869565217</v>
      </c>
      <c r="P219" s="31">
        <v>0</v>
      </c>
      <c r="Q219" s="36">
        <v>0</v>
      </c>
      <c r="R219" s="31">
        <v>6.4021739130434785</v>
      </c>
      <c r="S219" s="31">
        <v>0</v>
      </c>
      <c r="T219" s="36">
        <v>0</v>
      </c>
      <c r="U219" s="31">
        <v>81.790434782608685</v>
      </c>
      <c r="V219" s="31">
        <v>0</v>
      </c>
      <c r="W219" s="36">
        <v>0</v>
      </c>
      <c r="X219" s="31">
        <v>1.5313043478260868</v>
      </c>
      <c r="Y219" s="31">
        <v>0</v>
      </c>
      <c r="Z219" s="36">
        <v>0</v>
      </c>
      <c r="AA219" s="31">
        <v>81.555108695652166</v>
      </c>
      <c r="AB219" s="31">
        <v>0</v>
      </c>
      <c r="AC219" s="36">
        <v>0</v>
      </c>
      <c r="AD219" s="31">
        <v>2.4184782608695654</v>
      </c>
      <c r="AE219" s="31">
        <v>0</v>
      </c>
      <c r="AF219" s="36">
        <v>0</v>
      </c>
      <c r="AG219" s="31">
        <v>0</v>
      </c>
      <c r="AH219" s="31">
        <v>0</v>
      </c>
      <c r="AI219" s="36" t="s">
        <v>1236</v>
      </c>
      <c r="AJ219" t="s">
        <v>140</v>
      </c>
      <c r="AK219" s="37">
        <v>4</v>
      </c>
      <c r="AT219"/>
    </row>
    <row r="220" spans="1:46" x14ac:dyDescent="0.25">
      <c r="A220" t="s">
        <v>1052</v>
      </c>
      <c r="B220" t="s">
        <v>406</v>
      </c>
      <c r="C220" t="s">
        <v>733</v>
      </c>
      <c r="D220" t="s">
        <v>916</v>
      </c>
      <c r="E220" s="31">
        <v>130.41304347826087</v>
      </c>
      <c r="F220" s="31">
        <v>404.72423913043474</v>
      </c>
      <c r="G220" s="31">
        <v>0</v>
      </c>
      <c r="H220" s="36">
        <v>0</v>
      </c>
      <c r="I220" s="31">
        <v>65.803369565217395</v>
      </c>
      <c r="J220" s="31">
        <v>0</v>
      </c>
      <c r="K220" s="36">
        <v>0</v>
      </c>
      <c r="L220" s="31">
        <v>40.630434782608695</v>
      </c>
      <c r="M220" s="31">
        <v>0</v>
      </c>
      <c r="N220" s="36">
        <v>0</v>
      </c>
      <c r="O220" s="31">
        <v>19.143043478260868</v>
      </c>
      <c r="P220" s="31">
        <v>0</v>
      </c>
      <c r="Q220" s="36">
        <v>0</v>
      </c>
      <c r="R220" s="31">
        <v>6.0298913043478262</v>
      </c>
      <c r="S220" s="31">
        <v>0</v>
      </c>
      <c r="T220" s="36">
        <v>0</v>
      </c>
      <c r="U220" s="31">
        <v>115.57336956521739</v>
      </c>
      <c r="V220" s="31">
        <v>0</v>
      </c>
      <c r="W220" s="36">
        <v>0</v>
      </c>
      <c r="X220" s="31">
        <v>5.1331521739130439</v>
      </c>
      <c r="Y220" s="31">
        <v>0</v>
      </c>
      <c r="Z220" s="36">
        <v>0</v>
      </c>
      <c r="AA220" s="31">
        <v>218.21434782608696</v>
      </c>
      <c r="AB220" s="31">
        <v>0</v>
      </c>
      <c r="AC220" s="36">
        <v>0</v>
      </c>
      <c r="AD220" s="31">
        <v>0</v>
      </c>
      <c r="AE220" s="31">
        <v>0</v>
      </c>
      <c r="AF220" s="36" t="s">
        <v>1236</v>
      </c>
      <c r="AG220" s="31">
        <v>0</v>
      </c>
      <c r="AH220" s="31">
        <v>0</v>
      </c>
      <c r="AI220" s="36" t="s">
        <v>1236</v>
      </c>
      <c r="AJ220" t="s">
        <v>54</v>
      </c>
      <c r="AK220" s="37">
        <v>4</v>
      </c>
      <c r="AT220"/>
    </row>
    <row r="221" spans="1:46" x14ac:dyDescent="0.25">
      <c r="A221" t="s">
        <v>1052</v>
      </c>
      <c r="B221" t="s">
        <v>583</v>
      </c>
      <c r="C221" t="s">
        <v>783</v>
      </c>
      <c r="D221" t="s">
        <v>938</v>
      </c>
      <c r="E221" s="31">
        <v>65.380434782608702</v>
      </c>
      <c r="F221" s="31">
        <v>233.30804347826086</v>
      </c>
      <c r="G221" s="31">
        <v>0</v>
      </c>
      <c r="H221" s="36">
        <v>0</v>
      </c>
      <c r="I221" s="31">
        <v>24.517065217391309</v>
      </c>
      <c r="J221" s="31">
        <v>0</v>
      </c>
      <c r="K221" s="36">
        <v>0</v>
      </c>
      <c r="L221" s="31">
        <v>3.0030434782608699</v>
      </c>
      <c r="M221" s="31">
        <v>0</v>
      </c>
      <c r="N221" s="36">
        <v>0</v>
      </c>
      <c r="O221" s="31">
        <v>15.590108695652177</v>
      </c>
      <c r="P221" s="31">
        <v>0</v>
      </c>
      <c r="Q221" s="36">
        <v>0</v>
      </c>
      <c r="R221" s="31">
        <v>5.9239130434782608</v>
      </c>
      <c r="S221" s="31">
        <v>0</v>
      </c>
      <c r="T221" s="36">
        <v>0</v>
      </c>
      <c r="U221" s="31">
        <v>76.435000000000002</v>
      </c>
      <c r="V221" s="31">
        <v>0</v>
      </c>
      <c r="W221" s="36">
        <v>0</v>
      </c>
      <c r="X221" s="31">
        <v>6.1059782608695654</v>
      </c>
      <c r="Y221" s="31">
        <v>0</v>
      </c>
      <c r="Z221" s="36">
        <v>0</v>
      </c>
      <c r="AA221" s="31">
        <v>126.25</v>
      </c>
      <c r="AB221" s="31">
        <v>0</v>
      </c>
      <c r="AC221" s="36">
        <v>0</v>
      </c>
      <c r="AD221" s="31">
        <v>0</v>
      </c>
      <c r="AE221" s="31">
        <v>0</v>
      </c>
      <c r="AF221" s="36" t="s">
        <v>1236</v>
      </c>
      <c r="AG221" s="31">
        <v>0</v>
      </c>
      <c r="AH221" s="31">
        <v>0</v>
      </c>
      <c r="AI221" s="36" t="s">
        <v>1236</v>
      </c>
      <c r="AJ221" t="s">
        <v>231</v>
      </c>
      <c r="AK221" s="37">
        <v>4</v>
      </c>
      <c r="AT221"/>
    </row>
    <row r="222" spans="1:46" x14ac:dyDescent="0.25">
      <c r="A222" t="s">
        <v>1052</v>
      </c>
      <c r="B222" t="s">
        <v>451</v>
      </c>
      <c r="C222" t="s">
        <v>782</v>
      </c>
      <c r="D222" t="s">
        <v>926</v>
      </c>
      <c r="E222" s="31">
        <v>68.163043478260875</v>
      </c>
      <c r="F222" s="31">
        <v>202.74597826086961</v>
      </c>
      <c r="G222" s="31">
        <v>0</v>
      </c>
      <c r="H222" s="36">
        <v>0</v>
      </c>
      <c r="I222" s="31">
        <v>32.473695652173909</v>
      </c>
      <c r="J222" s="31">
        <v>0</v>
      </c>
      <c r="K222" s="36">
        <v>0</v>
      </c>
      <c r="L222" s="31">
        <v>21.036195652173912</v>
      </c>
      <c r="M222" s="31">
        <v>0</v>
      </c>
      <c r="N222" s="36">
        <v>0</v>
      </c>
      <c r="O222" s="31">
        <v>6.1548913043478262</v>
      </c>
      <c r="P222" s="31">
        <v>0</v>
      </c>
      <c r="Q222" s="36">
        <v>0</v>
      </c>
      <c r="R222" s="31">
        <v>5.2826086956521738</v>
      </c>
      <c r="S222" s="31">
        <v>0</v>
      </c>
      <c r="T222" s="36">
        <v>0</v>
      </c>
      <c r="U222" s="31">
        <v>50.171739130434787</v>
      </c>
      <c r="V222" s="31">
        <v>0</v>
      </c>
      <c r="W222" s="36">
        <v>0</v>
      </c>
      <c r="X222" s="31">
        <v>6.3070652173913047</v>
      </c>
      <c r="Y222" s="31">
        <v>0</v>
      </c>
      <c r="Z222" s="36">
        <v>0</v>
      </c>
      <c r="AA222" s="31">
        <v>112.06793478260872</v>
      </c>
      <c r="AB222" s="31">
        <v>0</v>
      </c>
      <c r="AC222" s="36">
        <v>0</v>
      </c>
      <c r="AD222" s="31">
        <v>1.7255434782608696</v>
      </c>
      <c r="AE222" s="31">
        <v>0</v>
      </c>
      <c r="AF222" s="36">
        <v>0</v>
      </c>
      <c r="AG222" s="31">
        <v>0</v>
      </c>
      <c r="AH222" s="31">
        <v>0</v>
      </c>
      <c r="AI222" s="36" t="s">
        <v>1236</v>
      </c>
      <c r="AJ222" t="s">
        <v>99</v>
      </c>
      <c r="AK222" s="37">
        <v>4</v>
      </c>
      <c r="AT222"/>
    </row>
    <row r="223" spans="1:46" x14ac:dyDescent="0.25">
      <c r="A223" t="s">
        <v>1052</v>
      </c>
      <c r="B223" t="s">
        <v>628</v>
      </c>
      <c r="C223" t="s">
        <v>705</v>
      </c>
      <c r="D223" t="s">
        <v>916</v>
      </c>
      <c r="E223" s="31">
        <v>121.07608695652173</v>
      </c>
      <c r="F223" s="31">
        <v>345.1048913043478</v>
      </c>
      <c r="G223" s="31">
        <v>0</v>
      </c>
      <c r="H223" s="36">
        <v>0</v>
      </c>
      <c r="I223" s="31">
        <v>86.5625</v>
      </c>
      <c r="J223" s="31">
        <v>0</v>
      </c>
      <c r="K223" s="36">
        <v>0</v>
      </c>
      <c r="L223" s="31">
        <v>58.288043478260867</v>
      </c>
      <c r="M223" s="31">
        <v>0</v>
      </c>
      <c r="N223" s="36">
        <v>0</v>
      </c>
      <c r="O223" s="31">
        <v>22.535326086956523</v>
      </c>
      <c r="P223" s="31">
        <v>0</v>
      </c>
      <c r="Q223" s="36">
        <v>0</v>
      </c>
      <c r="R223" s="31">
        <v>5.7391304347826084</v>
      </c>
      <c r="S223" s="31">
        <v>0</v>
      </c>
      <c r="T223" s="36">
        <v>0</v>
      </c>
      <c r="U223" s="31">
        <v>109.80597826086957</v>
      </c>
      <c r="V223" s="31">
        <v>0</v>
      </c>
      <c r="W223" s="36">
        <v>0</v>
      </c>
      <c r="X223" s="31">
        <v>0.97826086956521741</v>
      </c>
      <c r="Y223" s="31">
        <v>0</v>
      </c>
      <c r="Z223" s="36">
        <v>0</v>
      </c>
      <c r="AA223" s="31">
        <v>147.75815217391303</v>
      </c>
      <c r="AB223" s="31">
        <v>0</v>
      </c>
      <c r="AC223" s="36">
        <v>0</v>
      </c>
      <c r="AD223" s="31">
        <v>0</v>
      </c>
      <c r="AE223" s="31">
        <v>0</v>
      </c>
      <c r="AF223" s="36" t="s">
        <v>1236</v>
      </c>
      <c r="AG223" s="31">
        <v>0</v>
      </c>
      <c r="AH223" s="31">
        <v>0</v>
      </c>
      <c r="AI223" s="36" t="s">
        <v>1236</v>
      </c>
      <c r="AJ223" t="s">
        <v>276</v>
      </c>
      <c r="AK223" s="37">
        <v>4</v>
      </c>
      <c r="AT223"/>
    </row>
    <row r="224" spans="1:46" x14ac:dyDescent="0.25">
      <c r="A224" t="s">
        <v>1052</v>
      </c>
      <c r="B224" t="s">
        <v>453</v>
      </c>
      <c r="C224" t="s">
        <v>758</v>
      </c>
      <c r="D224" t="s">
        <v>921</v>
      </c>
      <c r="E224" s="31">
        <v>78.934782608695656</v>
      </c>
      <c r="F224" s="31">
        <v>219.71489130434782</v>
      </c>
      <c r="G224" s="31">
        <v>0</v>
      </c>
      <c r="H224" s="36">
        <v>0</v>
      </c>
      <c r="I224" s="31">
        <v>29.60891304347826</v>
      </c>
      <c r="J224" s="31">
        <v>0</v>
      </c>
      <c r="K224" s="36">
        <v>0</v>
      </c>
      <c r="L224" s="31">
        <v>7.1657608695652177</v>
      </c>
      <c r="M224" s="31">
        <v>0</v>
      </c>
      <c r="N224" s="36">
        <v>0</v>
      </c>
      <c r="O224" s="31">
        <v>15.630652173913044</v>
      </c>
      <c r="P224" s="31">
        <v>0</v>
      </c>
      <c r="Q224" s="36">
        <v>0</v>
      </c>
      <c r="R224" s="31">
        <v>6.8125</v>
      </c>
      <c r="S224" s="31">
        <v>0</v>
      </c>
      <c r="T224" s="36">
        <v>0</v>
      </c>
      <c r="U224" s="31">
        <v>65.855978260869563</v>
      </c>
      <c r="V224" s="31">
        <v>0</v>
      </c>
      <c r="W224" s="36">
        <v>0</v>
      </c>
      <c r="X224" s="31">
        <v>2.160326086956522</v>
      </c>
      <c r="Y224" s="31">
        <v>0</v>
      </c>
      <c r="Z224" s="36">
        <v>0</v>
      </c>
      <c r="AA224" s="31">
        <v>112.8070652173913</v>
      </c>
      <c r="AB224" s="31">
        <v>0</v>
      </c>
      <c r="AC224" s="36">
        <v>0</v>
      </c>
      <c r="AD224" s="31">
        <v>9.2826086956521738</v>
      </c>
      <c r="AE224" s="31">
        <v>0</v>
      </c>
      <c r="AF224" s="36">
        <v>0</v>
      </c>
      <c r="AG224" s="31">
        <v>0</v>
      </c>
      <c r="AH224" s="31">
        <v>0</v>
      </c>
      <c r="AI224" s="36" t="s">
        <v>1236</v>
      </c>
      <c r="AJ224" t="s">
        <v>101</v>
      </c>
      <c r="AK224" s="37">
        <v>4</v>
      </c>
      <c r="AT224"/>
    </row>
    <row r="225" spans="1:46" x14ac:dyDescent="0.25">
      <c r="A225" t="s">
        <v>1052</v>
      </c>
      <c r="B225" t="s">
        <v>519</v>
      </c>
      <c r="C225" t="s">
        <v>761</v>
      </c>
      <c r="D225" t="s">
        <v>936</v>
      </c>
      <c r="E225" s="31">
        <v>49.576086956521742</v>
      </c>
      <c r="F225" s="31">
        <v>165.97663043478261</v>
      </c>
      <c r="G225" s="31">
        <v>0</v>
      </c>
      <c r="H225" s="36">
        <v>0</v>
      </c>
      <c r="I225" s="31">
        <v>37.758152173913047</v>
      </c>
      <c r="J225" s="31">
        <v>0</v>
      </c>
      <c r="K225" s="36">
        <v>0</v>
      </c>
      <c r="L225" s="31">
        <v>13.692934782608695</v>
      </c>
      <c r="M225" s="31">
        <v>0</v>
      </c>
      <c r="N225" s="36">
        <v>0</v>
      </c>
      <c r="O225" s="31">
        <v>18.5</v>
      </c>
      <c r="P225" s="31">
        <v>0</v>
      </c>
      <c r="Q225" s="36">
        <v>0</v>
      </c>
      <c r="R225" s="31">
        <v>5.5652173913043477</v>
      </c>
      <c r="S225" s="31">
        <v>0</v>
      </c>
      <c r="T225" s="36">
        <v>0</v>
      </c>
      <c r="U225" s="31">
        <v>57.372282608695649</v>
      </c>
      <c r="V225" s="31">
        <v>0</v>
      </c>
      <c r="W225" s="36">
        <v>0</v>
      </c>
      <c r="X225" s="31">
        <v>0</v>
      </c>
      <c r="Y225" s="31">
        <v>0</v>
      </c>
      <c r="Z225" s="36" t="s">
        <v>1236</v>
      </c>
      <c r="AA225" s="31">
        <v>70.846195652173918</v>
      </c>
      <c r="AB225" s="31">
        <v>0</v>
      </c>
      <c r="AC225" s="36">
        <v>0</v>
      </c>
      <c r="AD225" s="31">
        <v>0</v>
      </c>
      <c r="AE225" s="31">
        <v>0</v>
      </c>
      <c r="AF225" s="36" t="s">
        <v>1236</v>
      </c>
      <c r="AG225" s="31">
        <v>0</v>
      </c>
      <c r="AH225" s="31">
        <v>0</v>
      </c>
      <c r="AI225" s="36" t="s">
        <v>1236</v>
      </c>
      <c r="AJ225" t="s">
        <v>167</v>
      </c>
      <c r="AK225" s="37">
        <v>4</v>
      </c>
      <c r="AT225"/>
    </row>
    <row r="226" spans="1:46" x14ac:dyDescent="0.25">
      <c r="A226" t="s">
        <v>1052</v>
      </c>
      <c r="B226" t="s">
        <v>606</v>
      </c>
      <c r="C226" t="s">
        <v>865</v>
      </c>
      <c r="D226" t="s">
        <v>1023</v>
      </c>
      <c r="E226" s="31">
        <v>67.130434782608702</v>
      </c>
      <c r="F226" s="31">
        <v>206.8961956521739</v>
      </c>
      <c r="G226" s="31">
        <v>0</v>
      </c>
      <c r="H226" s="36">
        <v>0</v>
      </c>
      <c r="I226" s="31">
        <v>48.984565217391307</v>
      </c>
      <c r="J226" s="31">
        <v>0</v>
      </c>
      <c r="K226" s="36">
        <v>0</v>
      </c>
      <c r="L226" s="31">
        <v>28.530760869565217</v>
      </c>
      <c r="M226" s="31">
        <v>0</v>
      </c>
      <c r="N226" s="36">
        <v>0</v>
      </c>
      <c r="O226" s="31">
        <v>13.008152173913043</v>
      </c>
      <c r="P226" s="31">
        <v>0</v>
      </c>
      <c r="Q226" s="36">
        <v>0</v>
      </c>
      <c r="R226" s="31">
        <v>7.4456521739130439</v>
      </c>
      <c r="S226" s="31">
        <v>0</v>
      </c>
      <c r="T226" s="36">
        <v>0</v>
      </c>
      <c r="U226" s="31">
        <v>54.453478260869566</v>
      </c>
      <c r="V226" s="31">
        <v>0</v>
      </c>
      <c r="W226" s="36">
        <v>0</v>
      </c>
      <c r="X226" s="31">
        <v>4.82</v>
      </c>
      <c r="Y226" s="31">
        <v>0</v>
      </c>
      <c r="Z226" s="36">
        <v>0</v>
      </c>
      <c r="AA226" s="31">
        <v>90.572934782608684</v>
      </c>
      <c r="AB226" s="31">
        <v>0</v>
      </c>
      <c r="AC226" s="36">
        <v>0</v>
      </c>
      <c r="AD226" s="31">
        <v>8.0652173913043477</v>
      </c>
      <c r="AE226" s="31">
        <v>0</v>
      </c>
      <c r="AF226" s="36">
        <v>0</v>
      </c>
      <c r="AG226" s="31">
        <v>0</v>
      </c>
      <c r="AH226" s="31">
        <v>0</v>
      </c>
      <c r="AI226" s="36" t="s">
        <v>1236</v>
      </c>
      <c r="AJ226" t="s">
        <v>254</v>
      </c>
      <c r="AK226" s="37">
        <v>4</v>
      </c>
      <c r="AT226"/>
    </row>
    <row r="227" spans="1:46" x14ac:dyDescent="0.25">
      <c r="A227" t="s">
        <v>1052</v>
      </c>
      <c r="B227" t="s">
        <v>468</v>
      </c>
      <c r="C227" t="s">
        <v>784</v>
      </c>
      <c r="D227" t="s">
        <v>923</v>
      </c>
      <c r="E227" s="31">
        <v>48.010869565217391</v>
      </c>
      <c r="F227" s="31">
        <v>147.46608695652171</v>
      </c>
      <c r="G227" s="31">
        <v>0</v>
      </c>
      <c r="H227" s="36">
        <v>0</v>
      </c>
      <c r="I227" s="31">
        <v>16.398152173913044</v>
      </c>
      <c r="J227" s="31">
        <v>0</v>
      </c>
      <c r="K227" s="36">
        <v>0</v>
      </c>
      <c r="L227" s="31">
        <v>4.4836956521739131</v>
      </c>
      <c r="M227" s="31">
        <v>0</v>
      </c>
      <c r="N227" s="36">
        <v>0</v>
      </c>
      <c r="O227" s="31">
        <v>6.1753260869565221</v>
      </c>
      <c r="P227" s="31">
        <v>0</v>
      </c>
      <c r="Q227" s="36">
        <v>0</v>
      </c>
      <c r="R227" s="31">
        <v>5.7391304347826084</v>
      </c>
      <c r="S227" s="31">
        <v>0</v>
      </c>
      <c r="T227" s="36">
        <v>0</v>
      </c>
      <c r="U227" s="31">
        <v>41.55086956521739</v>
      </c>
      <c r="V227" s="31">
        <v>0</v>
      </c>
      <c r="W227" s="36">
        <v>0</v>
      </c>
      <c r="X227" s="31">
        <v>0</v>
      </c>
      <c r="Y227" s="31">
        <v>0</v>
      </c>
      <c r="Z227" s="36" t="s">
        <v>1236</v>
      </c>
      <c r="AA227" s="31">
        <v>84.935326086956508</v>
      </c>
      <c r="AB227" s="31">
        <v>0</v>
      </c>
      <c r="AC227" s="36">
        <v>0</v>
      </c>
      <c r="AD227" s="31">
        <v>4.5817391304347828</v>
      </c>
      <c r="AE227" s="31">
        <v>0</v>
      </c>
      <c r="AF227" s="36">
        <v>0</v>
      </c>
      <c r="AG227" s="31">
        <v>0</v>
      </c>
      <c r="AH227" s="31">
        <v>0</v>
      </c>
      <c r="AI227" s="36" t="s">
        <v>1236</v>
      </c>
      <c r="AJ227" t="s">
        <v>116</v>
      </c>
      <c r="AK227" s="37">
        <v>4</v>
      </c>
      <c r="AT227"/>
    </row>
    <row r="228" spans="1:46" x14ac:dyDescent="0.25">
      <c r="A228" t="s">
        <v>1052</v>
      </c>
      <c r="B228" t="s">
        <v>463</v>
      </c>
      <c r="C228" t="s">
        <v>793</v>
      </c>
      <c r="D228" t="s">
        <v>946</v>
      </c>
      <c r="E228" s="31">
        <v>91.521739130434781</v>
      </c>
      <c r="F228" s="31">
        <v>274.68521739130438</v>
      </c>
      <c r="G228" s="31">
        <v>0</v>
      </c>
      <c r="H228" s="36">
        <v>0</v>
      </c>
      <c r="I228" s="31">
        <v>52.100543478260867</v>
      </c>
      <c r="J228" s="31">
        <v>0</v>
      </c>
      <c r="K228" s="36">
        <v>0</v>
      </c>
      <c r="L228" s="31">
        <v>23.024456521739129</v>
      </c>
      <c r="M228" s="31">
        <v>0</v>
      </c>
      <c r="N228" s="36">
        <v>0</v>
      </c>
      <c r="O228" s="31">
        <v>23.945652173913043</v>
      </c>
      <c r="P228" s="31">
        <v>0</v>
      </c>
      <c r="Q228" s="36">
        <v>0</v>
      </c>
      <c r="R228" s="31">
        <v>5.1304347826086953</v>
      </c>
      <c r="S228" s="31">
        <v>0</v>
      </c>
      <c r="T228" s="36">
        <v>0</v>
      </c>
      <c r="U228" s="31">
        <v>73.141304347826093</v>
      </c>
      <c r="V228" s="31">
        <v>0</v>
      </c>
      <c r="W228" s="36">
        <v>0</v>
      </c>
      <c r="X228" s="31">
        <v>1.0543478260869565</v>
      </c>
      <c r="Y228" s="31">
        <v>0</v>
      </c>
      <c r="Z228" s="36">
        <v>0</v>
      </c>
      <c r="AA228" s="31">
        <v>120.36108695652173</v>
      </c>
      <c r="AB228" s="31">
        <v>0</v>
      </c>
      <c r="AC228" s="36">
        <v>0</v>
      </c>
      <c r="AD228" s="31">
        <v>28.027934782608696</v>
      </c>
      <c r="AE228" s="31">
        <v>0</v>
      </c>
      <c r="AF228" s="36">
        <v>0</v>
      </c>
      <c r="AG228" s="31">
        <v>0</v>
      </c>
      <c r="AH228" s="31">
        <v>0</v>
      </c>
      <c r="AI228" s="36" t="s">
        <v>1236</v>
      </c>
      <c r="AJ228" t="s">
        <v>111</v>
      </c>
      <c r="AK228" s="37">
        <v>4</v>
      </c>
      <c r="AT228"/>
    </row>
    <row r="229" spans="1:46" x14ac:dyDescent="0.25">
      <c r="A229" t="s">
        <v>1052</v>
      </c>
      <c r="B229" t="s">
        <v>605</v>
      </c>
      <c r="C229" t="s">
        <v>864</v>
      </c>
      <c r="D229" t="s">
        <v>1022</v>
      </c>
      <c r="E229" s="31">
        <v>53.728260869565219</v>
      </c>
      <c r="F229" s="31">
        <v>151.77782608695651</v>
      </c>
      <c r="G229" s="31">
        <v>0</v>
      </c>
      <c r="H229" s="36">
        <v>0</v>
      </c>
      <c r="I229" s="31">
        <v>26.157608695652176</v>
      </c>
      <c r="J229" s="31">
        <v>0</v>
      </c>
      <c r="K229" s="36">
        <v>0</v>
      </c>
      <c r="L229" s="31">
        <v>15.502717391304348</v>
      </c>
      <c r="M229" s="31">
        <v>0</v>
      </c>
      <c r="N229" s="36">
        <v>0</v>
      </c>
      <c r="O229" s="31">
        <v>5.1766304347826084</v>
      </c>
      <c r="P229" s="31">
        <v>0</v>
      </c>
      <c r="Q229" s="36">
        <v>0</v>
      </c>
      <c r="R229" s="31">
        <v>5.4782608695652177</v>
      </c>
      <c r="S229" s="31">
        <v>0</v>
      </c>
      <c r="T229" s="36">
        <v>0</v>
      </c>
      <c r="U229" s="31">
        <v>58.055000000000007</v>
      </c>
      <c r="V229" s="31">
        <v>0</v>
      </c>
      <c r="W229" s="36">
        <v>0</v>
      </c>
      <c r="X229" s="31">
        <v>6.1603260869565215</v>
      </c>
      <c r="Y229" s="31">
        <v>0</v>
      </c>
      <c r="Z229" s="36">
        <v>0</v>
      </c>
      <c r="AA229" s="31">
        <v>61.404891304347828</v>
      </c>
      <c r="AB229" s="31">
        <v>0</v>
      </c>
      <c r="AC229" s="36">
        <v>0</v>
      </c>
      <c r="AD229" s="31">
        <v>0</v>
      </c>
      <c r="AE229" s="31">
        <v>0</v>
      </c>
      <c r="AF229" s="36" t="s">
        <v>1236</v>
      </c>
      <c r="AG229" s="31">
        <v>0</v>
      </c>
      <c r="AH229" s="31">
        <v>0</v>
      </c>
      <c r="AI229" s="36" t="s">
        <v>1236</v>
      </c>
      <c r="AJ229" t="s">
        <v>253</v>
      </c>
      <c r="AK229" s="37">
        <v>4</v>
      </c>
      <c r="AT229"/>
    </row>
    <row r="230" spans="1:46" x14ac:dyDescent="0.25">
      <c r="A230" t="s">
        <v>1052</v>
      </c>
      <c r="B230" t="s">
        <v>618</v>
      </c>
      <c r="C230" t="s">
        <v>704</v>
      </c>
      <c r="D230" t="s">
        <v>918</v>
      </c>
      <c r="E230" s="31">
        <v>58.467391304347828</v>
      </c>
      <c r="F230" s="31">
        <v>168.79576086956521</v>
      </c>
      <c r="G230" s="31">
        <v>0</v>
      </c>
      <c r="H230" s="36">
        <v>0</v>
      </c>
      <c r="I230" s="31">
        <v>24.361413043478258</v>
      </c>
      <c r="J230" s="31">
        <v>0</v>
      </c>
      <c r="K230" s="36">
        <v>0</v>
      </c>
      <c r="L230" s="31">
        <v>18.138586956521738</v>
      </c>
      <c r="M230" s="31">
        <v>0</v>
      </c>
      <c r="N230" s="36">
        <v>0</v>
      </c>
      <c r="O230" s="31">
        <v>0.30978260869565216</v>
      </c>
      <c r="P230" s="31">
        <v>0</v>
      </c>
      <c r="Q230" s="36">
        <v>0</v>
      </c>
      <c r="R230" s="31">
        <v>5.9130434782608692</v>
      </c>
      <c r="S230" s="31">
        <v>0</v>
      </c>
      <c r="T230" s="36">
        <v>0</v>
      </c>
      <c r="U230" s="31">
        <v>64.479673913043484</v>
      </c>
      <c r="V230" s="31">
        <v>0</v>
      </c>
      <c r="W230" s="36">
        <v>0</v>
      </c>
      <c r="X230" s="31">
        <v>5.4782608695652177</v>
      </c>
      <c r="Y230" s="31">
        <v>0</v>
      </c>
      <c r="Z230" s="36">
        <v>0</v>
      </c>
      <c r="AA230" s="31">
        <v>74.47641304347826</v>
      </c>
      <c r="AB230" s="31">
        <v>0</v>
      </c>
      <c r="AC230" s="36">
        <v>0</v>
      </c>
      <c r="AD230" s="31">
        <v>0</v>
      </c>
      <c r="AE230" s="31">
        <v>0</v>
      </c>
      <c r="AF230" s="36" t="s">
        <v>1236</v>
      </c>
      <c r="AG230" s="31">
        <v>0</v>
      </c>
      <c r="AH230" s="31">
        <v>0</v>
      </c>
      <c r="AI230" s="36" t="s">
        <v>1236</v>
      </c>
      <c r="AJ230" t="s">
        <v>266</v>
      </c>
      <c r="AK230" s="37">
        <v>4</v>
      </c>
      <c r="AT230"/>
    </row>
    <row r="231" spans="1:46" x14ac:dyDescent="0.25">
      <c r="A231" t="s">
        <v>1052</v>
      </c>
      <c r="B231" t="s">
        <v>636</v>
      </c>
      <c r="C231" t="s">
        <v>709</v>
      </c>
      <c r="D231" t="s">
        <v>1018</v>
      </c>
      <c r="E231" s="31">
        <v>51.934782608695649</v>
      </c>
      <c r="F231" s="31">
        <v>143.51510869565217</v>
      </c>
      <c r="G231" s="31">
        <v>0</v>
      </c>
      <c r="H231" s="36">
        <v>0</v>
      </c>
      <c r="I231" s="31">
        <v>31.563913043478259</v>
      </c>
      <c r="J231" s="31">
        <v>0</v>
      </c>
      <c r="K231" s="36">
        <v>0</v>
      </c>
      <c r="L231" s="31">
        <v>7.0326086956521738</v>
      </c>
      <c r="M231" s="31">
        <v>0</v>
      </c>
      <c r="N231" s="36">
        <v>0</v>
      </c>
      <c r="O231" s="31">
        <v>19.240543478260868</v>
      </c>
      <c r="P231" s="31">
        <v>0</v>
      </c>
      <c r="Q231" s="36">
        <v>0</v>
      </c>
      <c r="R231" s="31">
        <v>5.2907608695652177</v>
      </c>
      <c r="S231" s="31">
        <v>0</v>
      </c>
      <c r="T231" s="36">
        <v>0</v>
      </c>
      <c r="U231" s="31">
        <v>37.415760869565219</v>
      </c>
      <c r="V231" s="31">
        <v>0</v>
      </c>
      <c r="W231" s="36">
        <v>0</v>
      </c>
      <c r="X231" s="31">
        <v>0</v>
      </c>
      <c r="Y231" s="31">
        <v>0</v>
      </c>
      <c r="Z231" s="36" t="s">
        <v>1236</v>
      </c>
      <c r="AA231" s="31">
        <v>74.535434782608689</v>
      </c>
      <c r="AB231" s="31">
        <v>0</v>
      </c>
      <c r="AC231" s="36">
        <v>0</v>
      </c>
      <c r="AD231" s="31">
        <v>0</v>
      </c>
      <c r="AE231" s="31">
        <v>0</v>
      </c>
      <c r="AF231" s="36" t="s">
        <v>1236</v>
      </c>
      <c r="AG231" s="31">
        <v>0</v>
      </c>
      <c r="AH231" s="31">
        <v>0</v>
      </c>
      <c r="AI231" s="36" t="s">
        <v>1236</v>
      </c>
      <c r="AJ231" t="s">
        <v>284</v>
      </c>
      <c r="AK231" s="37">
        <v>4</v>
      </c>
      <c r="AT231"/>
    </row>
    <row r="232" spans="1:46" x14ac:dyDescent="0.25">
      <c r="A232" t="s">
        <v>1052</v>
      </c>
      <c r="B232" t="s">
        <v>534</v>
      </c>
      <c r="C232" t="s">
        <v>831</v>
      </c>
      <c r="D232" t="s">
        <v>1004</v>
      </c>
      <c r="E232" s="31">
        <v>42.989130434782609</v>
      </c>
      <c r="F232" s="31">
        <v>160.27891304347827</v>
      </c>
      <c r="G232" s="31">
        <v>0</v>
      </c>
      <c r="H232" s="36">
        <v>0</v>
      </c>
      <c r="I232" s="31">
        <v>18.114021739130436</v>
      </c>
      <c r="J232" s="31">
        <v>0</v>
      </c>
      <c r="K232" s="36">
        <v>0</v>
      </c>
      <c r="L232" s="31">
        <v>5.0434782608695654</v>
      </c>
      <c r="M232" s="31">
        <v>0</v>
      </c>
      <c r="N232" s="36">
        <v>0</v>
      </c>
      <c r="O232" s="31">
        <v>9.0270652173913035</v>
      </c>
      <c r="P232" s="31">
        <v>0</v>
      </c>
      <c r="Q232" s="36">
        <v>0</v>
      </c>
      <c r="R232" s="31">
        <v>4.0434782608695654</v>
      </c>
      <c r="S232" s="31">
        <v>0</v>
      </c>
      <c r="T232" s="36">
        <v>0</v>
      </c>
      <c r="U232" s="31">
        <v>51.057065217391305</v>
      </c>
      <c r="V232" s="31">
        <v>0</v>
      </c>
      <c r="W232" s="36">
        <v>0</v>
      </c>
      <c r="X232" s="31">
        <v>5.3140217391304354</v>
      </c>
      <c r="Y232" s="31">
        <v>0</v>
      </c>
      <c r="Z232" s="36">
        <v>0</v>
      </c>
      <c r="AA232" s="31">
        <v>81.38619565217391</v>
      </c>
      <c r="AB232" s="31">
        <v>0</v>
      </c>
      <c r="AC232" s="36">
        <v>0</v>
      </c>
      <c r="AD232" s="31">
        <v>4.4076086956521738</v>
      </c>
      <c r="AE232" s="31">
        <v>0</v>
      </c>
      <c r="AF232" s="36">
        <v>0</v>
      </c>
      <c r="AG232" s="31">
        <v>0</v>
      </c>
      <c r="AH232" s="31">
        <v>0</v>
      </c>
      <c r="AI232" s="36" t="s">
        <v>1236</v>
      </c>
      <c r="AJ232" t="s">
        <v>182</v>
      </c>
      <c r="AK232" s="37">
        <v>4</v>
      </c>
      <c r="AT232"/>
    </row>
    <row r="233" spans="1:46" x14ac:dyDescent="0.25">
      <c r="A233" t="s">
        <v>1052</v>
      </c>
      <c r="B233" t="s">
        <v>562</v>
      </c>
      <c r="C233" t="s">
        <v>782</v>
      </c>
      <c r="D233" t="s">
        <v>926</v>
      </c>
      <c r="E233" s="31">
        <v>83.858695652173907</v>
      </c>
      <c r="F233" s="31">
        <v>266.44271739130431</v>
      </c>
      <c r="G233" s="31">
        <v>0</v>
      </c>
      <c r="H233" s="36">
        <v>0</v>
      </c>
      <c r="I233" s="31">
        <v>61.938043478260873</v>
      </c>
      <c r="J233" s="31">
        <v>0</v>
      </c>
      <c r="K233" s="36">
        <v>0</v>
      </c>
      <c r="L233" s="31">
        <v>37.645326086956523</v>
      </c>
      <c r="M233" s="31">
        <v>0</v>
      </c>
      <c r="N233" s="36">
        <v>0</v>
      </c>
      <c r="O233" s="31">
        <v>14.075326086956522</v>
      </c>
      <c r="P233" s="31">
        <v>0</v>
      </c>
      <c r="Q233" s="36">
        <v>0</v>
      </c>
      <c r="R233" s="31">
        <v>10.217391304347826</v>
      </c>
      <c r="S233" s="31">
        <v>0</v>
      </c>
      <c r="T233" s="36">
        <v>0</v>
      </c>
      <c r="U233" s="31">
        <v>49.855760869565209</v>
      </c>
      <c r="V233" s="31">
        <v>0</v>
      </c>
      <c r="W233" s="36">
        <v>0</v>
      </c>
      <c r="X233" s="31">
        <v>0</v>
      </c>
      <c r="Y233" s="31">
        <v>0</v>
      </c>
      <c r="Z233" s="36" t="s">
        <v>1236</v>
      </c>
      <c r="AA233" s="31">
        <v>146.69510869565218</v>
      </c>
      <c r="AB233" s="31">
        <v>0</v>
      </c>
      <c r="AC233" s="36">
        <v>0</v>
      </c>
      <c r="AD233" s="31">
        <v>7.9538043478260869</v>
      </c>
      <c r="AE233" s="31">
        <v>0</v>
      </c>
      <c r="AF233" s="36">
        <v>0</v>
      </c>
      <c r="AG233" s="31">
        <v>0</v>
      </c>
      <c r="AH233" s="31">
        <v>0</v>
      </c>
      <c r="AI233" s="36" t="s">
        <v>1236</v>
      </c>
      <c r="AJ233" t="s">
        <v>210</v>
      </c>
      <c r="AK233" s="37">
        <v>4</v>
      </c>
      <c r="AT233"/>
    </row>
    <row r="234" spans="1:46" x14ac:dyDescent="0.25">
      <c r="A234" t="s">
        <v>1052</v>
      </c>
      <c r="B234" t="s">
        <v>650</v>
      </c>
      <c r="C234" t="s">
        <v>706</v>
      </c>
      <c r="D234" t="s">
        <v>912</v>
      </c>
      <c r="E234" s="31">
        <v>45.097826086956523</v>
      </c>
      <c r="F234" s="31">
        <v>158.07521739130434</v>
      </c>
      <c r="G234" s="31">
        <v>0</v>
      </c>
      <c r="H234" s="36">
        <v>0</v>
      </c>
      <c r="I234" s="31">
        <v>22.122282608695656</v>
      </c>
      <c r="J234" s="31">
        <v>0</v>
      </c>
      <c r="K234" s="36">
        <v>0</v>
      </c>
      <c r="L234" s="31">
        <v>10.619565217391305</v>
      </c>
      <c r="M234" s="31">
        <v>0</v>
      </c>
      <c r="N234" s="36">
        <v>0</v>
      </c>
      <c r="O234" s="31">
        <v>5.4157608695652177</v>
      </c>
      <c r="P234" s="31">
        <v>0</v>
      </c>
      <c r="Q234" s="36">
        <v>0</v>
      </c>
      <c r="R234" s="31">
        <v>6.0869565217391308</v>
      </c>
      <c r="S234" s="31">
        <v>0</v>
      </c>
      <c r="T234" s="36">
        <v>0</v>
      </c>
      <c r="U234" s="31">
        <v>50.574673913043476</v>
      </c>
      <c r="V234" s="31">
        <v>0</v>
      </c>
      <c r="W234" s="36">
        <v>0</v>
      </c>
      <c r="X234" s="31">
        <v>2.7744565217391304</v>
      </c>
      <c r="Y234" s="31">
        <v>0</v>
      </c>
      <c r="Z234" s="36">
        <v>0</v>
      </c>
      <c r="AA234" s="31">
        <v>73.326630434782615</v>
      </c>
      <c r="AB234" s="31">
        <v>0</v>
      </c>
      <c r="AC234" s="36">
        <v>0</v>
      </c>
      <c r="AD234" s="31">
        <v>9.2771739130434785</v>
      </c>
      <c r="AE234" s="31">
        <v>0</v>
      </c>
      <c r="AF234" s="36">
        <v>0</v>
      </c>
      <c r="AG234" s="31">
        <v>0</v>
      </c>
      <c r="AH234" s="31">
        <v>0</v>
      </c>
      <c r="AI234" s="36" t="s">
        <v>1236</v>
      </c>
      <c r="AJ234" t="s">
        <v>298</v>
      </c>
      <c r="AK234" s="37">
        <v>4</v>
      </c>
      <c r="AT234"/>
    </row>
    <row r="235" spans="1:46" x14ac:dyDescent="0.25">
      <c r="A235" t="s">
        <v>1052</v>
      </c>
      <c r="B235" t="s">
        <v>404</v>
      </c>
      <c r="C235" t="s">
        <v>710</v>
      </c>
      <c r="D235" t="s">
        <v>907</v>
      </c>
      <c r="E235" s="31">
        <v>58.836956521739133</v>
      </c>
      <c r="F235" s="31">
        <v>162.61499999999998</v>
      </c>
      <c r="G235" s="31">
        <v>0</v>
      </c>
      <c r="H235" s="36">
        <v>0</v>
      </c>
      <c r="I235" s="31">
        <v>21.331521739130437</v>
      </c>
      <c r="J235" s="31">
        <v>0</v>
      </c>
      <c r="K235" s="36">
        <v>0</v>
      </c>
      <c r="L235" s="31">
        <v>10.4375</v>
      </c>
      <c r="M235" s="31">
        <v>0</v>
      </c>
      <c r="N235" s="36">
        <v>0</v>
      </c>
      <c r="O235" s="31">
        <v>5.6766304347826084</v>
      </c>
      <c r="P235" s="31">
        <v>0</v>
      </c>
      <c r="Q235" s="36">
        <v>0</v>
      </c>
      <c r="R235" s="31">
        <v>5.2173913043478262</v>
      </c>
      <c r="S235" s="31">
        <v>0</v>
      </c>
      <c r="T235" s="36">
        <v>0</v>
      </c>
      <c r="U235" s="31">
        <v>53.418478260869563</v>
      </c>
      <c r="V235" s="31">
        <v>0</v>
      </c>
      <c r="W235" s="36">
        <v>0</v>
      </c>
      <c r="X235" s="31">
        <v>6.0951086956521738</v>
      </c>
      <c r="Y235" s="31">
        <v>0</v>
      </c>
      <c r="Z235" s="36">
        <v>0</v>
      </c>
      <c r="AA235" s="31">
        <v>66.802499999999995</v>
      </c>
      <c r="AB235" s="31">
        <v>0</v>
      </c>
      <c r="AC235" s="36">
        <v>0</v>
      </c>
      <c r="AD235" s="31">
        <v>14.967391304347826</v>
      </c>
      <c r="AE235" s="31">
        <v>0</v>
      </c>
      <c r="AF235" s="36">
        <v>0</v>
      </c>
      <c r="AG235" s="31">
        <v>0</v>
      </c>
      <c r="AH235" s="31">
        <v>0</v>
      </c>
      <c r="AI235" s="36" t="s">
        <v>1236</v>
      </c>
      <c r="AJ235" t="s">
        <v>52</v>
      </c>
      <c r="AK235" s="37">
        <v>4</v>
      </c>
      <c r="AT235"/>
    </row>
    <row r="236" spans="1:46" x14ac:dyDescent="0.25">
      <c r="A236" t="s">
        <v>1052</v>
      </c>
      <c r="B236" t="s">
        <v>442</v>
      </c>
      <c r="C236" t="s">
        <v>782</v>
      </c>
      <c r="D236" t="s">
        <v>926</v>
      </c>
      <c r="E236" s="31">
        <v>70.728260869565219</v>
      </c>
      <c r="F236" s="31">
        <v>203.59869565217389</v>
      </c>
      <c r="G236" s="31">
        <v>0</v>
      </c>
      <c r="H236" s="36">
        <v>0</v>
      </c>
      <c r="I236" s="31">
        <v>50.850543478260867</v>
      </c>
      <c r="J236" s="31">
        <v>0</v>
      </c>
      <c r="K236" s="36">
        <v>0</v>
      </c>
      <c r="L236" s="31">
        <v>29.882608695652173</v>
      </c>
      <c r="M236" s="31">
        <v>0</v>
      </c>
      <c r="N236" s="36">
        <v>0</v>
      </c>
      <c r="O236" s="31">
        <v>15.315760869565219</v>
      </c>
      <c r="P236" s="31">
        <v>0</v>
      </c>
      <c r="Q236" s="36">
        <v>0</v>
      </c>
      <c r="R236" s="31">
        <v>5.6521739130434785</v>
      </c>
      <c r="S236" s="31">
        <v>0</v>
      </c>
      <c r="T236" s="36">
        <v>0</v>
      </c>
      <c r="U236" s="31">
        <v>46.1170652173913</v>
      </c>
      <c r="V236" s="31">
        <v>0</v>
      </c>
      <c r="W236" s="36">
        <v>0</v>
      </c>
      <c r="X236" s="31">
        <v>3.5869565217391304</v>
      </c>
      <c r="Y236" s="31">
        <v>0</v>
      </c>
      <c r="Z236" s="36">
        <v>0</v>
      </c>
      <c r="AA236" s="31">
        <v>103.0441304347826</v>
      </c>
      <c r="AB236" s="31">
        <v>0</v>
      </c>
      <c r="AC236" s="36">
        <v>0</v>
      </c>
      <c r="AD236" s="31">
        <v>0</v>
      </c>
      <c r="AE236" s="31">
        <v>0</v>
      </c>
      <c r="AF236" s="36" t="s">
        <v>1236</v>
      </c>
      <c r="AG236" s="31">
        <v>0</v>
      </c>
      <c r="AH236" s="31">
        <v>0</v>
      </c>
      <c r="AI236" s="36" t="s">
        <v>1236</v>
      </c>
      <c r="AJ236" t="s">
        <v>90</v>
      </c>
      <c r="AK236" s="37">
        <v>4</v>
      </c>
      <c r="AT236"/>
    </row>
    <row r="237" spans="1:46" x14ac:dyDescent="0.25">
      <c r="A237" t="s">
        <v>1052</v>
      </c>
      <c r="B237" t="s">
        <v>591</v>
      </c>
      <c r="C237" t="s">
        <v>859</v>
      </c>
      <c r="D237" t="s">
        <v>973</v>
      </c>
      <c r="E237" s="31">
        <v>59.25</v>
      </c>
      <c r="F237" s="31">
        <v>175.16684782608695</v>
      </c>
      <c r="G237" s="31">
        <v>0</v>
      </c>
      <c r="H237" s="36">
        <v>0</v>
      </c>
      <c r="I237" s="31">
        <v>42.903260869565216</v>
      </c>
      <c r="J237" s="31">
        <v>0</v>
      </c>
      <c r="K237" s="36">
        <v>0</v>
      </c>
      <c r="L237" s="31">
        <v>27.255434782608695</v>
      </c>
      <c r="M237" s="31">
        <v>0</v>
      </c>
      <c r="N237" s="36">
        <v>0</v>
      </c>
      <c r="O237" s="31">
        <v>10.082608695652173</v>
      </c>
      <c r="P237" s="31">
        <v>0</v>
      </c>
      <c r="Q237" s="36">
        <v>0</v>
      </c>
      <c r="R237" s="31">
        <v>5.5652173913043477</v>
      </c>
      <c r="S237" s="31">
        <v>0</v>
      </c>
      <c r="T237" s="36">
        <v>0</v>
      </c>
      <c r="U237" s="31">
        <v>56.885869565217391</v>
      </c>
      <c r="V237" s="31">
        <v>0</v>
      </c>
      <c r="W237" s="36">
        <v>0</v>
      </c>
      <c r="X237" s="31">
        <v>6.3179347826086953</v>
      </c>
      <c r="Y237" s="31">
        <v>0</v>
      </c>
      <c r="Z237" s="36">
        <v>0</v>
      </c>
      <c r="AA237" s="31">
        <v>69.059782608695656</v>
      </c>
      <c r="AB237" s="31">
        <v>0</v>
      </c>
      <c r="AC237" s="36">
        <v>0</v>
      </c>
      <c r="AD237" s="31">
        <v>0</v>
      </c>
      <c r="AE237" s="31">
        <v>0</v>
      </c>
      <c r="AF237" s="36" t="s">
        <v>1236</v>
      </c>
      <c r="AG237" s="31">
        <v>0</v>
      </c>
      <c r="AH237" s="31">
        <v>0</v>
      </c>
      <c r="AI237" s="36" t="s">
        <v>1236</v>
      </c>
      <c r="AJ237" t="s">
        <v>239</v>
      </c>
      <c r="AK237" s="37">
        <v>4</v>
      </c>
      <c r="AT237"/>
    </row>
    <row r="238" spans="1:46" x14ac:dyDescent="0.25">
      <c r="A238" t="s">
        <v>1052</v>
      </c>
      <c r="B238" t="s">
        <v>526</v>
      </c>
      <c r="C238" t="s">
        <v>827</v>
      </c>
      <c r="D238" t="s">
        <v>973</v>
      </c>
      <c r="E238" s="31">
        <v>97.380434782608702</v>
      </c>
      <c r="F238" s="31">
        <v>280.67673913043473</v>
      </c>
      <c r="G238" s="31">
        <v>0</v>
      </c>
      <c r="H238" s="36">
        <v>0</v>
      </c>
      <c r="I238" s="31">
        <v>39.848260869565216</v>
      </c>
      <c r="J238" s="31">
        <v>0</v>
      </c>
      <c r="K238" s="36">
        <v>0</v>
      </c>
      <c r="L238" s="31">
        <v>24.910326086956523</v>
      </c>
      <c r="M238" s="31">
        <v>0</v>
      </c>
      <c r="N238" s="36">
        <v>0</v>
      </c>
      <c r="O238" s="31">
        <v>10.677065217391304</v>
      </c>
      <c r="P238" s="31">
        <v>0</v>
      </c>
      <c r="Q238" s="36">
        <v>0</v>
      </c>
      <c r="R238" s="31">
        <v>4.2608695652173916</v>
      </c>
      <c r="S238" s="31">
        <v>0</v>
      </c>
      <c r="T238" s="36">
        <v>0</v>
      </c>
      <c r="U238" s="31">
        <v>70.010869565217391</v>
      </c>
      <c r="V238" s="31">
        <v>0</v>
      </c>
      <c r="W238" s="36">
        <v>0</v>
      </c>
      <c r="X238" s="31">
        <v>4.6972826086956516</v>
      </c>
      <c r="Y238" s="31">
        <v>0</v>
      </c>
      <c r="Z238" s="36">
        <v>0</v>
      </c>
      <c r="AA238" s="31">
        <v>159.27250000000001</v>
      </c>
      <c r="AB238" s="31">
        <v>0</v>
      </c>
      <c r="AC238" s="36">
        <v>0</v>
      </c>
      <c r="AD238" s="31">
        <v>6.8478260869565215</v>
      </c>
      <c r="AE238" s="31">
        <v>0</v>
      </c>
      <c r="AF238" s="36">
        <v>0</v>
      </c>
      <c r="AG238" s="31">
        <v>0</v>
      </c>
      <c r="AH238" s="31">
        <v>0</v>
      </c>
      <c r="AI238" s="36" t="s">
        <v>1236</v>
      </c>
      <c r="AJ238" t="s">
        <v>174</v>
      </c>
      <c r="AK238" s="37">
        <v>4</v>
      </c>
      <c r="AT238"/>
    </row>
    <row r="239" spans="1:46" x14ac:dyDescent="0.25">
      <c r="A239" t="s">
        <v>1052</v>
      </c>
      <c r="B239" t="s">
        <v>395</v>
      </c>
      <c r="C239" t="s">
        <v>758</v>
      </c>
      <c r="D239" t="s">
        <v>921</v>
      </c>
      <c r="E239" s="31">
        <v>145.27173913043478</v>
      </c>
      <c r="F239" s="31">
        <v>473.82597826086965</v>
      </c>
      <c r="G239" s="31">
        <v>0</v>
      </c>
      <c r="H239" s="36">
        <v>0</v>
      </c>
      <c r="I239" s="31">
        <v>77.07076086956522</v>
      </c>
      <c r="J239" s="31">
        <v>0</v>
      </c>
      <c r="K239" s="36">
        <v>0</v>
      </c>
      <c r="L239" s="31">
        <v>52.866413043478261</v>
      </c>
      <c r="M239" s="31">
        <v>0</v>
      </c>
      <c r="N239" s="36">
        <v>0</v>
      </c>
      <c r="O239" s="31">
        <v>15.432608695652174</v>
      </c>
      <c r="P239" s="31">
        <v>0</v>
      </c>
      <c r="Q239" s="36">
        <v>0</v>
      </c>
      <c r="R239" s="31">
        <v>8.7717391304347831</v>
      </c>
      <c r="S239" s="31">
        <v>0</v>
      </c>
      <c r="T239" s="36">
        <v>0</v>
      </c>
      <c r="U239" s="31">
        <v>113.68978260869567</v>
      </c>
      <c r="V239" s="31">
        <v>0</v>
      </c>
      <c r="W239" s="36">
        <v>0</v>
      </c>
      <c r="X239" s="31">
        <v>5.0733695652173916</v>
      </c>
      <c r="Y239" s="31">
        <v>0</v>
      </c>
      <c r="Z239" s="36">
        <v>0</v>
      </c>
      <c r="AA239" s="31">
        <v>271.50565217391306</v>
      </c>
      <c r="AB239" s="31">
        <v>0</v>
      </c>
      <c r="AC239" s="36">
        <v>0</v>
      </c>
      <c r="AD239" s="31">
        <v>6.4864130434782608</v>
      </c>
      <c r="AE239" s="31">
        <v>0</v>
      </c>
      <c r="AF239" s="36">
        <v>0</v>
      </c>
      <c r="AG239" s="31">
        <v>0</v>
      </c>
      <c r="AH239" s="31">
        <v>0</v>
      </c>
      <c r="AI239" s="36" t="s">
        <v>1236</v>
      </c>
      <c r="AJ239" t="s">
        <v>43</v>
      </c>
      <c r="AK239" s="37">
        <v>4</v>
      </c>
      <c r="AT239"/>
    </row>
    <row r="240" spans="1:46" x14ac:dyDescent="0.25">
      <c r="A240" t="s">
        <v>1052</v>
      </c>
      <c r="B240" t="s">
        <v>413</v>
      </c>
      <c r="C240" t="s">
        <v>765</v>
      </c>
      <c r="D240" t="s">
        <v>967</v>
      </c>
      <c r="E240" s="31">
        <v>85.434782608695656</v>
      </c>
      <c r="F240" s="31">
        <v>267.23641304347825</v>
      </c>
      <c r="G240" s="31">
        <v>0</v>
      </c>
      <c r="H240" s="36">
        <v>0</v>
      </c>
      <c r="I240" s="31">
        <v>49.393804347826084</v>
      </c>
      <c r="J240" s="31">
        <v>0</v>
      </c>
      <c r="K240" s="36">
        <v>0</v>
      </c>
      <c r="L240" s="31">
        <v>30.897499999999997</v>
      </c>
      <c r="M240" s="31">
        <v>0</v>
      </c>
      <c r="N240" s="36">
        <v>0</v>
      </c>
      <c r="O240" s="31">
        <v>13.007173913043479</v>
      </c>
      <c r="P240" s="31">
        <v>0</v>
      </c>
      <c r="Q240" s="36">
        <v>0</v>
      </c>
      <c r="R240" s="31">
        <v>5.4891304347826084</v>
      </c>
      <c r="S240" s="31">
        <v>0</v>
      </c>
      <c r="T240" s="36">
        <v>0</v>
      </c>
      <c r="U240" s="31">
        <v>54.271847826086962</v>
      </c>
      <c r="V240" s="31">
        <v>0</v>
      </c>
      <c r="W240" s="36">
        <v>0</v>
      </c>
      <c r="X240" s="31">
        <v>6.0601086956521737</v>
      </c>
      <c r="Y240" s="31">
        <v>0</v>
      </c>
      <c r="Z240" s="36">
        <v>0</v>
      </c>
      <c r="AA240" s="31">
        <v>157.51065217391306</v>
      </c>
      <c r="AB240" s="31">
        <v>0</v>
      </c>
      <c r="AC240" s="36">
        <v>0</v>
      </c>
      <c r="AD240" s="31">
        <v>0</v>
      </c>
      <c r="AE240" s="31">
        <v>0</v>
      </c>
      <c r="AF240" s="36" t="s">
        <v>1236</v>
      </c>
      <c r="AG240" s="31">
        <v>0</v>
      </c>
      <c r="AH240" s="31">
        <v>0</v>
      </c>
      <c r="AI240" s="36" t="s">
        <v>1236</v>
      </c>
      <c r="AJ240" t="s">
        <v>61</v>
      </c>
      <c r="AK240" s="37">
        <v>4</v>
      </c>
      <c r="AT240"/>
    </row>
    <row r="241" spans="1:46" x14ac:dyDescent="0.25">
      <c r="A241" t="s">
        <v>1052</v>
      </c>
      <c r="B241" t="s">
        <v>389</v>
      </c>
      <c r="C241" t="s">
        <v>742</v>
      </c>
      <c r="D241" t="s">
        <v>951</v>
      </c>
      <c r="E241" s="31">
        <v>84.989130434782609</v>
      </c>
      <c r="F241" s="31">
        <v>226.00358695652173</v>
      </c>
      <c r="G241" s="31">
        <v>0</v>
      </c>
      <c r="H241" s="36">
        <v>0</v>
      </c>
      <c r="I241" s="31">
        <v>42.123152173913049</v>
      </c>
      <c r="J241" s="31">
        <v>0</v>
      </c>
      <c r="K241" s="36">
        <v>0</v>
      </c>
      <c r="L241" s="31">
        <v>27.017173913043479</v>
      </c>
      <c r="M241" s="31">
        <v>0</v>
      </c>
      <c r="N241" s="36">
        <v>0</v>
      </c>
      <c r="O241" s="31">
        <v>12.122282608695652</v>
      </c>
      <c r="P241" s="31">
        <v>0</v>
      </c>
      <c r="Q241" s="36">
        <v>0</v>
      </c>
      <c r="R241" s="31">
        <v>2.9836956521739131</v>
      </c>
      <c r="S241" s="31">
        <v>0</v>
      </c>
      <c r="T241" s="36">
        <v>0</v>
      </c>
      <c r="U241" s="31">
        <v>84.970108695652172</v>
      </c>
      <c r="V241" s="31">
        <v>0</v>
      </c>
      <c r="W241" s="36">
        <v>0</v>
      </c>
      <c r="X241" s="31">
        <v>0</v>
      </c>
      <c r="Y241" s="31">
        <v>0</v>
      </c>
      <c r="Z241" s="36" t="s">
        <v>1236</v>
      </c>
      <c r="AA241" s="31">
        <v>96.932065217391298</v>
      </c>
      <c r="AB241" s="31">
        <v>0</v>
      </c>
      <c r="AC241" s="36">
        <v>0</v>
      </c>
      <c r="AD241" s="31">
        <v>1.9782608695652173</v>
      </c>
      <c r="AE241" s="31">
        <v>0</v>
      </c>
      <c r="AF241" s="36">
        <v>0</v>
      </c>
      <c r="AG241" s="31">
        <v>0</v>
      </c>
      <c r="AH241" s="31">
        <v>0</v>
      </c>
      <c r="AI241" s="36" t="s">
        <v>1236</v>
      </c>
      <c r="AJ241" t="s">
        <v>37</v>
      </c>
      <c r="AK241" s="37">
        <v>4</v>
      </c>
      <c r="AT241"/>
    </row>
    <row r="242" spans="1:46" x14ac:dyDescent="0.25">
      <c r="A242" t="s">
        <v>1052</v>
      </c>
      <c r="B242" t="s">
        <v>447</v>
      </c>
      <c r="C242" t="s">
        <v>784</v>
      </c>
      <c r="D242" t="s">
        <v>923</v>
      </c>
      <c r="E242" s="31">
        <v>53.206521739130437</v>
      </c>
      <c r="F242" s="31">
        <v>182.67195652173913</v>
      </c>
      <c r="G242" s="31">
        <v>0</v>
      </c>
      <c r="H242" s="36">
        <v>0</v>
      </c>
      <c r="I242" s="31">
        <v>22.683043478260871</v>
      </c>
      <c r="J242" s="31">
        <v>0</v>
      </c>
      <c r="K242" s="36">
        <v>0</v>
      </c>
      <c r="L242" s="31">
        <v>3.125</v>
      </c>
      <c r="M242" s="31">
        <v>0</v>
      </c>
      <c r="N242" s="36">
        <v>0</v>
      </c>
      <c r="O242" s="31">
        <v>13.998260869565218</v>
      </c>
      <c r="P242" s="31">
        <v>0</v>
      </c>
      <c r="Q242" s="36">
        <v>0</v>
      </c>
      <c r="R242" s="31">
        <v>5.5597826086956523</v>
      </c>
      <c r="S242" s="31">
        <v>0</v>
      </c>
      <c r="T242" s="36">
        <v>0</v>
      </c>
      <c r="U242" s="31">
        <v>54.385652173913037</v>
      </c>
      <c r="V242" s="31">
        <v>0</v>
      </c>
      <c r="W242" s="36">
        <v>0</v>
      </c>
      <c r="X242" s="31">
        <v>5.2418478260869561</v>
      </c>
      <c r="Y242" s="31">
        <v>0</v>
      </c>
      <c r="Z242" s="36">
        <v>0</v>
      </c>
      <c r="AA242" s="31">
        <v>100.36141304347827</v>
      </c>
      <c r="AB242" s="31">
        <v>0</v>
      </c>
      <c r="AC242" s="36">
        <v>0</v>
      </c>
      <c r="AD242" s="31">
        <v>0</v>
      </c>
      <c r="AE242" s="31">
        <v>0</v>
      </c>
      <c r="AF242" s="36" t="s">
        <v>1236</v>
      </c>
      <c r="AG242" s="31">
        <v>0</v>
      </c>
      <c r="AH242" s="31">
        <v>0</v>
      </c>
      <c r="AI242" s="36" t="s">
        <v>1236</v>
      </c>
      <c r="AJ242" t="s">
        <v>95</v>
      </c>
      <c r="AK242" s="37">
        <v>4</v>
      </c>
      <c r="AT242"/>
    </row>
    <row r="243" spans="1:46" x14ac:dyDescent="0.25">
      <c r="A243" t="s">
        <v>1052</v>
      </c>
      <c r="B243" t="s">
        <v>518</v>
      </c>
      <c r="C243" t="s">
        <v>765</v>
      </c>
      <c r="D243" t="s">
        <v>967</v>
      </c>
      <c r="E243" s="31">
        <v>50.630434782608695</v>
      </c>
      <c r="F243" s="31">
        <v>168.79815217391302</v>
      </c>
      <c r="G243" s="31">
        <v>0</v>
      </c>
      <c r="H243" s="36">
        <v>0</v>
      </c>
      <c r="I243" s="31">
        <v>18.605978260869566</v>
      </c>
      <c r="J243" s="31">
        <v>0</v>
      </c>
      <c r="K243" s="36">
        <v>0</v>
      </c>
      <c r="L243" s="31">
        <v>7.4782608695652177</v>
      </c>
      <c r="M243" s="31">
        <v>0</v>
      </c>
      <c r="N243" s="36">
        <v>0</v>
      </c>
      <c r="O243" s="31">
        <v>5.3885869565217392</v>
      </c>
      <c r="P243" s="31">
        <v>0</v>
      </c>
      <c r="Q243" s="36">
        <v>0</v>
      </c>
      <c r="R243" s="31">
        <v>5.7391304347826084</v>
      </c>
      <c r="S243" s="31">
        <v>0</v>
      </c>
      <c r="T243" s="36">
        <v>0</v>
      </c>
      <c r="U243" s="31">
        <v>46.423913043478258</v>
      </c>
      <c r="V243" s="31">
        <v>0</v>
      </c>
      <c r="W243" s="36">
        <v>0</v>
      </c>
      <c r="X243" s="31">
        <v>5.8389130434782617</v>
      </c>
      <c r="Y243" s="31">
        <v>0</v>
      </c>
      <c r="Z243" s="36">
        <v>0</v>
      </c>
      <c r="AA243" s="31">
        <v>85.048913043478265</v>
      </c>
      <c r="AB243" s="31">
        <v>0</v>
      </c>
      <c r="AC243" s="36">
        <v>0</v>
      </c>
      <c r="AD243" s="31">
        <v>12.880434782608695</v>
      </c>
      <c r="AE243" s="31">
        <v>0</v>
      </c>
      <c r="AF243" s="36">
        <v>0</v>
      </c>
      <c r="AG243" s="31">
        <v>0</v>
      </c>
      <c r="AH243" s="31">
        <v>0</v>
      </c>
      <c r="AI243" s="36" t="s">
        <v>1236</v>
      </c>
      <c r="AJ243" t="s">
        <v>166</v>
      </c>
      <c r="AK243" s="37">
        <v>4</v>
      </c>
      <c r="AT243"/>
    </row>
    <row r="244" spans="1:46" x14ac:dyDescent="0.25">
      <c r="A244" t="s">
        <v>1052</v>
      </c>
      <c r="B244" t="s">
        <v>598</v>
      </c>
      <c r="C244" t="s">
        <v>862</v>
      </c>
      <c r="D244" t="s">
        <v>1020</v>
      </c>
      <c r="E244" s="31">
        <v>56.586956521739133</v>
      </c>
      <c r="F244" s="31">
        <v>246.56902173913039</v>
      </c>
      <c r="G244" s="31">
        <v>0</v>
      </c>
      <c r="H244" s="36">
        <v>0</v>
      </c>
      <c r="I244" s="31">
        <v>34.265760869565213</v>
      </c>
      <c r="J244" s="31">
        <v>0</v>
      </c>
      <c r="K244" s="36">
        <v>0</v>
      </c>
      <c r="L244" s="31">
        <v>15.448369565217391</v>
      </c>
      <c r="M244" s="31">
        <v>0</v>
      </c>
      <c r="N244" s="36">
        <v>0</v>
      </c>
      <c r="O244" s="31">
        <v>10.627173913043478</v>
      </c>
      <c r="P244" s="31">
        <v>0</v>
      </c>
      <c r="Q244" s="36">
        <v>0</v>
      </c>
      <c r="R244" s="31">
        <v>8.1902173913043477</v>
      </c>
      <c r="S244" s="31">
        <v>0</v>
      </c>
      <c r="T244" s="36">
        <v>0</v>
      </c>
      <c r="U244" s="31">
        <v>82.954673913043479</v>
      </c>
      <c r="V244" s="31">
        <v>0</v>
      </c>
      <c r="W244" s="36">
        <v>0</v>
      </c>
      <c r="X244" s="31">
        <v>4.8668478260869561</v>
      </c>
      <c r="Y244" s="31">
        <v>0</v>
      </c>
      <c r="Z244" s="36">
        <v>0</v>
      </c>
      <c r="AA244" s="31">
        <v>100.90836956521738</v>
      </c>
      <c r="AB244" s="31">
        <v>0</v>
      </c>
      <c r="AC244" s="36">
        <v>0</v>
      </c>
      <c r="AD244" s="31">
        <v>23.573369565217391</v>
      </c>
      <c r="AE244" s="31">
        <v>0</v>
      </c>
      <c r="AF244" s="36">
        <v>0</v>
      </c>
      <c r="AG244" s="31">
        <v>0</v>
      </c>
      <c r="AH244" s="31">
        <v>0</v>
      </c>
      <c r="AI244" s="36" t="s">
        <v>1236</v>
      </c>
      <c r="AJ244" t="s">
        <v>246</v>
      </c>
      <c r="AK244" s="37">
        <v>4</v>
      </c>
      <c r="AT244"/>
    </row>
    <row r="245" spans="1:46" x14ac:dyDescent="0.25">
      <c r="A245" t="s">
        <v>1052</v>
      </c>
      <c r="B245" t="s">
        <v>653</v>
      </c>
      <c r="C245" t="s">
        <v>724</v>
      </c>
      <c r="D245" t="s">
        <v>976</v>
      </c>
      <c r="E245" s="31">
        <v>90.739130434782609</v>
      </c>
      <c r="F245" s="31">
        <v>247.19130434782608</v>
      </c>
      <c r="G245" s="31">
        <v>0</v>
      </c>
      <c r="H245" s="36">
        <v>0</v>
      </c>
      <c r="I245" s="31">
        <v>28.494021739130435</v>
      </c>
      <c r="J245" s="31">
        <v>0</v>
      </c>
      <c r="K245" s="36">
        <v>0</v>
      </c>
      <c r="L245" s="31">
        <v>9.4124999999999996</v>
      </c>
      <c r="M245" s="31">
        <v>0</v>
      </c>
      <c r="N245" s="36">
        <v>0</v>
      </c>
      <c r="O245" s="31">
        <v>13</v>
      </c>
      <c r="P245" s="31">
        <v>0</v>
      </c>
      <c r="Q245" s="36">
        <v>0</v>
      </c>
      <c r="R245" s="31">
        <v>6.0815217391304346</v>
      </c>
      <c r="S245" s="31">
        <v>0</v>
      </c>
      <c r="T245" s="36">
        <v>0</v>
      </c>
      <c r="U245" s="31">
        <v>56.855978260869563</v>
      </c>
      <c r="V245" s="31">
        <v>0</v>
      </c>
      <c r="W245" s="36">
        <v>0</v>
      </c>
      <c r="X245" s="31">
        <v>4.4456521739130439</v>
      </c>
      <c r="Y245" s="31">
        <v>0</v>
      </c>
      <c r="Z245" s="36">
        <v>0</v>
      </c>
      <c r="AA245" s="31">
        <v>152.33315217391305</v>
      </c>
      <c r="AB245" s="31">
        <v>0</v>
      </c>
      <c r="AC245" s="36">
        <v>0</v>
      </c>
      <c r="AD245" s="31">
        <v>5.0625</v>
      </c>
      <c r="AE245" s="31">
        <v>0</v>
      </c>
      <c r="AF245" s="36">
        <v>0</v>
      </c>
      <c r="AG245" s="31">
        <v>0</v>
      </c>
      <c r="AH245" s="31">
        <v>0</v>
      </c>
      <c r="AI245" s="36" t="s">
        <v>1236</v>
      </c>
      <c r="AJ245" t="s">
        <v>301</v>
      </c>
      <c r="AK245" s="37">
        <v>4</v>
      </c>
      <c r="AT245"/>
    </row>
    <row r="246" spans="1:46" x14ac:dyDescent="0.25">
      <c r="A246" t="s">
        <v>1052</v>
      </c>
      <c r="B246" t="s">
        <v>615</v>
      </c>
      <c r="C246" t="s">
        <v>869</v>
      </c>
      <c r="D246" t="s">
        <v>1024</v>
      </c>
      <c r="E246" s="31">
        <v>142.71739130434781</v>
      </c>
      <c r="F246" s="31">
        <v>491.80499999999989</v>
      </c>
      <c r="G246" s="31">
        <v>0</v>
      </c>
      <c r="H246" s="36">
        <v>0</v>
      </c>
      <c r="I246" s="31">
        <v>61.78923913043478</v>
      </c>
      <c r="J246" s="31">
        <v>0</v>
      </c>
      <c r="K246" s="36">
        <v>0</v>
      </c>
      <c r="L246" s="31">
        <v>44.55423913043478</v>
      </c>
      <c r="M246" s="31">
        <v>0</v>
      </c>
      <c r="N246" s="36">
        <v>0</v>
      </c>
      <c r="O246" s="31">
        <v>12.191521739130437</v>
      </c>
      <c r="P246" s="31">
        <v>0</v>
      </c>
      <c r="Q246" s="36">
        <v>0</v>
      </c>
      <c r="R246" s="31">
        <v>5.0434782608695654</v>
      </c>
      <c r="S246" s="31">
        <v>0</v>
      </c>
      <c r="T246" s="36">
        <v>0</v>
      </c>
      <c r="U246" s="31">
        <v>119.845</v>
      </c>
      <c r="V246" s="31">
        <v>0</v>
      </c>
      <c r="W246" s="36">
        <v>0</v>
      </c>
      <c r="X246" s="31">
        <v>12.758369565217391</v>
      </c>
      <c r="Y246" s="31">
        <v>0</v>
      </c>
      <c r="Z246" s="36">
        <v>0</v>
      </c>
      <c r="AA246" s="31">
        <v>297.41239130434775</v>
      </c>
      <c r="AB246" s="31">
        <v>0</v>
      </c>
      <c r="AC246" s="36">
        <v>0</v>
      </c>
      <c r="AD246" s="31">
        <v>0</v>
      </c>
      <c r="AE246" s="31">
        <v>0</v>
      </c>
      <c r="AF246" s="36" t="s">
        <v>1236</v>
      </c>
      <c r="AG246" s="31">
        <v>0</v>
      </c>
      <c r="AH246" s="31">
        <v>0</v>
      </c>
      <c r="AI246" s="36" t="s">
        <v>1236</v>
      </c>
      <c r="AJ246" t="s">
        <v>263</v>
      </c>
      <c r="AK246" s="37">
        <v>4</v>
      </c>
      <c r="AT246"/>
    </row>
    <row r="247" spans="1:46" x14ac:dyDescent="0.25">
      <c r="A247" t="s">
        <v>1052</v>
      </c>
      <c r="B247" t="s">
        <v>455</v>
      </c>
      <c r="C247" t="s">
        <v>758</v>
      </c>
      <c r="D247" t="s">
        <v>921</v>
      </c>
      <c r="E247" s="31">
        <v>103.02173913043478</v>
      </c>
      <c r="F247" s="31">
        <v>313.36728260869563</v>
      </c>
      <c r="G247" s="31">
        <v>0</v>
      </c>
      <c r="H247" s="36">
        <v>0</v>
      </c>
      <c r="I247" s="31">
        <v>39.06619565217391</v>
      </c>
      <c r="J247" s="31">
        <v>0</v>
      </c>
      <c r="K247" s="36">
        <v>0</v>
      </c>
      <c r="L247" s="31">
        <v>20.141304347826086</v>
      </c>
      <c r="M247" s="31">
        <v>0</v>
      </c>
      <c r="N247" s="36">
        <v>0</v>
      </c>
      <c r="O247" s="31">
        <v>11.261847826086958</v>
      </c>
      <c r="P247" s="31">
        <v>0</v>
      </c>
      <c r="Q247" s="36">
        <v>0</v>
      </c>
      <c r="R247" s="31">
        <v>7.6630434782608692</v>
      </c>
      <c r="S247" s="31">
        <v>0</v>
      </c>
      <c r="T247" s="36">
        <v>0</v>
      </c>
      <c r="U247" s="31">
        <v>108.43402173913044</v>
      </c>
      <c r="V247" s="31">
        <v>0</v>
      </c>
      <c r="W247" s="36">
        <v>0</v>
      </c>
      <c r="X247" s="31">
        <v>0</v>
      </c>
      <c r="Y247" s="31">
        <v>0</v>
      </c>
      <c r="Z247" s="36" t="s">
        <v>1236</v>
      </c>
      <c r="AA247" s="31">
        <v>165.86706521739131</v>
      </c>
      <c r="AB247" s="31">
        <v>0</v>
      </c>
      <c r="AC247" s="36">
        <v>0</v>
      </c>
      <c r="AD247" s="31">
        <v>0</v>
      </c>
      <c r="AE247" s="31">
        <v>0</v>
      </c>
      <c r="AF247" s="36" t="s">
        <v>1236</v>
      </c>
      <c r="AG247" s="31">
        <v>0</v>
      </c>
      <c r="AH247" s="31">
        <v>0</v>
      </c>
      <c r="AI247" s="36" t="s">
        <v>1236</v>
      </c>
      <c r="AJ247" t="s">
        <v>103</v>
      </c>
      <c r="AK247" s="37">
        <v>4</v>
      </c>
      <c r="AT247"/>
    </row>
    <row r="248" spans="1:46" x14ac:dyDescent="0.25">
      <c r="A248" t="s">
        <v>1052</v>
      </c>
      <c r="B248" t="s">
        <v>687</v>
      </c>
      <c r="C248" t="s">
        <v>757</v>
      </c>
      <c r="D248" t="s">
        <v>963</v>
      </c>
      <c r="E248" s="31">
        <v>72.989130434782609</v>
      </c>
      <c r="F248" s="31">
        <v>297.47326086956519</v>
      </c>
      <c r="G248" s="31">
        <v>0</v>
      </c>
      <c r="H248" s="36">
        <v>0</v>
      </c>
      <c r="I248" s="31">
        <v>48.959456521739128</v>
      </c>
      <c r="J248" s="31">
        <v>0</v>
      </c>
      <c r="K248" s="36">
        <v>0</v>
      </c>
      <c r="L248" s="31">
        <v>32.478478260869565</v>
      </c>
      <c r="M248" s="31">
        <v>0</v>
      </c>
      <c r="N248" s="36">
        <v>0</v>
      </c>
      <c r="O248" s="31">
        <v>11.002717391304348</v>
      </c>
      <c r="P248" s="31">
        <v>0</v>
      </c>
      <c r="Q248" s="36">
        <v>0</v>
      </c>
      <c r="R248" s="31">
        <v>5.4782608695652177</v>
      </c>
      <c r="S248" s="31">
        <v>0</v>
      </c>
      <c r="T248" s="36">
        <v>0</v>
      </c>
      <c r="U248" s="31">
        <v>69.760652173913044</v>
      </c>
      <c r="V248" s="31">
        <v>0</v>
      </c>
      <c r="W248" s="36">
        <v>0</v>
      </c>
      <c r="X248" s="31">
        <v>10.269021739130435</v>
      </c>
      <c r="Y248" s="31">
        <v>0</v>
      </c>
      <c r="Z248" s="36">
        <v>0</v>
      </c>
      <c r="AA248" s="31">
        <v>108.91641304347826</v>
      </c>
      <c r="AB248" s="31">
        <v>0</v>
      </c>
      <c r="AC248" s="36">
        <v>0</v>
      </c>
      <c r="AD248" s="31">
        <v>59.567717391304342</v>
      </c>
      <c r="AE248" s="31">
        <v>0</v>
      </c>
      <c r="AF248" s="36">
        <v>0</v>
      </c>
      <c r="AG248" s="31">
        <v>0</v>
      </c>
      <c r="AH248" s="31">
        <v>0</v>
      </c>
      <c r="AI248" s="36" t="s">
        <v>1236</v>
      </c>
      <c r="AJ248" t="s">
        <v>335</v>
      </c>
      <c r="AK248" s="37">
        <v>4</v>
      </c>
      <c r="AT248"/>
    </row>
    <row r="249" spans="1:46" x14ac:dyDescent="0.25">
      <c r="A249" t="s">
        <v>1052</v>
      </c>
      <c r="B249" t="s">
        <v>420</v>
      </c>
      <c r="C249" t="s">
        <v>743</v>
      </c>
      <c r="D249" t="s">
        <v>952</v>
      </c>
      <c r="E249" s="31">
        <v>101.5</v>
      </c>
      <c r="F249" s="31">
        <v>339.41326086956519</v>
      </c>
      <c r="G249" s="31">
        <v>0</v>
      </c>
      <c r="H249" s="36">
        <v>0</v>
      </c>
      <c r="I249" s="31">
        <v>56.033260869565218</v>
      </c>
      <c r="J249" s="31">
        <v>0</v>
      </c>
      <c r="K249" s="36">
        <v>0</v>
      </c>
      <c r="L249" s="31">
        <v>35.231630434782609</v>
      </c>
      <c r="M249" s="31">
        <v>0</v>
      </c>
      <c r="N249" s="36">
        <v>0</v>
      </c>
      <c r="O249" s="31">
        <v>15.584239130434783</v>
      </c>
      <c r="P249" s="31">
        <v>0</v>
      </c>
      <c r="Q249" s="36">
        <v>0</v>
      </c>
      <c r="R249" s="31">
        <v>5.2173913043478262</v>
      </c>
      <c r="S249" s="31">
        <v>0</v>
      </c>
      <c r="T249" s="36">
        <v>0</v>
      </c>
      <c r="U249" s="31">
        <v>76.524456521739125</v>
      </c>
      <c r="V249" s="31">
        <v>0</v>
      </c>
      <c r="W249" s="36">
        <v>0</v>
      </c>
      <c r="X249" s="31">
        <v>13.829347826086956</v>
      </c>
      <c r="Y249" s="31">
        <v>0</v>
      </c>
      <c r="Z249" s="36">
        <v>0</v>
      </c>
      <c r="AA249" s="31">
        <v>193.02619565217393</v>
      </c>
      <c r="AB249" s="31">
        <v>0</v>
      </c>
      <c r="AC249" s="36">
        <v>0</v>
      </c>
      <c r="AD249" s="31">
        <v>0</v>
      </c>
      <c r="AE249" s="31">
        <v>0</v>
      </c>
      <c r="AF249" s="36" t="s">
        <v>1236</v>
      </c>
      <c r="AG249" s="31">
        <v>0</v>
      </c>
      <c r="AH249" s="31">
        <v>0</v>
      </c>
      <c r="AI249" s="36" t="s">
        <v>1236</v>
      </c>
      <c r="AJ249" t="s">
        <v>68</v>
      </c>
      <c r="AK249" s="37">
        <v>4</v>
      </c>
      <c r="AT249"/>
    </row>
    <row r="250" spans="1:46" x14ac:dyDescent="0.25">
      <c r="A250" t="s">
        <v>1052</v>
      </c>
      <c r="B250" t="s">
        <v>550</v>
      </c>
      <c r="C250" t="s">
        <v>839</v>
      </c>
      <c r="D250" t="s">
        <v>952</v>
      </c>
      <c r="E250" s="31">
        <v>56.195652173913047</v>
      </c>
      <c r="F250" s="31">
        <v>204.77152173913043</v>
      </c>
      <c r="G250" s="31">
        <v>0</v>
      </c>
      <c r="H250" s="36">
        <v>0</v>
      </c>
      <c r="I250" s="31">
        <v>31.21</v>
      </c>
      <c r="J250" s="31">
        <v>0</v>
      </c>
      <c r="K250" s="36">
        <v>0</v>
      </c>
      <c r="L250" s="31">
        <v>16.457282608695653</v>
      </c>
      <c r="M250" s="31">
        <v>0</v>
      </c>
      <c r="N250" s="36">
        <v>0</v>
      </c>
      <c r="O250" s="31">
        <v>9.883152173913043</v>
      </c>
      <c r="P250" s="31">
        <v>0</v>
      </c>
      <c r="Q250" s="36">
        <v>0</v>
      </c>
      <c r="R250" s="31">
        <v>4.8695652173913047</v>
      </c>
      <c r="S250" s="31">
        <v>0</v>
      </c>
      <c r="T250" s="36">
        <v>0</v>
      </c>
      <c r="U250" s="31">
        <v>67.703804347826093</v>
      </c>
      <c r="V250" s="31">
        <v>0</v>
      </c>
      <c r="W250" s="36">
        <v>0</v>
      </c>
      <c r="X250" s="31">
        <v>5.7180434782608689</v>
      </c>
      <c r="Y250" s="31">
        <v>0</v>
      </c>
      <c r="Z250" s="36">
        <v>0</v>
      </c>
      <c r="AA250" s="31">
        <v>100.13967391304348</v>
      </c>
      <c r="AB250" s="31">
        <v>0</v>
      </c>
      <c r="AC250" s="36">
        <v>0</v>
      </c>
      <c r="AD250" s="31">
        <v>0</v>
      </c>
      <c r="AE250" s="31">
        <v>0</v>
      </c>
      <c r="AF250" s="36" t="s">
        <v>1236</v>
      </c>
      <c r="AG250" s="31">
        <v>0</v>
      </c>
      <c r="AH250" s="31">
        <v>0</v>
      </c>
      <c r="AI250" s="36" t="s">
        <v>1236</v>
      </c>
      <c r="AJ250" t="s">
        <v>198</v>
      </c>
      <c r="AK250" s="37">
        <v>4</v>
      </c>
      <c r="AT250"/>
    </row>
    <row r="251" spans="1:46" x14ac:dyDescent="0.25">
      <c r="A251" t="s">
        <v>1052</v>
      </c>
      <c r="B251" t="s">
        <v>484</v>
      </c>
      <c r="C251" t="s">
        <v>807</v>
      </c>
      <c r="D251" t="s">
        <v>907</v>
      </c>
      <c r="E251" s="31">
        <v>101.54347826086956</v>
      </c>
      <c r="F251" s="31">
        <v>286.66315217391303</v>
      </c>
      <c r="G251" s="31">
        <v>0</v>
      </c>
      <c r="H251" s="36">
        <v>0</v>
      </c>
      <c r="I251" s="31">
        <v>43.80054347826087</v>
      </c>
      <c r="J251" s="31">
        <v>0</v>
      </c>
      <c r="K251" s="36">
        <v>0</v>
      </c>
      <c r="L251" s="31">
        <v>25.182065217391305</v>
      </c>
      <c r="M251" s="31">
        <v>0</v>
      </c>
      <c r="N251" s="36">
        <v>0</v>
      </c>
      <c r="O251" s="31">
        <v>12.879347826086958</v>
      </c>
      <c r="P251" s="31">
        <v>0</v>
      </c>
      <c r="Q251" s="36">
        <v>0</v>
      </c>
      <c r="R251" s="31">
        <v>5.7391304347826084</v>
      </c>
      <c r="S251" s="31">
        <v>0</v>
      </c>
      <c r="T251" s="36">
        <v>0</v>
      </c>
      <c r="U251" s="31">
        <v>83.164239130434794</v>
      </c>
      <c r="V251" s="31">
        <v>0</v>
      </c>
      <c r="W251" s="36">
        <v>0</v>
      </c>
      <c r="X251" s="31">
        <v>6.3641304347826084</v>
      </c>
      <c r="Y251" s="31">
        <v>0</v>
      </c>
      <c r="Z251" s="36">
        <v>0</v>
      </c>
      <c r="AA251" s="31">
        <v>145.47826086956522</v>
      </c>
      <c r="AB251" s="31">
        <v>0</v>
      </c>
      <c r="AC251" s="36">
        <v>0</v>
      </c>
      <c r="AD251" s="31">
        <v>7.8559782608695654</v>
      </c>
      <c r="AE251" s="31">
        <v>0</v>
      </c>
      <c r="AF251" s="36">
        <v>0</v>
      </c>
      <c r="AG251" s="31">
        <v>0</v>
      </c>
      <c r="AH251" s="31">
        <v>0</v>
      </c>
      <c r="AI251" s="36" t="s">
        <v>1236</v>
      </c>
      <c r="AJ251" t="s">
        <v>132</v>
      </c>
      <c r="AK251" s="37">
        <v>4</v>
      </c>
      <c r="AT251"/>
    </row>
    <row r="252" spans="1:46" x14ac:dyDescent="0.25">
      <c r="A252" t="s">
        <v>1052</v>
      </c>
      <c r="B252" t="s">
        <v>459</v>
      </c>
      <c r="C252" t="s">
        <v>790</v>
      </c>
      <c r="D252" t="s">
        <v>940</v>
      </c>
      <c r="E252" s="31">
        <v>51.586956521739133</v>
      </c>
      <c r="F252" s="31">
        <v>142.80217391304348</v>
      </c>
      <c r="G252" s="31">
        <v>0</v>
      </c>
      <c r="H252" s="36">
        <v>0</v>
      </c>
      <c r="I252" s="31">
        <v>24.948369565217391</v>
      </c>
      <c r="J252" s="31">
        <v>0</v>
      </c>
      <c r="K252" s="36">
        <v>0</v>
      </c>
      <c r="L252" s="31">
        <v>12.260869565217391</v>
      </c>
      <c r="M252" s="31">
        <v>0</v>
      </c>
      <c r="N252" s="36">
        <v>0</v>
      </c>
      <c r="O252" s="31">
        <v>5.6983695652173916</v>
      </c>
      <c r="P252" s="31">
        <v>0</v>
      </c>
      <c r="Q252" s="36">
        <v>0</v>
      </c>
      <c r="R252" s="31">
        <v>6.9891304347826084</v>
      </c>
      <c r="S252" s="31">
        <v>0</v>
      </c>
      <c r="T252" s="36">
        <v>0</v>
      </c>
      <c r="U252" s="31">
        <v>36.006739130434781</v>
      </c>
      <c r="V252" s="31">
        <v>0</v>
      </c>
      <c r="W252" s="36">
        <v>0</v>
      </c>
      <c r="X252" s="31">
        <v>6.3754347826086963</v>
      </c>
      <c r="Y252" s="31">
        <v>0</v>
      </c>
      <c r="Z252" s="36">
        <v>0</v>
      </c>
      <c r="AA252" s="31">
        <v>53.064239130434778</v>
      </c>
      <c r="AB252" s="31">
        <v>0</v>
      </c>
      <c r="AC252" s="36">
        <v>0</v>
      </c>
      <c r="AD252" s="31">
        <v>22.407391304347826</v>
      </c>
      <c r="AE252" s="31">
        <v>0</v>
      </c>
      <c r="AF252" s="36">
        <v>0</v>
      </c>
      <c r="AG252" s="31">
        <v>0</v>
      </c>
      <c r="AH252" s="31">
        <v>0</v>
      </c>
      <c r="AI252" s="36" t="s">
        <v>1236</v>
      </c>
      <c r="AJ252" t="s">
        <v>107</v>
      </c>
      <c r="AK252" s="37">
        <v>4</v>
      </c>
      <c r="AT252"/>
    </row>
    <row r="253" spans="1:46" x14ac:dyDescent="0.25">
      <c r="A253" t="s">
        <v>1052</v>
      </c>
      <c r="B253" t="s">
        <v>642</v>
      </c>
      <c r="C253" t="s">
        <v>765</v>
      </c>
      <c r="D253" t="s">
        <v>967</v>
      </c>
      <c r="E253" s="31">
        <v>34.782608695652172</v>
      </c>
      <c r="F253" s="31">
        <v>151.45684782608694</v>
      </c>
      <c r="G253" s="31">
        <v>0</v>
      </c>
      <c r="H253" s="36">
        <v>0</v>
      </c>
      <c r="I253" s="31">
        <v>20.172608695652176</v>
      </c>
      <c r="J253" s="31">
        <v>0</v>
      </c>
      <c r="K253" s="36">
        <v>0</v>
      </c>
      <c r="L253" s="31">
        <v>14.781304347826088</v>
      </c>
      <c r="M253" s="31">
        <v>0</v>
      </c>
      <c r="N253" s="36">
        <v>0</v>
      </c>
      <c r="O253" s="31">
        <v>0</v>
      </c>
      <c r="P253" s="31">
        <v>0</v>
      </c>
      <c r="Q253" s="36" t="s">
        <v>1236</v>
      </c>
      <c r="R253" s="31">
        <v>5.3913043478260869</v>
      </c>
      <c r="S253" s="31">
        <v>0</v>
      </c>
      <c r="T253" s="36">
        <v>0</v>
      </c>
      <c r="U253" s="31">
        <v>50.533152173913038</v>
      </c>
      <c r="V253" s="31">
        <v>0</v>
      </c>
      <c r="W253" s="36">
        <v>0</v>
      </c>
      <c r="X253" s="31">
        <v>5.2635869565217392</v>
      </c>
      <c r="Y253" s="31">
        <v>0</v>
      </c>
      <c r="Z253" s="36">
        <v>0</v>
      </c>
      <c r="AA253" s="31">
        <v>70.958369565217396</v>
      </c>
      <c r="AB253" s="31">
        <v>0</v>
      </c>
      <c r="AC253" s="36">
        <v>0</v>
      </c>
      <c r="AD253" s="31">
        <v>4.5291304347826085</v>
      </c>
      <c r="AE253" s="31">
        <v>0</v>
      </c>
      <c r="AF253" s="36">
        <v>0</v>
      </c>
      <c r="AG253" s="31">
        <v>0</v>
      </c>
      <c r="AH253" s="31">
        <v>0</v>
      </c>
      <c r="AI253" s="36" t="s">
        <v>1236</v>
      </c>
      <c r="AJ253" t="s">
        <v>290</v>
      </c>
      <c r="AK253" s="37">
        <v>4</v>
      </c>
      <c r="AT253"/>
    </row>
    <row r="254" spans="1:46" x14ac:dyDescent="0.25">
      <c r="A254" t="s">
        <v>1052</v>
      </c>
      <c r="B254" t="s">
        <v>537</v>
      </c>
      <c r="C254" t="s">
        <v>833</v>
      </c>
      <c r="D254" t="s">
        <v>1005</v>
      </c>
      <c r="E254" s="31">
        <v>53.315217391304351</v>
      </c>
      <c r="F254" s="31">
        <v>157.62521739130435</v>
      </c>
      <c r="G254" s="31">
        <v>0</v>
      </c>
      <c r="H254" s="36">
        <v>0</v>
      </c>
      <c r="I254" s="31">
        <v>31.196739130434782</v>
      </c>
      <c r="J254" s="31">
        <v>0</v>
      </c>
      <c r="K254" s="36">
        <v>0</v>
      </c>
      <c r="L254" s="31">
        <v>4.8831521739130439</v>
      </c>
      <c r="M254" s="31">
        <v>0</v>
      </c>
      <c r="N254" s="36">
        <v>0</v>
      </c>
      <c r="O254" s="31">
        <v>18.444021739130434</v>
      </c>
      <c r="P254" s="31">
        <v>0</v>
      </c>
      <c r="Q254" s="36">
        <v>0</v>
      </c>
      <c r="R254" s="31">
        <v>7.8695652173913047</v>
      </c>
      <c r="S254" s="31">
        <v>0</v>
      </c>
      <c r="T254" s="36">
        <v>0</v>
      </c>
      <c r="U254" s="31">
        <v>44.685326086956522</v>
      </c>
      <c r="V254" s="31">
        <v>0</v>
      </c>
      <c r="W254" s="36">
        <v>0</v>
      </c>
      <c r="X254" s="31">
        <v>0</v>
      </c>
      <c r="Y254" s="31">
        <v>0</v>
      </c>
      <c r="Z254" s="36" t="s">
        <v>1236</v>
      </c>
      <c r="AA254" s="31">
        <v>81.536630434782609</v>
      </c>
      <c r="AB254" s="31">
        <v>0</v>
      </c>
      <c r="AC254" s="36">
        <v>0</v>
      </c>
      <c r="AD254" s="31">
        <v>0.20652173913043478</v>
      </c>
      <c r="AE254" s="31">
        <v>0</v>
      </c>
      <c r="AF254" s="36">
        <v>0</v>
      </c>
      <c r="AG254" s="31">
        <v>0</v>
      </c>
      <c r="AH254" s="31">
        <v>0</v>
      </c>
      <c r="AI254" s="36" t="s">
        <v>1236</v>
      </c>
      <c r="AJ254" t="s">
        <v>185</v>
      </c>
      <c r="AK254" s="37">
        <v>4</v>
      </c>
      <c r="AT254"/>
    </row>
    <row r="255" spans="1:46" x14ac:dyDescent="0.25">
      <c r="A255" t="s">
        <v>1052</v>
      </c>
      <c r="B255" t="s">
        <v>616</v>
      </c>
      <c r="C255" t="s">
        <v>872</v>
      </c>
      <c r="D255" t="s">
        <v>1026</v>
      </c>
      <c r="E255" s="31">
        <v>75.586956521739125</v>
      </c>
      <c r="F255" s="31">
        <v>264.41489130434786</v>
      </c>
      <c r="G255" s="31">
        <v>0</v>
      </c>
      <c r="H255" s="36">
        <v>0</v>
      </c>
      <c r="I255" s="31">
        <v>28.586956521739133</v>
      </c>
      <c r="J255" s="31">
        <v>0</v>
      </c>
      <c r="K255" s="36">
        <v>0</v>
      </c>
      <c r="L255" s="31">
        <v>17.785326086956523</v>
      </c>
      <c r="M255" s="31">
        <v>0</v>
      </c>
      <c r="N255" s="36">
        <v>0</v>
      </c>
      <c r="O255" s="31">
        <v>4.8342391304347823</v>
      </c>
      <c r="P255" s="31">
        <v>0</v>
      </c>
      <c r="Q255" s="36">
        <v>0</v>
      </c>
      <c r="R255" s="31">
        <v>5.9673913043478262</v>
      </c>
      <c r="S255" s="31">
        <v>0</v>
      </c>
      <c r="T255" s="36">
        <v>0</v>
      </c>
      <c r="U255" s="31">
        <v>98.174782608695651</v>
      </c>
      <c r="V255" s="31">
        <v>0</v>
      </c>
      <c r="W255" s="36">
        <v>0</v>
      </c>
      <c r="X255" s="31">
        <v>5.0163043478260869</v>
      </c>
      <c r="Y255" s="31">
        <v>0</v>
      </c>
      <c r="Z255" s="36">
        <v>0</v>
      </c>
      <c r="AA255" s="31">
        <v>132.50271739130434</v>
      </c>
      <c r="AB255" s="31">
        <v>0</v>
      </c>
      <c r="AC255" s="36">
        <v>0</v>
      </c>
      <c r="AD255" s="31">
        <v>0.13413043478260869</v>
      </c>
      <c r="AE255" s="31">
        <v>0</v>
      </c>
      <c r="AF255" s="36">
        <v>0</v>
      </c>
      <c r="AG255" s="31">
        <v>0</v>
      </c>
      <c r="AH255" s="31">
        <v>0</v>
      </c>
      <c r="AI255" s="36" t="s">
        <v>1236</v>
      </c>
      <c r="AJ255" t="s">
        <v>264</v>
      </c>
      <c r="AK255" s="37">
        <v>4</v>
      </c>
      <c r="AT255"/>
    </row>
    <row r="256" spans="1:46" x14ac:dyDescent="0.25">
      <c r="A256" t="s">
        <v>1052</v>
      </c>
      <c r="B256" t="s">
        <v>424</v>
      </c>
      <c r="C256" t="s">
        <v>772</v>
      </c>
      <c r="D256" t="s">
        <v>972</v>
      </c>
      <c r="E256" s="31">
        <v>111.83695652173913</v>
      </c>
      <c r="F256" s="31">
        <v>368.34956521739127</v>
      </c>
      <c r="G256" s="31">
        <v>0</v>
      </c>
      <c r="H256" s="36">
        <v>0</v>
      </c>
      <c r="I256" s="31">
        <v>35.41391304347826</v>
      </c>
      <c r="J256" s="31">
        <v>0</v>
      </c>
      <c r="K256" s="36">
        <v>0</v>
      </c>
      <c r="L256" s="31">
        <v>16.929347826086957</v>
      </c>
      <c r="M256" s="31">
        <v>0</v>
      </c>
      <c r="N256" s="36">
        <v>0</v>
      </c>
      <c r="O256" s="31">
        <v>12.745434782608696</v>
      </c>
      <c r="P256" s="31">
        <v>0</v>
      </c>
      <c r="Q256" s="36">
        <v>0</v>
      </c>
      <c r="R256" s="31">
        <v>5.7391304347826084</v>
      </c>
      <c r="S256" s="31">
        <v>0</v>
      </c>
      <c r="T256" s="36">
        <v>0</v>
      </c>
      <c r="U256" s="31">
        <v>117.48586956521739</v>
      </c>
      <c r="V256" s="31">
        <v>0</v>
      </c>
      <c r="W256" s="36">
        <v>0</v>
      </c>
      <c r="X256" s="31">
        <v>16.118586956521739</v>
      </c>
      <c r="Y256" s="31">
        <v>0</v>
      </c>
      <c r="Z256" s="36">
        <v>0</v>
      </c>
      <c r="AA256" s="31">
        <v>197.39369565217388</v>
      </c>
      <c r="AB256" s="31">
        <v>0</v>
      </c>
      <c r="AC256" s="36">
        <v>0</v>
      </c>
      <c r="AD256" s="31">
        <v>1.9375</v>
      </c>
      <c r="AE256" s="31">
        <v>0</v>
      </c>
      <c r="AF256" s="36">
        <v>0</v>
      </c>
      <c r="AG256" s="31">
        <v>0</v>
      </c>
      <c r="AH256" s="31">
        <v>0</v>
      </c>
      <c r="AI256" s="36" t="s">
        <v>1236</v>
      </c>
      <c r="AJ256" t="s">
        <v>72</v>
      </c>
      <c r="AK256" s="37">
        <v>4</v>
      </c>
      <c r="AT256"/>
    </row>
    <row r="257" spans="1:46" x14ac:dyDescent="0.25">
      <c r="A257" t="s">
        <v>1052</v>
      </c>
      <c r="B257" t="s">
        <v>485</v>
      </c>
      <c r="C257" t="s">
        <v>808</v>
      </c>
      <c r="D257" t="s">
        <v>991</v>
      </c>
      <c r="E257" s="31">
        <v>47.684782608695649</v>
      </c>
      <c r="F257" s="31">
        <v>147.52989130434784</v>
      </c>
      <c r="G257" s="31">
        <v>0</v>
      </c>
      <c r="H257" s="36">
        <v>0</v>
      </c>
      <c r="I257" s="31">
        <v>14.980978260869566</v>
      </c>
      <c r="J257" s="31">
        <v>0</v>
      </c>
      <c r="K257" s="36">
        <v>0</v>
      </c>
      <c r="L257" s="31">
        <v>3.6195652173913042</v>
      </c>
      <c r="M257" s="31">
        <v>0</v>
      </c>
      <c r="N257" s="36">
        <v>0</v>
      </c>
      <c r="O257" s="31">
        <v>4.9048913043478262</v>
      </c>
      <c r="P257" s="31">
        <v>0</v>
      </c>
      <c r="Q257" s="36">
        <v>0</v>
      </c>
      <c r="R257" s="31">
        <v>6.4565217391304346</v>
      </c>
      <c r="S257" s="31">
        <v>0</v>
      </c>
      <c r="T257" s="36">
        <v>0</v>
      </c>
      <c r="U257" s="31">
        <v>52.869565217391305</v>
      </c>
      <c r="V257" s="31">
        <v>0</v>
      </c>
      <c r="W257" s="36">
        <v>0</v>
      </c>
      <c r="X257" s="31">
        <v>5.3505434782608692</v>
      </c>
      <c r="Y257" s="31">
        <v>0</v>
      </c>
      <c r="Z257" s="36">
        <v>0</v>
      </c>
      <c r="AA257" s="31">
        <v>73.709239130434781</v>
      </c>
      <c r="AB257" s="31">
        <v>0</v>
      </c>
      <c r="AC257" s="36">
        <v>0</v>
      </c>
      <c r="AD257" s="31">
        <v>0.61956521739130432</v>
      </c>
      <c r="AE257" s="31">
        <v>0</v>
      </c>
      <c r="AF257" s="36">
        <v>0</v>
      </c>
      <c r="AG257" s="31">
        <v>0</v>
      </c>
      <c r="AH257" s="31">
        <v>0</v>
      </c>
      <c r="AI257" s="36" t="s">
        <v>1236</v>
      </c>
      <c r="AJ257" t="s">
        <v>133</v>
      </c>
      <c r="AK257" s="37">
        <v>4</v>
      </c>
      <c r="AT257"/>
    </row>
    <row r="258" spans="1:46" x14ac:dyDescent="0.25">
      <c r="A258" t="s">
        <v>1052</v>
      </c>
      <c r="B258" t="s">
        <v>446</v>
      </c>
      <c r="C258" t="s">
        <v>782</v>
      </c>
      <c r="D258" t="s">
        <v>926</v>
      </c>
      <c r="E258" s="31">
        <v>70.239130434782609</v>
      </c>
      <c r="F258" s="31">
        <v>211.95499999999998</v>
      </c>
      <c r="G258" s="31">
        <v>0</v>
      </c>
      <c r="H258" s="36">
        <v>0</v>
      </c>
      <c r="I258" s="31">
        <v>28.056521739130439</v>
      </c>
      <c r="J258" s="31">
        <v>0</v>
      </c>
      <c r="K258" s="36">
        <v>0</v>
      </c>
      <c r="L258" s="31">
        <v>22.627173913043482</v>
      </c>
      <c r="M258" s="31">
        <v>0</v>
      </c>
      <c r="N258" s="36">
        <v>0</v>
      </c>
      <c r="O258" s="31">
        <v>0</v>
      </c>
      <c r="P258" s="31">
        <v>0</v>
      </c>
      <c r="Q258" s="36" t="s">
        <v>1236</v>
      </c>
      <c r="R258" s="31">
        <v>5.4293478260869561</v>
      </c>
      <c r="S258" s="31">
        <v>0</v>
      </c>
      <c r="T258" s="36">
        <v>0</v>
      </c>
      <c r="U258" s="31">
        <v>47.748695652173915</v>
      </c>
      <c r="V258" s="31">
        <v>0</v>
      </c>
      <c r="W258" s="36">
        <v>0</v>
      </c>
      <c r="X258" s="31">
        <v>10.824999999999998</v>
      </c>
      <c r="Y258" s="31">
        <v>0</v>
      </c>
      <c r="Z258" s="36">
        <v>0</v>
      </c>
      <c r="AA258" s="31">
        <v>125.32478260869564</v>
      </c>
      <c r="AB258" s="31">
        <v>0</v>
      </c>
      <c r="AC258" s="36">
        <v>0</v>
      </c>
      <c r="AD258" s="31">
        <v>0</v>
      </c>
      <c r="AE258" s="31">
        <v>0</v>
      </c>
      <c r="AF258" s="36" t="s">
        <v>1236</v>
      </c>
      <c r="AG258" s="31">
        <v>0</v>
      </c>
      <c r="AH258" s="31">
        <v>0</v>
      </c>
      <c r="AI258" s="36" t="s">
        <v>1236</v>
      </c>
      <c r="AJ258" t="s">
        <v>94</v>
      </c>
      <c r="AK258" s="37">
        <v>4</v>
      </c>
      <c r="AT258"/>
    </row>
    <row r="259" spans="1:46" x14ac:dyDescent="0.25">
      <c r="A259" t="s">
        <v>1052</v>
      </c>
      <c r="B259" t="s">
        <v>535</v>
      </c>
      <c r="C259" t="s">
        <v>733</v>
      </c>
      <c r="D259" t="s">
        <v>916</v>
      </c>
      <c r="E259" s="31">
        <v>88.576086956521735</v>
      </c>
      <c r="F259" s="31">
        <v>240.60086956521741</v>
      </c>
      <c r="G259" s="31">
        <v>0</v>
      </c>
      <c r="H259" s="36">
        <v>0</v>
      </c>
      <c r="I259" s="31">
        <v>36.970108695652172</v>
      </c>
      <c r="J259" s="31">
        <v>0</v>
      </c>
      <c r="K259" s="36">
        <v>0</v>
      </c>
      <c r="L259" s="31">
        <v>23.861413043478262</v>
      </c>
      <c r="M259" s="31">
        <v>0</v>
      </c>
      <c r="N259" s="36">
        <v>0</v>
      </c>
      <c r="O259" s="31">
        <v>7.4565217391304346</v>
      </c>
      <c r="P259" s="31">
        <v>0</v>
      </c>
      <c r="Q259" s="36">
        <v>0</v>
      </c>
      <c r="R259" s="31">
        <v>5.6521739130434785</v>
      </c>
      <c r="S259" s="31">
        <v>0</v>
      </c>
      <c r="T259" s="36">
        <v>0</v>
      </c>
      <c r="U259" s="31">
        <v>80.067934782608702</v>
      </c>
      <c r="V259" s="31">
        <v>0</v>
      </c>
      <c r="W259" s="36">
        <v>0</v>
      </c>
      <c r="X259" s="31">
        <v>2.2907608695652173</v>
      </c>
      <c r="Y259" s="31">
        <v>0</v>
      </c>
      <c r="Z259" s="36">
        <v>0</v>
      </c>
      <c r="AA259" s="31">
        <v>121.27206521739132</v>
      </c>
      <c r="AB259" s="31">
        <v>0</v>
      </c>
      <c r="AC259" s="36">
        <v>0</v>
      </c>
      <c r="AD259" s="31">
        <v>0</v>
      </c>
      <c r="AE259" s="31">
        <v>0</v>
      </c>
      <c r="AF259" s="36" t="s">
        <v>1236</v>
      </c>
      <c r="AG259" s="31">
        <v>0</v>
      </c>
      <c r="AH259" s="31">
        <v>0</v>
      </c>
      <c r="AI259" s="36" t="s">
        <v>1236</v>
      </c>
      <c r="AJ259" t="s">
        <v>183</v>
      </c>
      <c r="AK259" s="37">
        <v>4</v>
      </c>
      <c r="AT259"/>
    </row>
    <row r="260" spans="1:46" x14ac:dyDescent="0.25">
      <c r="A260" t="s">
        <v>1052</v>
      </c>
      <c r="B260" t="s">
        <v>412</v>
      </c>
      <c r="C260" t="s">
        <v>727</v>
      </c>
      <c r="D260" t="s">
        <v>966</v>
      </c>
      <c r="E260" s="31">
        <v>37.054347826086953</v>
      </c>
      <c r="F260" s="31">
        <v>104.69967391304348</v>
      </c>
      <c r="G260" s="31">
        <v>0</v>
      </c>
      <c r="H260" s="36">
        <v>0</v>
      </c>
      <c r="I260" s="31">
        <v>14.804347826086957</v>
      </c>
      <c r="J260" s="31">
        <v>0</v>
      </c>
      <c r="K260" s="36">
        <v>0</v>
      </c>
      <c r="L260" s="31">
        <v>4.2608695652173916</v>
      </c>
      <c r="M260" s="31">
        <v>0</v>
      </c>
      <c r="N260" s="36">
        <v>0</v>
      </c>
      <c r="O260" s="31">
        <v>5.6195652173913047</v>
      </c>
      <c r="P260" s="31">
        <v>0</v>
      </c>
      <c r="Q260" s="36">
        <v>0</v>
      </c>
      <c r="R260" s="31">
        <v>4.9239130434782608</v>
      </c>
      <c r="S260" s="31">
        <v>0</v>
      </c>
      <c r="T260" s="36">
        <v>0</v>
      </c>
      <c r="U260" s="31">
        <v>34.394021739130437</v>
      </c>
      <c r="V260" s="31">
        <v>0</v>
      </c>
      <c r="W260" s="36">
        <v>0</v>
      </c>
      <c r="X260" s="31">
        <v>0</v>
      </c>
      <c r="Y260" s="31">
        <v>0</v>
      </c>
      <c r="Z260" s="36" t="s">
        <v>1236</v>
      </c>
      <c r="AA260" s="31">
        <v>55.501304347826085</v>
      </c>
      <c r="AB260" s="31">
        <v>0</v>
      </c>
      <c r="AC260" s="36">
        <v>0</v>
      </c>
      <c r="AD260" s="31">
        <v>0</v>
      </c>
      <c r="AE260" s="31">
        <v>0</v>
      </c>
      <c r="AF260" s="36" t="s">
        <v>1236</v>
      </c>
      <c r="AG260" s="31">
        <v>0</v>
      </c>
      <c r="AH260" s="31">
        <v>0</v>
      </c>
      <c r="AI260" s="36" t="s">
        <v>1236</v>
      </c>
      <c r="AJ260" t="s">
        <v>60</v>
      </c>
      <c r="AK260" s="37">
        <v>4</v>
      </c>
      <c r="AT260"/>
    </row>
    <row r="261" spans="1:46" x14ac:dyDescent="0.25">
      <c r="A261" t="s">
        <v>1052</v>
      </c>
      <c r="B261" t="s">
        <v>523</v>
      </c>
      <c r="C261" t="s">
        <v>733</v>
      </c>
      <c r="D261" t="s">
        <v>936</v>
      </c>
      <c r="E261" s="31">
        <v>85.608695652173907</v>
      </c>
      <c r="F261" s="31">
        <v>247.40434782608699</v>
      </c>
      <c r="G261" s="31">
        <v>0</v>
      </c>
      <c r="H261" s="36">
        <v>0</v>
      </c>
      <c r="I261" s="31">
        <v>54.643695652173918</v>
      </c>
      <c r="J261" s="31">
        <v>0</v>
      </c>
      <c r="K261" s="36">
        <v>0</v>
      </c>
      <c r="L261" s="31">
        <v>27.769021739130434</v>
      </c>
      <c r="M261" s="31">
        <v>0</v>
      </c>
      <c r="N261" s="36">
        <v>0</v>
      </c>
      <c r="O261" s="31">
        <v>17.918152173913043</v>
      </c>
      <c r="P261" s="31">
        <v>0</v>
      </c>
      <c r="Q261" s="36">
        <v>0</v>
      </c>
      <c r="R261" s="31">
        <v>8.9565217391304355</v>
      </c>
      <c r="S261" s="31">
        <v>0</v>
      </c>
      <c r="T261" s="36">
        <v>0</v>
      </c>
      <c r="U261" s="31">
        <v>98.470326086956533</v>
      </c>
      <c r="V261" s="31">
        <v>0</v>
      </c>
      <c r="W261" s="36">
        <v>0</v>
      </c>
      <c r="X261" s="31">
        <v>4.788913043478261</v>
      </c>
      <c r="Y261" s="31">
        <v>0</v>
      </c>
      <c r="Z261" s="36">
        <v>0</v>
      </c>
      <c r="AA261" s="31">
        <v>78.989999999999995</v>
      </c>
      <c r="AB261" s="31">
        <v>0</v>
      </c>
      <c r="AC261" s="36">
        <v>0</v>
      </c>
      <c r="AD261" s="31">
        <v>10.51141304347826</v>
      </c>
      <c r="AE261" s="31">
        <v>0</v>
      </c>
      <c r="AF261" s="36">
        <v>0</v>
      </c>
      <c r="AG261" s="31">
        <v>0</v>
      </c>
      <c r="AH261" s="31">
        <v>0</v>
      </c>
      <c r="AI261" s="36" t="s">
        <v>1236</v>
      </c>
      <c r="AJ261" t="s">
        <v>171</v>
      </c>
      <c r="AK261" s="37">
        <v>4</v>
      </c>
      <c r="AT261"/>
    </row>
    <row r="262" spans="1:46" x14ac:dyDescent="0.25">
      <c r="A262" t="s">
        <v>1052</v>
      </c>
      <c r="B262" t="s">
        <v>457</v>
      </c>
      <c r="C262" t="s">
        <v>789</v>
      </c>
      <c r="D262" t="s">
        <v>980</v>
      </c>
      <c r="E262" s="31">
        <v>57.380434782608695</v>
      </c>
      <c r="F262" s="31">
        <v>200.75989130434783</v>
      </c>
      <c r="G262" s="31">
        <v>0</v>
      </c>
      <c r="H262" s="36">
        <v>0</v>
      </c>
      <c r="I262" s="31">
        <v>17.195652173913043</v>
      </c>
      <c r="J262" s="31">
        <v>0</v>
      </c>
      <c r="K262" s="36">
        <v>0</v>
      </c>
      <c r="L262" s="31">
        <v>11.220108695652174</v>
      </c>
      <c r="M262" s="31">
        <v>0</v>
      </c>
      <c r="N262" s="36">
        <v>0</v>
      </c>
      <c r="O262" s="31">
        <v>0</v>
      </c>
      <c r="P262" s="31">
        <v>0</v>
      </c>
      <c r="Q262" s="36" t="s">
        <v>1236</v>
      </c>
      <c r="R262" s="31">
        <v>5.9755434782608692</v>
      </c>
      <c r="S262" s="31">
        <v>0</v>
      </c>
      <c r="T262" s="36">
        <v>0</v>
      </c>
      <c r="U262" s="31">
        <v>53.741847826086953</v>
      </c>
      <c r="V262" s="31">
        <v>0</v>
      </c>
      <c r="W262" s="36">
        <v>0</v>
      </c>
      <c r="X262" s="31">
        <v>14.157608695652174</v>
      </c>
      <c r="Y262" s="31">
        <v>0</v>
      </c>
      <c r="Z262" s="36">
        <v>0</v>
      </c>
      <c r="AA262" s="31">
        <v>115.66478260869567</v>
      </c>
      <c r="AB262" s="31">
        <v>0</v>
      </c>
      <c r="AC262" s="36">
        <v>0</v>
      </c>
      <c r="AD262" s="31">
        <v>0</v>
      </c>
      <c r="AE262" s="31">
        <v>0</v>
      </c>
      <c r="AF262" s="36" t="s">
        <v>1236</v>
      </c>
      <c r="AG262" s="31">
        <v>0</v>
      </c>
      <c r="AH262" s="31">
        <v>0</v>
      </c>
      <c r="AI262" s="36" t="s">
        <v>1236</v>
      </c>
      <c r="AJ262" t="s">
        <v>105</v>
      </c>
      <c r="AK262" s="37">
        <v>4</v>
      </c>
      <c r="AT262"/>
    </row>
    <row r="263" spans="1:46" x14ac:dyDescent="0.25">
      <c r="A263" t="s">
        <v>1052</v>
      </c>
      <c r="B263" t="s">
        <v>460</v>
      </c>
      <c r="C263" t="s">
        <v>771</v>
      </c>
      <c r="D263" t="s">
        <v>970</v>
      </c>
      <c r="E263" s="31">
        <v>70.532608695652172</v>
      </c>
      <c r="F263" s="31">
        <v>255.86978260869569</v>
      </c>
      <c r="G263" s="31">
        <v>255.86978260869569</v>
      </c>
      <c r="H263" s="36">
        <v>1</v>
      </c>
      <c r="I263" s="31">
        <v>33.252717391304351</v>
      </c>
      <c r="J263" s="31">
        <v>33.252717391304351</v>
      </c>
      <c r="K263" s="36">
        <v>1</v>
      </c>
      <c r="L263" s="31">
        <v>15.861413043478262</v>
      </c>
      <c r="M263" s="31">
        <v>15.861413043478262</v>
      </c>
      <c r="N263" s="36">
        <v>1</v>
      </c>
      <c r="O263" s="31">
        <v>12.173913043478262</v>
      </c>
      <c r="P263" s="31">
        <v>12.173913043478262</v>
      </c>
      <c r="Q263" s="36">
        <v>1</v>
      </c>
      <c r="R263" s="31">
        <v>5.2173913043478262</v>
      </c>
      <c r="S263" s="31">
        <v>5.2173913043478262</v>
      </c>
      <c r="T263" s="36">
        <v>1</v>
      </c>
      <c r="U263" s="31">
        <v>81.440434782608705</v>
      </c>
      <c r="V263" s="31">
        <v>81.440434782608705</v>
      </c>
      <c r="W263" s="36">
        <v>1</v>
      </c>
      <c r="X263" s="31">
        <v>0</v>
      </c>
      <c r="Y263" s="31">
        <v>0</v>
      </c>
      <c r="Z263" s="36" t="s">
        <v>1236</v>
      </c>
      <c r="AA263" s="31">
        <v>99.320652173913047</v>
      </c>
      <c r="AB263" s="31">
        <v>99.320652173913047</v>
      </c>
      <c r="AC263" s="36">
        <v>1</v>
      </c>
      <c r="AD263" s="31">
        <v>41.855978260869563</v>
      </c>
      <c r="AE263" s="31">
        <v>41.855978260869563</v>
      </c>
      <c r="AF263" s="36">
        <v>1</v>
      </c>
      <c r="AG263" s="31">
        <v>0</v>
      </c>
      <c r="AH263" s="31">
        <v>0</v>
      </c>
      <c r="AI263" s="36" t="s">
        <v>1236</v>
      </c>
      <c r="AJ263" t="s">
        <v>108</v>
      </c>
      <c r="AK263" s="37">
        <v>4</v>
      </c>
      <c r="AT263"/>
    </row>
    <row r="264" spans="1:46" x14ac:dyDescent="0.25">
      <c r="A264" t="s">
        <v>1052</v>
      </c>
      <c r="B264" t="s">
        <v>639</v>
      </c>
      <c r="C264" t="s">
        <v>771</v>
      </c>
      <c r="D264" t="s">
        <v>970</v>
      </c>
      <c r="E264" s="31">
        <v>73.130434782608702</v>
      </c>
      <c r="F264" s="31">
        <v>281.08434782608691</v>
      </c>
      <c r="G264" s="31">
        <v>26.298913043478258</v>
      </c>
      <c r="H264" s="36">
        <v>9.3562353246897892E-2</v>
      </c>
      <c r="I264" s="31">
        <v>33.891304347826086</v>
      </c>
      <c r="J264" s="31">
        <v>0.77717391304347827</v>
      </c>
      <c r="K264" s="36">
        <v>2.2931366260423348E-2</v>
      </c>
      <c r="L264" s="31">
        <v>23.994565217391305</v>
      </c>
      <c r="M264" s="31">
        <v>0.77717391304347827</v>
      </c>
      <c r="N264" s="36">
        <v>3.2389580973952434E-2</v>
      </c>
      <c r="O264" s="31">
        <v>5.1141304347826084</v>
      </c>
      <c r="P264" s="31">
        <v>0</v>
      </c>
      <c r="Q264" s="36">
        <v>0</v>
      </c>
      <c r="R264" s="31">
        <v>4.7826086956521738</v>
      </c>
      <c r="S264" s="31">
        <v>0</v>
      </c>
      <c r="T264" s="36">
        <v>0</v>
      </c>
      <c r="U264" s="31">
        <v>113.79619565217391</v>
      </c>
      <c r="V264" s="31">
        <v>17.956521739130434</v>
      </c>
      <c r="W264" s="36">
        <v>0.15779544857559041</v>
      </c>
      <c r="X264" s="31">
        <v>0</v>
      </c>
      <c r="Y264" s="31">
        <v>0</v>
      </c>
      <c r="Z264" s="36" t="s">
        <v>1236</v>
      </c>
      <c r="AA264" s="31">
        <v>125.95923913043478</v>
      </c>
      <c r="AB264" s="31">
        <v>7.5652173913043477</v>
      </c>
      <c r="AC264" s="36">
        <v>6.0060837486246847E-2</v>
      </c>
      <c r="AD264" s="31">
        <v>7.4376086956521741</v>
      </c>
      <c r="AE264" s="31">
        <v>0</v>
      </c>
      <c r="AF264" s="36">
        <v>0</v>
      </c>
      <c r="AG264" s="31">
        <v>0</v>
      </c>
      <c r="AH264" s="31">
        <v>0</v>
      </c>
      <c r="AI264" s="36" t="s">
        <v>1236</v>
      </c>
      <c r="AJ264" t="s">
        <v>287</v>
      </c>
      <c r="AK264" s="37">
        <v>4</v>
      </c>
      <c r="AT264"/>
    </row>
    <row r="265" spans="1:46" x14ac:dyDescent="0.25">
      <c r="A265" t="s">
        <v>1052</v>
      </c>
      <c r="B265" t="s">
        <v>649</v>
      </c>
      <c r="C265" t="s">
        <v>795</v>
      </c>
      <c r="D265" t="s">
        <v>983</v>
      </c>
      <c r="E265" s="31">
        <v>111.94565217391305</v>
      </c>
      <c r="F265" s="31">
        <v>466.83478260869555</v>
      </c>
      <c r="G265" s="31">
        <v>32.915869565217392</v>
      </c>
      <c r="H265" s="36">
        <v>7.0508605595499776E-2</v>
      </c>
      <c r="I265" s="31">
        <v>43.492391304347827</v>
      </c>
      <c r="J265" s="31">
        <v>1.6657608695652173</v>
      </c>
      <c r="K265" s="36">
        <v>3.8300052482943041E-2</v>
      </c>
      <c r="L265" s="31">
        <v>21.495543478260867</v>
      </c>
      <c r="M265" s="31">
        <v>1.4429347826086956</v>
      </c>
      <c r="N265" s="36">
        <v>6.7127159825848631E-2</v>
      </c>
      <c r="O265" s="31">
        <v>16.239565217391309</v>
      </c>
      <c r="P265" s="31">
        <v>0.22282608695652173</v>
      </c>
      <c r="Q265" s="36">
        <v>1.3721185510428096E-2</v>
      </c>
      <c r="R265" s="31">
        <v>5.7572826086956521</v>
      </c>
      <c r="S265" s="31">
        <v>0</v>
      </c>
      <c r="T265" s="36">
        <v>0</v>
      </c>
      <c r="U265" s="31">
        <v>155.41239130434772</v>
      </c>
      <c r="V265" s="31">
        <v>25.606956521739129</v>
      </c>
      <c r="W265" s="36">
        <v>0.16476779172384284</v>
      </c>
      <c r="X265" s="31">
        <v>4.8031521739130456</v>
      </c>
      <c r="Y265" s="31">
        <v>0</v>
      </c>
      <c r="Z265" s="36">
        <v>0</v>
      </c>
      <c r="AA265" s="31">
        <v>217.89739130434788</v>
      </c>
      <c r="AB265" s="31">
        <v>5.6431521739130446</v>
      </c>
      <c r="AC265" s="36">
        <v>2.5898208969518957E-2</v>
      </c>
      <c r="AD265" s="31">
        <v>45.229456521739124</v>
      </c>
      <c r="AE265" s="31">
        <v>0</v>
      </c>
      <c r="AF265" s="36">
        <v>0</v>
      </c>
      <c r="AG265" s="31">
        <v>0</v>
      </c>
      <c r="AH265" s="31">
        <v>0</v>
      </c>
      <c r="AI265" s="36" t="s">
        <v>1236</v>
      </c>
      <c r="AJ265" t="s">
        <v>297</v>
      </c>
      <c r="AK265" s="37">
        <v>4</v>
      </c>
      <c r="AT265"/>
    </row>
    <row r="266" spans="1:46" x14ac:dyDescent="0.25">
      <c r="A266" t="s">
        <v>1052</v>
      </c>
      <c r="B266" t="s">
        <v>685</v>
      </c>
      <c r="C266" t="s">
        <v>733</v>
      </c>
      <c r="D266" t="s">
        <v>936</v>
      </c>
      <c r="E266" s="31">
        <v>82.532608695652172</v>
      </c>
      <c r="F266" s="31">
        <v>289.45923913043475</v>
      </c>
      <c r="G266" s="31">
        <v>0</v>
      </c>
      <c r="H266" s="36">
        <v>0</v>
      </c>
      <c r="I266" s="31">
        <v>50.703804347826079</v>
      </c>
      <c r="J266" s="31">
        <v>0</v>
      </c>
      <c r="K266" s="36">
        <v>0</v>
      </c>
      <c r="L266" s="31">
        <v>23.747282608695652</v>
      </c>
      <c r="M266" s="31">
        <v>0</v>
      </c>
      <c r="N266" s="36">
        <v>0</v>
      </c>
      <c r="O266" s="31">
        <v>18.902173913043477</v>
      </c>
      <c r="P266" s="31">
        <v>0</v>
      </c>
      <c r="Q266" s="36">
        <v>0</v>
      </c>
      <c r="R266" s="31">
        <v>8.054347826086957</v>
      </c>
      <c r="S266" s="31">
        <v>0</v>
      </c>
      <c r="T266" s="36">
        <v>0</v>
      </c>
      <c r="U266" s="31">
        <v>83.597826086956516</v>
      </c>
      <c r="V266" s="31">
        <v>0</v>
      </c>
      <c r="W266" s="36">
        <v>0</v>
      </c>
      <c r="X266" s="31">
        <v>1.9375</v>
      </c>
      <c r="Y266" s="31">
        <v>0</v>
      </c>
      <c r="Z266" s="36">
        <v>0</v>
      </c>
      <c r="AA266" s="31">
        <v>153.22010869565219</v>
      </c>
      <c r="AB266" s="31">
        <v>0</v>
      </c>
      <c r="AC266" s="36">
        <v>0</v>
      </c>
      <c r="AD266" s="31">
        <v>0</v>
      </c>
      <c r="AE266" s="31">
        <v>0</v>
      </c>
      <c r="AF266" s="36" t="s">
        <v>1236</v>
      </c>
      <c r="AG266" s="31">
        <v>0</v>
      </c>
      <c r="AH266" s="31">
        <v>0</v>
      </c>
      <c r="AI266" s="36" t="s">
        <v>1236</v>
      </c>
      <c r="AJ266" t="s">
        <v>333</v>
      </c>
      <c r="AK266" s="37">
        <v>4</v>
      </c>
      <c r="AT266"/>
    </row>
    <row r="267" spans="1:46" x14ac:dyDescent="0.25">
      <c r="A267" t="s">
        <v>1052</v>
      </c>
      <c r="B267" t="s">
        <v>541</v>
      </c>
      <c r="C267" t="s">
        <v>831</v>
      </c>
      <c r="D267" t="s">
        <v>1004</v>
      </c>
      <c r="E267" s="31">
        <v>91.184782608695656</v>
      </c>
      <c r="F267" s="31">
        <v>243.7817391304348</v>
      </c>
      <c r="G267" s="31">
        <v>24.532826086956526</v>
      </c>
      <c r="H267" s="36">
        <v>0.10063438785228412</v>
      </c>
      <c r="I267" s="31">
        <v>28.175869565217397</v>
      </c>
      <c r="J267" s="31">
        <v>0</v>
      </c>
      <c r="K267" s="36">
        <v>0</v>
      </c>
      <c r="L267" s="31">
        <v>12.360652173913047</v>
      </c>
      <c r="M267" s="31">
        <v>0</v>
      </c>
      <c r="N267" s="36">
        <v>0</v>
      </c>
      <c r="O267" s="31">
        <v>10.597826086956522</v>
      </c>
      <c r="P267" s="31">
        <v>0</v>
      </c>
      <c r="Q267" s="36">
        <v>0</v>
      </c>
      <c r="R267" s="31">
        <v>5.2173913043478262</v>
      </c>
      <c r="S267" s="31">
        <v>0</v>
      </c>
      <c r="T267" s="36">
        <v>0</v>
      </c>
      <c r="U267" s="31">
        <v>66.711521739130404</v>
      </c>
      <c r="V267" s="31">
        <v>5.6973913043478266</v>
      </c>
      <c r="W267" s="36">
        <v>8.5403407924450878E-2</v>
      </c>
      <c r="X267" s="31">
        <v>4.4021739130434785</v>
      </c>
      <c r="Y267" s="31">
        <v>0</v>
      </c>
      <c r="Z267" s="36">
        <v>0</v>
      </c>
      <c r="AA267" s="31">
        <v>144.4921739130435</v>
      </c>
      <c r="AB267" s="31">
        <v>18.835434782608697</v>
      </c>
      <c r="AC267" s="36">
        <v>0.13035608969343909</v>
      </c>
      <c r="AD267" s="31">
        <v>0</v>
      </c>
      <c r="AE267" s="31">
        <v>0</v>
      </c>
      <c r="AF267" s="36" t="s">
        <v>1236</v>
      </c>
      <c r="AG267" s="31">
        <v>0</v>
      </c>
      <c r="AH267" s="31">
        <v>0</v>
      </c>
      <c r="AI267" s="36" t="s">
        <v>1236</v>
      </c>
      <c r="AJ267" t="s">
        <v>189</v>
      </c>
      <c r="AK267" s="37">
        <v>4</v>
      </c>
      <c r="AT267"/>
    </row>
    <row r="268" spans="1:46" x14ac:dyDescent="0.25">
      <c r="A268" t="s">
        <v>1052</v>
      </c>
      <c r="B268" t="s">
        <v>399</v>
      </c>
      <c r="C268" t="s">
        <v>760</v>
      </c>
      <c r="D268" t="s">
        <v>952</v>
      </c>
      <c r="E268" s="31">
        <v>75.282608695652172</v>
      </c>
      <c r="F268" s="31">
        <v>176.72282608695653</v>
      </c>
      <c r="G268" s="31">
        <v>17.355978260869566</v>
      </c>
      <c r="H268" s="36">
        <v>9.8210166989574688E-2</v>
      </c>
      <c r="I268" s="31">
        <v>27.516304347826086</v>
      </c>
      <c r="J268" s="31">
        <v>10.130434782608695</v>
      </c>
      <c r="K268" s="36">
        <v>0.36816116926723286</v>
      </c>
      <c r="L268" s="31">
        <v>22.277173913043477</v>
      </c>
      <c r="M268" s="31">
        <v>10.130434782608695</v>
      </c>
      <c r="N268" s="36">
        <v>0.45474505977067581</v>
      </c>
      <c r="O268" s="31">
        <v>0</v>
      </c>
      <c r="P268" s="31">
        <v>0</v>
      </c>
      <c r="Q268" s="36" t="s">
        <v>1236</v>
      </c>
      <c r="R268" s="31">
        <v>5.2391304347826084</v>
      </c>
      <c r="S268" s="31">
        <v>0</v>
      </c>
      <c r="T268" s="36">
        <v>0</v>
      </c>
      <c r="U268" s="31">
        <v>46.565217391304351</v>
      </c>
      <c r="V268" s="31">
        <v>1.2961956521739131</v>
      </c>
      <c r="W268" s="36">
        <v>2.7836134453781511E-2</v>
      </c>
      <c r="X268" s="31">
        <v>0</v>
      </c>
      <c r="Y268" s="31">
        <v>0</v>
      </c>
      <c r="Z268" s="36" t="s">
        <v>1236</v>
      </c>
      <c r="AA268" s="31">
        <v>102.64130434782609</v>
      </c>
      <c r="AB268" s="31">
        <v>5.9293478260869561</v>
      </c>
      <c r="AC268" s="36">
        <v>5.7767658583077405E-2</v>
      </c>
      <c r="AD268" s="31">
        <v>0</v>
      </c>
      <c r="AE268" s="31">
        <v>0</v>
      </c>
      <c r="AF268" s="36" t="s">
        <v>1236</v>
      </c>
      <c r="AG268" s="31">
        <v>0</v>
      </c>
      <c r="AH268" s="31">
        <v>0</v>
      </c>
      <c r="AI268" s="36" t="s">
        <v>1236</v>
      </c>
      <c r="AJ268" t="s">
        <v>47</v>
      </c>
      <c r="AK268" s="37">
        <v>4</v>
      </c>
      <c r="AT268"/>
    </row>
    <row r="269" spans="1:46" x14ac:dyDescent="0.25">
      <c r="A269" t="s">
        <v>1052</v>
      </c>
      <c r="B269" t="s">
        <v>648</v>
      </c>
      <c r="C269" t="s">
        <v>718</v>
      </c>
      <c r="D269" t="s">
        <v>1032</v>
      </c>
      <c r="E269" s="31">
        <v>37.869565217391305</v>
      </c>
      <c r="F269" s="31">
        <v>176.72717391304349</v>
      </c>
      <c r="G269" s="31">
        <v>9.457065217391305</v>
      </c>
      <c r="H269" s="36">
        <v>5.3512230224676945E-2</v>
      </c>
      <c r="I269" s="31">
        <v>30.621521739130433</v>
      </c>
      <c r="J269" s="31">
        <v>0.51630434782608692</v>
      </c>
      <c r="K269" s="36">
        <v>1.6860832463669342E-2</v>
      </c>
      <c r="L269" s="31">
        <v>15.559891304347826</v>
      </c>
      <c r="M269" s="31">
        <v>0.51630434782608692</v>
      </c>
      <c r="N269" s="36">
        <v>3.3181745150225983E-2</v>
      </c>
      <c r="O269" s="31">
        <v>10.365978260869564</v>
      </c>
      <c r="P269" s="31">
        <v>0</v>
      </c>
      <c r="Q269" s="36">
        <v>0</v>
      </c>
      <c r="R269" s="31">
        <v>4.6956521739130439</v>
      </c>
      <c r="S269" s="31">
        <v>0</v>
      </c>
      <c r="T269" s="36">
        <v>0</v>
      </c>
      <c r="U269" s="31">
        <v>47.476304347826094</v>
      </c>
      <c r="V269" s="31">
        <v>0.20108695652173914</v>
      </c>
      <c r="W269" s="36">
        <v>4.2355225261114238E-3</v>
      </c>
      <c r="X269" s="31">
        <v>1.4018478260869565</v>
      </c>
      <c r="Y269" s="31">
        <v>0</v>
      </c>
      <c r="Z269" s="36">
        <v>0</v>
      </c>
      <c r="AA269" s="31">
        <v>95.028804347826082</v>
      </c>
      <c r="AB269" s="31">
        <v>8.7396739130434788</v>
      </c>
      <c r="AC269" s="36">
        <v>9.1968682264530782E-2</v>
      </c>
      <c r="AD269" s="31">
        <v>2.1986956521739129</v>
      </c>
      <c r="AE269" s="31">
        <v>0</v>
      </c>
      <c r="AF269" s="36">
        <v>0</v>
      </c>
      <c r="AG269" s="31">
        <v>0</v>
      </c>
      <c r="AH269" s="31">
        <v>0</v>
      </c>
      <c r="AI269" s="36" t="s">
        <v>1236</v>
      </c>
      <c r="AJ269" t="s">
        <v>296</v>
      </c>
      <c r="AK269" s="37">
        <v>4</v>
      </c>
      <c r="AT269"/>
    </row>
    <row r="270" spans="1:46" x14ac:dyDescent="0.25">
      <c r="A270" t="s">
        <v>1052</v>
      </c>
      <c r="B270" t="s">
        <v>498</v>
      </c>
      <c r="C270" t="s">
        <v>739</v>
      </c>
      <c r="D270" t="s">
        <v>948</v>
      </c>
      <c r="E270" s="31">
        <v>18.336956521739129</v>
      </c>
      <c r="F270" s="31">
        <v>110.73402173913041</v>
      </c>
      <c r="G270" s="31">
        <v>33.044130434782623</v>
      </c>
      <c r="H270" s="36">
        <v>0.29840991879287737</v>
      </c>
      <c r="I270" s="31">
        <v>29.650108695652168</v>
      </c>
      <c r="J270" s="31">
        <v>7.3682608695652201</v>
      </c>
      <c r="K270" s="36">
        <v>0.24850704411231</v>
      </c>
      <c r="L270" s="31">
        <v>19.777499999999993</v>
      </c>
      <c r="M270" s="31">
        <v>7.3682608695652201</v>
      </c>
      <c r="N270" s="36">
        <v>0.37255774842953976</v>
      </c>
      <c r="O270" s="31">
        <v>4.4367391304347823</v>
      </c>
      <c r="P270" s="31">
        <v>0</v>
      </c>
      <c r="Q270" s="36">
        <v>0</v>
      </c>
      <c r="R270" s="31">
        <v>5.4358695652173923</v>
      </c>
      <c r="S270" s="31">
        <v>0</v>
      </c>
      <c r="T270" s="36">
        <v>0</v>
      </c>
      <c r="U270" s="31">
        <v>22.611847826086947</v>
      </c>
      <c r="V270" s="31">
        <v>3.0276086956521739</v>
      </c>
      <c r="W270" s="36">
        <v>0.13389479351436584</v>
      </c>
      <c r="X270" s="31">
        <v>4.8948913043478246</v>
      </c>
      <c r="Y270" s="31">
        <v>0</v>
      </c>
      <c r="Z270" s="36">
        <v>0</v>
      </c>
      <c r="AA270" s="31">
        <v>53.577173913043474</v>
      </c>
      <c r="AB270" s="31">
        <v>22.648260869565227</v>
      </c>
      <c r="AC270" s="36">
        <v>0.42272220080744988</v>
      </c>
      <c r="AD270" s="31">
        <v>0</v>
      </c>
      <c r="AE270" s="31">
        <v>0</v>
      </c>
      <c r="AF270" s="36" t="s">
        <v>1236</v>
      </c>
      <c r="AG270" s="31">
        <v>0</v>
      </c>
      <c r="AH270" s="31">
        <v>0</v>
      </c>
      <c r="AI270" s="36" t="s">
        <v>1236</v>
      </c>
      <c r="AJ270" t="s">
        <v>146</v>
      </c>
      <c r="AK270" s="37">
        <v>4</v>
      </c>
      <c r="AT270"/>
    </row>
    <row r="271" spans="1:46" x14ac:dyDescent="0.25">
      <c r="A271" t="s">
        <v>1052</v>
      </c>
      <c r="B271" t="s">
        <v>422</v>
      </c>
      <c r="C271" t="s">
        <v>771</v>
      </c>
      <c r="D271" t="s">
        <v>970</v>
      </c>
      <c r="E271" s="31">
        <v>68.891304347826093</v>
      </c>
      <c r="F271" s="31">
        <v>202.58434782608694</v>
      </c>
      <c r="G271" s="31">
        <v>202.58434782608694</v>
      </c>
      <c r="H271" s="36">
        <v>1</v>
      </c>
      <c r="I271" s="31">
        <v>23.157608695652172</v>
      </c>
      <c r="J271" s="31">
        <v>23.157608695652172</v>
      </c>
      <c r="K271" s="36">
        <v>1</v>
      </c>
      <c r="L271" s="31">
        <v>13.103260869565217</v>
      </c>
      <c r="M271" s="31">
        <v>13.103260869565217</v>
      </c>
      <c r="N271" s="36">
        <v>1</v>
      </c>
      <c r="O271" s="31">
        <v>4.8369565217391308</v>
      </c>
      <c r="P271" s="31">
        <v>4.8369565217391308</v>
      </c>
      <c r="Q271" s="36">
        <v>1</v>
      </c>
      <c r="R271" s="31">
        <v>5.2173913043478262</v>
      </c>
      <c r="S271" s="31">
        <v>5.2173913043478262</v>
      </c>
      <c r="T271" s="36">
        <v>1</v>
      </c>
      <c r="U271" s="31">
        <v>66.565326086956517</v>
      </c>
      <c r="V271" s="31">
        <v>66.565326086956517</v>
      </c>
      <c r="W271" s="36">
        <v>1</v>
      </c>
      <c r="X271" s="31">
        <v>3.6548913043478262</v>
      </c>
      <c r="Y271" s="31">
        <v>3.6548913043478262</v>
      </c>
      <c r="Z271" s="36">
        <v>1</v>
      </c>
      <c r="AA271" s="31">
        <v>95.078804347826093</v>
      </c>
      <c r="AB271" s="31">
        <v>95.078804347826093</v>
      </c>
      <c r="AC271" s="36">
        <v>1</v>
      </c>
      <c r="AD271" s="31">
        <v>14.127717391304348</v>
      </c>
      <c r="AE271" s="31">
        <v>14.127717391304348</v>
      </c>
      <c r="AF271" s="36">
        <v>1</v>
      </c>
      <c r="AG271" s="31">
        <v>0</v>
      </c>
      <c r="AH271" s="31">
        <v>0</v>
      </c>
      <c r="AI271" s="36" t="s">
        <v>1236</v>
      </c>
      <c r="AJ271" t="s">
        <v>70</v>
      </c>
      <c r="AK271" s="37">
        <v>4</v>
      </c>
      <c r="AT271"/>
    </row>
    <row r="272" spans="1:46" x14ac:dyDescent="0.25">
      <c r="A272" t="s">
        <v>1052</v>
      </c>
      <c r="B272" t="s">
        <v>620</v>
      </c>
      <c r="C272" t="s">
        <v>875</v>
      </c>
      <c r="D272" t="s">
        <v>1028</v>
      </c>
      <c r="E272" s="31">
        <v>73.032608695652172</v>
      </c>
      <c r="F272" s="31">
        <v>213.46195652173913</v>
      </c>
      <c r="G272" s="31">
        <v>0.57065217391304346</v>
      </c>
      <c r="H272" s="36">
        <v>2.6733202637675992E-3</v>
      </c>
      <c r="I272" s="31">
        <v>17.489130434782609</v>
      </c>
      <c r="J272" s="31">
        <v>0.49456521739130432</v>
      </c>
      <c r="K272" s="36">
        <v>2.8278433809819762E-2</v>
      </c>
      <c r="L272" s="31">
        <v>13.228260869565217</v>
      </c>
      <c r="M272" s="31">
        <v>0.49456521739130432</v>
      </c>
      <c r="N272" s="36">
        <v>3.7387017255546426E-2</v>
      </c>
      <c r="O272" s="31">
        <v>0</v>
      </c>
      <c r="P272" s="31">
        <v>0</v>
      </c>
      <c r="Q272" s="36" t="s">
        <v>1236</v>
      </c>
      <c r="R272" s="31">
        <v>4.2608695652173916</v>
      </c>
      <c r="S272" s="31">
        <v>0</v>
      </c>
      <c r="T272" s="36">
        <v>0</v>
      </c>
      <c r="U272" s="31">
        <v>53.510869565217391</v>
      </c>
      <c r="V272" s="31">
        <v>0</v>
      </c>
      <c r="W272" s="36">
        <v>0</v>
      </c>
      <c r="X272" s="31">
        <v>13.171195652173912</v>
      </c>
      <c r="Y272" s="31">
        <v>0</v>
      </c>
      <c r="Z272" s="36">
        <v>0</v>
      </c>
      <c r="AA272" s="31">
        <v>129.29076086956522</v>
      </c>
      <c r="AB272" s="31">
        <v>7.6086956521739135E-2</v>
      </c>
      <c r="AC272" s="36">
        <v>5.8849492423127849E-4</v>
      </c>
      <c r="AD272" s="31">
        <v>0</v>
      </c>
      <c r="AE272" s="31">
        <v>0</v>
      </c>
      <c r="AF272" s="36" t="s">
        <v>1236</v>
      </c>
      <c r="AG272" s="31">
        <v>0</v>
      </c>
      <c r="AH272" s="31">
        <v>0</v>
      </c>
      <c r="AI272" s="36" t="s">
        <v>1236</v>
      </c>
      <c r="AJ272" t="s">
        <v>268</v>
      </c>
      <c r="AK272" s="37">
        <v>4</v>
      </c>
      <c r="AT272"/>
    </row>
    <row r="273" spans="1:46" x14ac:dyDescent="0.25">
      <c r="A273" t="s">
        <v>1052</v>
      </c>
      <c r="B273" t="s">
        <v>566</v>
      </c>
      <c r="C273" t="s">
        <v>739</v>
      </c>
      <c r="D273" t="s">
        <v>948</v>
      </c>
      <c r="E273" s="31">
        <v>138.86956521739131</v>
      </c>
      <c r="F273" s="31">
        <v>420.71782608695651</v>
      </c>
      <c r="G273" s="31">
        <v>91.611086956521746</v>
      </c>
      <c r="H273" s="36">
        <v>0.21774947785926954</v>
      </c>
      <c r="I273" s="31">
        <v>24.696847826086955</v>
      </c>
      <c r="J273" s="31">
        <v>0.27750000000000002</v>
      </c>
      <c r="K273" s="36">
        <v>1.1236251765979642E-2</v>
      </c>
      <c r="L273" s="31">
        <v>19.392499999999998</v>
      </c>
      <c r="M273" s="31">
        <v>0.27750000000000002</v>
      </c>
      <c r="N273" s="36">
        <v>1.430965579476602E-2</v>
      </c>
      <c r="O273" s="31">
        <v>0</v>
      </c>
      <c r="P273" s="31">
        <v>0</v>
      </c>
      <c r="Q273" s="36" t="s">
        <v>1236</v>
      </c>
      <c r="R273" s="31">
        <v>5.3043478260869561</v>
      </c>
      <c r="S273" s="31">
        <v>0</v>
      </c>
      <c r="T273" s="36">
        <v>0</v>
      </c>
      <c r="U273" s="31">
        <v>145.95652173913047</v>
      </c>
      <c r="V273" s="31">
        <v>27.844891304347811</v>
      </c>
      <c r="W273" s="36">
        <v>0.19077524575513838</v>
      </c>
      <c r="X273" s="31">
        <v>14.341956521739133</v>
      </c>
      <c r="Y273" s="31">
        <v>0</v>
      </c>
      <c r="Z273" s="36">
        <v>0</v>
      </c>
      <c r="AA273" s="31">
        <v>235.72249999999997</v>
      </c>
      <c r="AB273" s="31">
        <v>63.488695652173931</v>
      </c>
      <c r="AC273" s="36">
        <v>0.26933659558240702</v>
      </c>
      <c r="AD273" s="31">
        <v>0</v>
      </c>
      <c r="AE273" s="31">
        <v>0</v>
      </c>
      <c r="AF273" s="36" t="s">
        <v>1236</v>
      </c>
      <c r="AG273" s="31">
        <v>0</v>
      </c>
      <c r="AH273" s="31">
        <v>0</v>
      </c>
      <c r="AI273" s="36" t="s">
        <v>1236</v>
      </c>
      <c r="AJ273" t="s">
        <v>214</v>
      </c>
      <c r="AK273" s="37">
        <v>4</v>
      </c>
      <c r="AT273"/>
    </row>
    <row r="274" spans="1:46" x14ac:dyDescent="0.25">
      <c r="A274" t="s">
        <v>1052</v>
      </c>
      <c r="B274" t="s">
        <v>374</v>
      </c>
      <c r="C274" t="s">
        <v>745</v>
      </c>
      <c r="D274" t="s">
        <v>954</v>
      </c>
      <c r="E274" s="31">
        <v>134.4891304347826</v>
      </c>
      <c r="F274" s="31">
        <v>376.26717391304339</v>
      </c>
      <c r="G274" s="31">
        <v>69.17456521739129</v>
      </c>
      <c r="H274" s="36">
        <v>0.18384427346664517</v>
      </c>
      <c r="I274" s="31">
        <v>49.188152173913039</v>
      </c>
      <c r="J274" s="31">
        <v>0</v>
      </c>
      <c r="K274" s="36">
        <v>0</v>
      </c>
      <c r="L274" s="31">
        <v>29.37836956521739</v>
      </c>
      <c r="M274" s="31">
        <v>0</v>
      </c>
      <c r="N274" s="36">
        <v>0</v>
      </c>
      <c r="O274" s="31">
        <v>14.918478260869565</v>
      </c>
      <c r="P274" s="31">
        <v>0</v>
      </c>
      <c r="Q274" s="36">
        <v>0</v>
      </c>
      <c r="R274" s="31">
        <v>4.8913043478260869</v>
      </c>
      <c r="S274" s="31">
        <v>0</v>
      </c>
      <c r="T274" s="36">
        <v>0</v>
      </c>
      <c r="U274" s="31">
        <v>105.50630434782609</v>
      </c>
      <c r="V274" s="31">
        <v>6.3750000000000009</v>
      </c>
      <c r="W274" s="36">
        <v>6.0422929600332978E-2</v>
      </c>
      <c r="X274" s="31">
        <v>14.673913043478262</v>
      </c>
      <c r="Y274" s="31">
        <v>0</v>
      </c>
      <c r="Z274" s="36">
        <v>0</v>
      </c>
      <c r="AA274" s="31">
        <v>206.89880434782603</v>
      </c>
      <c r="AB274" s="31">
        <v>62.79956521739129</v>
      </c>
      <c r="AC274" s="36">
        <v>0.30352792716876398</v>
      </c>
      <c r="AD274" s="31">
        <v>0</v>
      </c>
      <c r="AE274" s="31">
        <v>0</v>
      </c>
      <c r="AF274" s="36" t="s">
        <v>1236</v>
      </c>
      <c r="AG274" s="31">
        <v>0</v>
      </c>
      <c r="AH274" s="31">
        <v>0</v>
      </c>
      <c r="AI274" s="36" t="s">
        <v>1236</v>
      </c>
      <c r="AJ274" t="s">
        <v>22</v>
      </c>
      <c r="AK274" s="37">
        <v>4</v>
      </c>
      <c r="AT274"/>
    </row>
    <row r="275" spans="1:46" x14ac:dyDescent="0.25">
      <c r="A275" t="s">
        <v>1052</v>
      </c>
      <c r="B275" t="s">
        <v>430</v>
      </c>
      <c r="C275" t="s">
        <v>767</v>
      </c>
      <c r="D275" t="s">
        <v>968</v>
      </c>
      <c r="E275" s="31">
        <v>62.054347826086953</v>
      </c>
      <c r="F275" s="31">
        <v>199.13891304347828</v>
      </c>
      <c r="G275" s="31">
        <v>0</v>
      </c>
      <c r="H275" s="36">
        <v>0</v>
      </c>
      <c r="I275" s="31">
        <v>23.775108695652172</v>
      </c>
      <c r="J275" s="31">
        <v>0</v>
      </c>
      <c r="K275" s="36">
        <v>0</v>
      </c>
      <c r="L275" s="31">
        <v>12.566304347826087</v>
      </c>
      <c r="M275" s="31">
        <v>0</v>
      </c>
      <c r="N275" s="36">
        <v>0</v>
      </c>
      <c r="O275" s="31">
        <v>5.4696739130434775</v>
      </c>
      <c r="P275" s="31">
        <v>0</v>
      </c>
      <c r="Q275" s="36">
        <v>0</v>
      </c>
      <c r="R275" s="31">
        <v>5.7391304347826084</v>
      </c>
      <c r="S275" s="31">
        <v>0</v>
      </c>
      <c r="T275" s="36">
        <v>0</v>
      </c>
      <c r="U275" s="31">
        <v>70.126521739130453</v>
      </c>
      <c r="V275" s="31">
        <v>0</v>
      </c>
      <c r="W275" s="36">
        <v>0</v>
      </c>
      <c r="X275" s="31">
        <v>8.5229347826086972</v>
      </c>
      <c r="Y275" s="31">
        <v>0</v>
      </c>
      <c r="Z275" s="36">
        <v>0</v>
      </c>
      <c r="AA275" s="31">
        <v>96.714347826086964</v>
      </c>
      <c r="AB275" s="31">
        <v>0</v>
      </c>
      <c r="AC275" s="36">
        <v>0</v>
      </c>
      <c r="AD275" s="31">
        <v>0</v>
      </c>
      <c r="AE275" s="31">
        <v>0</v>
      </c>
      <c r="AF275" s="36" t="s">
        <v>1236</v>
      </c>
      <c r="AG275" s="31">
        <v>0</v>
      </c>
      <c r="AH275" s="31">
        <v>0</v>
      </c>
      <c r="AI275" s="36" t="s">
        <v>1236</v>
      </c>
      <c r="AJ275" t="s">
        <v>78</v>
      </c>
      <c r="AK275" s="37">
        <v>4</v>
      </c>
      <c r="AT275"/>
    </row>
    <row r="276" spans="1:46" x14ac:dyDescent="0.25">
      <c r="A276" t="s">
        <v>1052</v>
      </c>
      <c r="B276" t="s">
        <v>444</v>
      </c>
      <c r="C276" t="s">
        <v>783</v>
      </c>
      <c r="D276" t="s">
        <v>938</v>
      </c>
      <c r="E276" s="31">
        <v>122.48913043478261</v>
      </c>
      <c r="F276" s="31">
        <v>307.05847826086961</v>
      </c>
      <c r="G276" s="31">
        <v>48.298913043478265</v>
      </c>
      <c r="H276" s="36">
        <v>0.15729548754698333</v>
      </c>
      <c r="I276" s="31">
        <v>45.610326086956512</v>
      </c>
      <c r="J276" s="31">
        <v>0</v>
      </c>
      <c r="K276" s="36">
        <v>0</v>
      </c>
      <c r="L276" s="31">
        <v>12.839130434782604</v>
      </c>
      <c r="M276" s="31">
        <v>0</v>
      </c>
      <c r="N276" s="36">
        <v>0</v>
      </c>
      <c r="O276" s="31">
        <v>27.466847826086955</v>
      </c>
      <c r="P276" s="31">
        <v>0</v>
      </c>
      <c r="Q276" s="36">
        <v>0</v>
      </c>
      <c r="R276" s="31">
        <v>5.3043478260869561</v>
      </c>
      <c r="S276" s="31">
        <v>0</v>
      </c>
      <c r="T276" s="36">
        <v>0</v>
      </c>
      <c r="U276" s="31">
        <v>104.38358695652177</v>
      </c>
      <c r="V276" s="31">
        <v>15.608695652173912</v>
      </c>
      <c r="W276" s="36">
        <v>0.14953208744086657</v>
      </c>
      <c r="X276" s="31">
        <v>5.6382608695652161</v>
      </c>
      <c r="Y276" s="31">
        <v>0</v>
      </c>
      <c r="Z276" s="36">
        <v>0</v>
      </c>
      <c r="AA276" s="31">
        <v>151.42630434782612</v>
      </c>
      <c r="AB276" s="31">
        <v>32.690217391304351</v>
      </c>
      <c r="AC276" s="36">
        <v>0.21588202612549365</v>
      </c>
      <c r="AD276" s="31">
        <v>0</v>
      </c>
      <c r="AE276" s="31">
        <v>0</v>
      </c>
      <c r="AF276" s="36" t="s">
        <v>1236</v>
      </c>
      <c r="AG276" s="31">
        <v>0</v>
      </c>
      <c r="AH276" s="31">
        <v>0</v>
      </c>
      <c r="AI276" s="36" t="s">
        <v>1236</v>
      </c>
      <c r="AJ276" t="s">
        <v>92</v>
      </c>
      <c r="AK276" s="37">
        <v>4</v>
      </c>
      <c r="AT276"/>
    </row>
    <row r="277" spans="1:46" x14ac:dyDescent="0.25">
      <c r="A277" t="s">
        <v>1052</v>
      </c>
      <c r="B277" t="s">
        <v>623</v>
      </c>
      <c r="C277" t="s">
        <v>743</v>
      </c>
      <c r="D277" t="s">
        <v>952</v>
      </c>
      <c r="E277" s="31">
        <v>154.07608695652175</v>
      </c>
      <c r="F277" s="31">
        <v>487.86032608695655</v>
      </c>
      <c r="G277" s="31">
        <v>7.6634782608695637</v>
      </c>
      <c r="H277" s="36">
        <v>1.5708344891122834E-2</v>
      </c>
      <c r="I277" s="31">
        <v>43.446413043478245</v>
      </c>
      <c r="J277" s="31">
        <v>0</v>
      </c>
      <c r="K277" s="36">
        <v>0</v>
      </c>
      <c r="L277" s="31">
        <v>16.031630434782599</v>
      </c>
      <c r="M277" s="31">
        <v>0</v>
      </c>
      <c r="N277" s="36">
        <v>0</v>
      </c>
      <c r="O277" s="31">
        <v>21.67565217391304</v>
      </c>
      <c r="P277" s="31">
        <v>0</v>
      </c>
      <c r="Q277" s="36">
        <v>0</v>
      </c>
      <c r="R277" s="31">
        <v>5.7391304347826084</v>
      </c>
      <c r="S277" s="31">
        <v>0</v>
      </c>
      <c r="T277" s="36">
        <v>0</v>
      </c>
      <c r="U277" s="31">
        <v>177.27152173913046</v>
      </c>
      <c r="V277" s="31">
        <v>0.80010869565217391</v>
      </c>
      <c r="W277" s="36">
        <v>4.5134643613518434E-3</v>
      </c>
      <c r="X277" s="31">
        <v>5.8429347826086966</v>
      </c>
      <c r="Y277" s="31">
        <v>0</v>
      </c>
      <c r="Z277" s="36">
        <v>0</v>
      </c>
      <c r="AA277" s="31">
        <v>261.2994565217391</v>
      </c>
      <c r="AB277" s="31">
        <v>6.8633695652173898</v>
      </c>
      <c r="AC277" s="36">
        <v>2.6266298661996583E-2</v>
      </c>
      <c r="AD277" s="31">
        <v>0</v>
      </c>
      <c r="AE277" s="31">
        <v>0</v>
      </c>
      <c r="AF277" s="36" t="s">
        <v>1236</v>
      </c>
      <c r="AG277" s="31">
        <v>0</v>
      </c>
      <c r="AH277" s="31">
        <v>0</v>
      </c>
      <c r="AI277" s="36" t="s">
        <v>1236</v>
      </c>
      <c r="AJ277" t="s">
        <v>271</v>
      </c>
      <c r="AK277" s="37">
        <v>4</v>
      </c>
      <c r="AT277"/>
    </row>
    <row r="278" spans="1:46" x14ac:dyDescent="0.25">
      <c r="A278" t="s">
        <v>1052</v>
      </c>
      <c r="B278" t="s">
        <v>530</v>
      </c>
      <c r="C278" t="s">
        <v>830</v>
      </c>
      <c r="D278" t="s">
        <v>928</v>
      </c>
      <c r="E278" s="31">
        <v>64.304347826086953</v>
      </c>
      <c r="F278" s="31">
        <v>164.13543478260868</v>
      </c>
      <c r="G278" s="31">
        <v>0</v>
      </c>
      <c r="H278" s="36">
        <v>0</v>
      </c>
      <c r="I278" s="31">
        <v>14.484673913043476</v>
      </c>
      <c r="J278" s="31">
        <v>0</v>
      </c>
      <c r="K278" s="36">
        <v>0</v>
      </c>
      <c r="L278" s="31">
        <v>7.4832608695652167</v>
      </c>
      <c r="M278" s="31">
        <v>0</v>
      </c>
      <c r="N278" s="36">
        <v>0</v>
      </c>
      <c r="O278" s="31">
        <v>3.7405434782608693</v>
      </c>
      <c r="P278" s="31">
        <v>0</v>
      </c>
      <c r="Q278" s="36">
        <v>0</v>
      </c>
      <c r="R278" s="31">
        <v>3.2608695652173911</v>
      </c>
      <c r="S278" s="31">
        <v>0</v>
      </c>
      <c r="T278" s="36">
        <v>0</v>
      </c>
      <c r="U278" s="31">
        <v>41.138260869565222</v>
      </c>
      <c r="V278" s="31">
        <v>0</v>
      </c>
      <c r="W278" s="36">
        <v>0</v>
      </c>
      <c r="X278" s="31">
        <v>4.7868478260869569</v>
      </c>
      <c r="Y278" s="31">
        <v>0</v>
      </c>
      <c r="Z278" s="36">
        <v>0</v>
      </c>
      <c r="AA278" s="31">
        <v>88.406086956521719</v>
      </c>
      <c r="AB278" s="31">
        <v>0</v>
      </c>
      <c r="AC278" s="36">
        <v>0</v>
      </c>
      <c r="AD278" s="31">
        <v>15.3195652173913</v>
      </c>
      <c r="AE278" s="31">
        <v>0</v>
      </c>
      <c r="AF278" s="36">
        <v>0</v>
      </c>
      <c r="AG278" s="31">
        <v>0</v>
      </c>
      <c r="AH278" s="31">
        <v>0</v>
      </c>
      <c r="AI278" s="36" t="s">
        <v>1236</v>
      </c>
      <c r="AJ278" t="s">
        <v>178</v>
      </c>
      <c r="AK278" s="37">
        <v>4</v>
      </c>
      <c r="AT278"/>
    </row>
    <row r="279" spans="1:46" x14ac:dyDescent="0.25">
      <c r="A279" t="s">
        <v>1052</v>
      </c>
      <c r="B279" t="s">
        <v>643</v>
      </c>
      <c r="C279" t="s">
        <v>814</v>
      </c>
      <c r="D279" t="s">
        <v>995</v>
      </c>
      <c r="E279" s="31">
        <v>91.532608695652172</v>
      </c>
      <c r="F279" s="31">
        <v>342.6682608695653</v>
      </c>
      <c r="G279" s="31">
        <v>2.1114130434782608</v>
      </c>
      <c r="H279" s="36">
        <v>6.161682550115016E-3</v>
      </c>
      <c r="I279" s="31">
        <v>37.610652173913046</v>
      </c>
      <c r="J279" s="31">
        <v>0</v>
      </c>
      <c r="K279" s="36">
        <v>0</v>
      </c>
      <c r="L279" s="31">
        <v>14.804673913043478</v>
      </c>
      <c r="M279" s="31">
        <v>0</v>
      </c>
      <c r="N279" s="36">
        <v>0</v>
      </c>
      <c r="O279" s="31">
        <v>19.936413043478264</v>
      </c>
      <c r="P279" s="31">
        <v>0</v>
      </c>
      <c r="Q279" s="36">
        <v>0</v>
      </c>
      <c r="R279" s="31">
        <v>2.8695652173913042</v>
      </c>
      <c r="S279" s="31">
        <v>0</v>
      </c>
      <c r="T279" s="36">
        <v>0</v>
      </c>
      <c r="U279" s="31">
        <v>77.847500000000011</v>
      </c>
      <c r="V279" s="31">
        <v>1.5896739130434783</v>
      </c>
      <c r="W279" s="36">
        <v>2.0420359202845025E-2</v>
      </c>
      <c r="X279" s="31">
        <v>25.537499999999998</v>
      </c>
      <c r="Y279" s="31">
        <v>0</v>
      </c>
      <c r="Z279" s="36">
        <v>0</v>
      </c>
      <c r="AA279" s="31">
        <v>201.67260869565223</v>
      </c>
      <c r="AB279" s="31">
        <v>0.52173913043478259</v>
      </c>
      <c r="AC279" s="36">
        <v>2.5870599572703924E-3</v>
      </c>
      <c r="AD279" s="31">
        <v>0</v>
      </c>
      <c r="AE279" s="31">
        <v>0</v>
      </c>
      <c r="AF279" s="36" t="s">
        <v>1236</v>
      </c>
      <c r="AG279" s="31">
        <v>0</v>
      </c>
      <c r="AH279" s="31">
        <v>0</v>
      </c>
      <c r="AI279" s="36" t="s">
        <v>1236</v>
      </c>
      <c r="AJ279" t="s">
        <v>291</v>
      </c>
      <c r="AK279" s="37">
        <v>4</v>
      </c>
      <c r="AT279"/>
    </row>
    <row r="280" spans="1:46" x14ac:dyDescent="0.25">
      <c r="A280" t="s">
        <v>1052</v>
      </c>
      <c r="B280" t="s">
        <v>697</v>
      </c>
      <c r="C280" t="s">
        <v>785</v>
      </c>
      <c r="D280" t="s">
        <v>937</v>
      </c>
      <c r="E280" s="31">
        <v>38.010869565217391</v>
      </c>
      <c r="F280" s="31">
        <v>150.68173913043475</v>
      </c>
      <c r="G280" s="31">
        <v>0.13945652173913042</v>
      </c>
      <c r="H280" s="36">
        <v>9.2550379723459772E-4</v>
      </c>
      <c r="I280" s="31">
        <v>17.348586956521739</v>
      </c>
      <c r="J280" s="31">
        <v>0.13945652173913042</v>
      </c>
      <c r="K280" s="36">
        <v>8.0384945522439487E-3</v>
      </c>
      <c r="L280" s="31">
        <v>11.320543478260872</v>
      </c>
      <c r="M280" s="31">
        <v>0</v>
      </c>
      <c r="N280" s="36">
        <v>0</v>
      </c>
      <c r="O280" s="31">
        <v>0.25902173913043475</v>
      </c>
      <c r="P280" s="31">
        <v>0.13945652173913042</v>
      </c>
      <c r="Q280" s="36">
        <v>0.53839697859840541</v>
      </c>
      <c r="R280" s="31">
        <v>5.7690217391304346</v>
      </c>
      <c r="S280" s="31">
        <v>0</v>
      </c>
      <c r="T280" s="36">
        <v>0</v>
      </c>
      <c r="U280" s="31">
        <v>36.428586956521734</v>
      </c>
      <c r="V280" s="31">
        <v>0</v>
      </c>
      <c r="W280" s="36">
        <v>0</v>
      </c>
      <c r="X280" s="31">
        <v>5.7147826086956508</v>
      </c>
      <c r="Y280" s="31">
        <v>0</v>
      </c>
      <c r="Z280" s="36">
        <v>0</v>
      </c>
      <c r="AA280" s="31">
        <v>91.189782608695637</v>
      </c>
      <c r="AB280" s="31">
        <v>0</v>
      </c>
      <c r="AC280" s="36">
        <v>0</v>
      </c>
      <c r="AD280" s="31">
        <v>0</v>
      </c>
      <c r="AE280" s="31">
        <v>0</v>
      </c>
      <c r="AF280" s="36" t="s">
        <v>1236</v>
      </c>
      <c r="AG280" s="31">
        <v>0</v>
      </c>
      <c r="AH280" s="31">
        <v>0</v>
      </c>
      <c r="AI280" s="36" t="s">
        <v>1236</v>
      </c>
      <c r="AJ280" t="s">
        <v>345</v>
      </c>
      <c r="AK280" s="37">
        <v>4</v>
      </c>
      <c r="AT280"/>
    </row>
    <row r="281" spans="1:46" x14ac:dyDescent="0.25">
      <c r="A281" t="s">
        <v>1052</v>
      </c>
      <c r="B281" t="s">
        <v>437</v>
      </c>
      <c r="C281" t="s">
        <v>757</v>
      </c>
      <c r="D281" t="s">
        <v>963</v>
      </c>
      <c r="E281" s="31">
        <v>76.869565217391298</v>
      </c>
      <c r="F281" s="31">
        <v>267.72728260869565</v>
      </c>
      <c r="G281" s="31">
        <v>19.129456521739129</v>
      </c>
      <c r="H281" s="36">
        <v>7.145127808919767E-2</v>
      </c>
      <c r="I281" s="31">
        <v>43.459239130434781</v>
      </c>
      <c r="J281" s="31">
        <v>0</v>
      </c>
      <c r="K281" s="36">
        <v>0</v>
      </c>
      <c r="L281" s="31">
        <v>13.198369565217391</v>
      </c>
      <c r="M281" s="31">
        <v>0</v>
      </c>
      <c r="N281" s="36">
        <v>0</v>
      </c>
      <c r="O281" s="31">
        <v>25.565217391304348</v>
      </c>
      <c r="P281" s="31">
        <v>0</v>
      </c>
      <c r="Q281" s="36">
        <v>0</v>
      </c>
      <c r="R281" s="31">
        <v>4.6956521739130439</v>
      </c>
      <c r="S281" s="31">
        <v>0</v>
      </c>
      <c r="T281" s="36">
        <v>0</v>
      </c>
      <c r="U281" s="31">
        <v>71.02217391304346</v>
      </c>
      <c r="V281" s="31">
        <v>6.6390217391304347</v>
      </c>
      <c r="W281" s="36">
        <v>9.3478154403707381E-2</v>
      </c>
      <c r="X281" s="31">
        <v>11.725543478260869</v>
      </c>
      <c r="Y281" s="31">
        <v>0</v>
      </c>
      <c r="Z281" s="36">
        <v>0</v>
      </c>
      <c r="AA281" s="31">
        <v>140.67521739130436</v>
      </c>
      <c r="AB281" s="31">
        <v>12.490434782608697</v>
      </c>
      <c r="AC281" s="36">
        <v>8.8789162826492102E-2</v>
      </c>
      <c r="AD281" s="31">
        <v>0.84510869565217395</v>
      </c>
      <c r="AE281" s="31">
        <v>0</v>
      </c>
      <c r="AF281" s="36">
        <v>0</v>
      </c>
      <c r="AG281" s="31">
        <v>0</v>
      </c>
      <c r="AH281" s="31">
        <v>0</v>
      </c>
      <c r="AI281" s="36" t="s">
        <v>1236</v>
      </c>
      <c r="AJ281" t="s">
        <v>85</v>
      </c>
      <c r="AK281" s="37">
        <v>4</v>
      </c>
      <c r="AT281"/>
    </row>
    <row r="282" spans="1:46" x14ac:dyDescent="0.25">
      <c r="A282" t="s">
        <v>1052</v>
      </c>
      <c r="B282" t="s">
        <v>514</v>
      </c>
      <c r="C282" t="s">
        <v>712</v>
      </c>
      <c r="D282" t="s">
        <v>986</v>
      </c>
      <c r="E282" s="31">
        <v>52.467391304347828</v>
      </c>
      <c r="F282" s="31">
        <v>191.75130434782608</v>
      </c>
      <c r="G282" s="31">
        <v>33.642608695652171</v>
      </c>
      <c r="H282" s="36">
        <v>0.17544917782997904</v>
      </c>
      <c r="I282" s="31">
        <v>26.428369565217395</v>
      </c>
      <c r="J282" s="31">
        <v>0.81695652173913036</v>
      </c>
      <c r="K282" s="36">
        <v>3.0912104499035531E-2</v>
      </c>
      <c r="L282" s="31">
        <v>7.3550000000000013</v>
      </c>
      <c r="M282" s="31">
        <v>0.81695652173913036</v>
      </c>
      <c r="N282" s="36">
        <v>0.11107498596045279</v>
      </c>
      <c r="O282" s="31">
        <v>13.421195652173912</v>
      </c>
      <c r="P282" s="31">
        <v>0</v>
      </c>
      <c r="Q282" s="36">
        <v>0</v>
      </c>
      <c r="R282" s="31">
        <v>5.6521739130434785</v>
      </c>
      <c r="S282" s="31">
        <v>0</v>
      </c>
      <c r="T282" s="36">
        <v>0</v>
      </c>
      <c r="U282" s="31">
        <v>51.756847826086947</v>
      </c>
      <c r="V282" s="31">
        <v>12.463369565217389</v>
      </c>
      <c r="W282" s="36">
        <v>0.24080619451742366</v>
      </c>
      <c r="X282" s="31">
        <v>1.701086956521739</v>
      </c>
      <c r="Y282" s="31">
        <v>0</v>
      </c>
      <c r="Z282" s="36">
        <v>0</v>
      </c>
      <c r="AA282" s="31">
        <v>111.86499999999999</v>
      </c>
      <c r="AB282" s="31">
        <v>20.362282608695651</v>
      </c>
      <c r="AC282" s="36">
        <v>0.18202550045765567</v>
      </c>
      <c r="AD282" s="31">
        <v>0</v>
      </c>
      <c r="AE282" s="31">
        <v>0</v>
      </c>
      <c r="AF282" s="36" t="s">
        <v>1236</v>
      </c>
      <c r="AG282" s="31">
        <v>0</v>
      </c>
      <c r="AH282" s="31">
        <v>0</v>
      </c>
      <c r="AI282" s="36" t="s">
        <v>1236</v>
      </c>
      <c r="AJ282" t="s">
        <v>162</v>
      </c>
      <c r="AK282" s="37">
        <v>4</v>
      </c>
      <c r="AT282"/>
    </row>
    <row r="283" spans="1:46" x14ac:dyDescent="0.25">
      <c r="A283" t="s">
        <v>1052</v>
      </c>
      <c r="B283" t="s">
        <v>638</v>
      </c>
      <c r="C283" t="s">
        <v>742</v>
      </c>
      <c r="D283" t="s">
        <v>951</v>
      </c>
      <c r="E283" s="31">
        <v>117.30434782608695</v>
      </c>
      <c r="F283" s="31">
        <v>411.6839130434783</v>
      </c>
      <c r="G283" s="31">
        <v>14.75184782608695</v>
      </c>
      <c r="H283" s="36">
        <v>3.5832946973881376E-2</v>
      </c>
      <c r="I283" s="31">
        <v>42.752717391304344</v>
      </c>
      <c r="J283" s="31">
        <v>0</v>
      </c>
      <c r="K283" s="36">
        <v>0</v>
      </c>
      <c r="L283" s="31">
        <v>24.532608695652176</v>
      </c>
      <c r="M283" s="31">
        <v>0</v>
      </c>
      <c r="N283" s="36">
        <v>0</v>
      </c>
      <c r="O283" s="31">
        <v>13.176630434782609</v>
      </c>
      <c r="P283" s="31">
        <v>0</v>
      </c>
      <c r="Q283" s="36">
        <v>0</v>
      </c>
      <c r="R283" s="31">
        <v>5.0434782608695654</v>
      </c>
      <c r="S283" s="31">
        <v>0</v>
      </c>
      <c r="T283" s="36">
        <v>0</v>
      </c>
      <c r="U283" s="31">
        <v>121.19163043478264</v>
      </c>
      <c r="V283" s="31">
        <v>14.197065217391298</v>
      </c>
      <c r="W283" s="36">
        <v>0.11714559137836852</v>
      </c>
      <c r="X283" s="31">
        <v>24.779891304347824</v>
      </c>
      <c r="Y283" s="31">
        <v>0</v>
      </c>
      <c r="Z283" s="36">
        <v>0</v>
      </c>
      <c r="AA283" s="31">
        <v>218.60641304347828</v>
      </c>
      <c r="AB283" s="31">
        <v>0.5547826086956521</v>
      </c>
      <c r="AC283" s="36">
        <v>2.5378148837075162E-3</v>
      </c>
      <c r="AD283" s="31">
        <v>4.3532608695652177</v>
      </c>
      <c r="AE283" s="31">
        <v>0</v>
      </c>
      <c r="AF283" s="36">
        <v>0</v>
      </c>
      <c r="AG283" s="31">
        <v>0</v>
      </c>
      <c r="AH283" s="31">
        <v>0</v>
      </c>
      <c r="AI283" s="36" t="s">
        <v>1236</v>
      </c>
      <c r="AJ283" t="s">
        <v>286</v>
      </c>
      <c r="AK283" s="37">
        <v>4</v>
      </c>
      <c r="AT283"/>
    </row>
    <row r="284" spans="1:46" x14ac:dyDescent="0.25">
      <c r="A284" t="s">
        <v>1052</v>
      </c>
      <c r="B284" t="s">
        <v>565</v>
      </c>
      <c r="C284" t="s">
        <v>846</v>
      </c>
      <c r="D284" t="s">
        <v>916</v>
      </c>
      <c r="E284" s="31">
        <v>128.17391304347825</v>
      </c>
      <c r="F284" s="31">
        <v>331.94423913043477</v>
      </c>
      <c r="G284" s="31">
        <v>9.4891304347826075</v>
      </c>
      <c r="H284" s="36">
        <v>2.8586519409526282E-2</v>
      </c>
      <c r="I284" s="31">
        <v>42.845217391304345</v>
      </c>
      <c r="J284" s="31">
        <v>0</v>
      </c>
      <c r="K284" s="36">
        <v>0</v>
      </c>
      <c r="L284" s="31">
        <v>22.67630434782609</v>
      </c>
      <c r="M284" s="31">
        <v>0</v>
      </c>
      <c r="N284" s="36">
        <v>0</v>
      </c>
      <c r="O284" s="31">
        <v>14.405543478260869</v>
      </c>
      <c r="P284" s="31">
        <v>0</v>
      </c>
      <c r="Q284" s="36">
        <v>0</v>
      </c>
      <c r="R284" s="31">
        <v>5.7633695652173902</v>
      </c>
      <c r="S284" s="31">
        <v>0</v>
      </c>
      <c r="T284" s="36">
        <v>0</v>
      </c>
      <c r="U284" s="31">
        <v>117.48217391304348</v>
      </c>
      <c r="V284" s="31">
        <v>0.79076086956521741</v>
      </c>
      <c r="W284" s="36">
        <v>6.7309008952329491E-3</v>
      </c>
      <c r="X284" s="31">
        <v>0</v>
      </c>
      <c r="Y284" s="31">
        <v>0</v>
      </c>
      <c r="Z284" s="36" t="s">
        <v>1236</v>
      </c>
      <c r="AA284" s="31">
        <v>171.61684782608697</v>
      </c>
      <c r="AB284" s="31">
        <v>8.6983695652173907</v>
      </c>
      <c r="AC284" s="36">
        <v>5.0684823054389989E-2</v>
      </c>
      <c r="AD284" s="31">
        <v>0</v>
      </c>
      <c r="AE284" s="31">
        <v>0</v>
      </c>
      <c r="AF284" s="36" t="s">
        <v>1236</v>
      </c>
      <c r="AG284" s="31">
        <v>0</v>
      </c>
      <c r="AH284" s="31">
        <v>0</v>
      </c>
      <c r="AI284" s="36" t="s">
        <v>1236</v>
      </c>
      <c r="AJ284" t="s">
        <v>213</v>
      </c>
      <c r="AK284" s="37">
        <v>4</v>
      </c>
      <c r="AT284"/>
    </row>
    <row r="285" spans="1:46" x14ac:dyDescent="0.25">
      <c r="A285" t="s">
        <v>1052</v>
      </c>
      <c r="B285" t="s">
        <v>525</v>
      </c>
      <c r="C285" t="s">
        <v>826</v>
      </c>
      <c r="D285" t="s">
        <v>951</v>
      </c>
      <c r="E285" s="31">
        <v>71.804347826086953</v>
      </c>
      <c r="F285" s="31">
        <v>284.49130434782614</v>
      </c>
      <c r="G285" s="31">
        <v>18.447826086956521</v>
      </c>
      <c r="H285" s="36">
        <v>6.4844955909097834E-2</v>
      </c>
      <c r="I285" s="31">
        <v>23.285326086956523</v>
      </c>
      <c r="J285" s="31">
        <v>0.93478260869565222</v>
      </c>
      <c r="K285" s="36">
        <v>4.0144707667172368E-2</v>
      </c>
      <c r="L285" s="31">
        <v>18.070652173913043</v>
      </c>
      <c r="M285" s="31">
        <v>0.93478260869565222</v>
      </c>
      <c r="N285" s="36">
        <v>5.172932330827068E-2</v>
      </c>
      <c r="O285" s="31">
        <v>4.6005434782608692</v>
      </c>
      <c r="P285" s="31">
        <v>0</v>
      </c>
      <c r="Q285" s="36">
        <v>0</v>
      </c>
      <c r="R285" s="31">
        <v>0.61413043478260865</v>
      </c>
      <c r="S285" s="31">
        <v>0</v>
      </c>
      <c r="T285" s="36">
        <v>0</v>
      </c>
      <c r="U285" s="31">
        <v>63.918478260869563</v>
      </c>
      <c r="V285" s="31">
        <v>5.1086956521739131</v>
      </c>
      <c r="W285" s="36">
        <v>7.9925176430575631E-2</v>
      </c>
      <c r="X285" s="31">
        <v>9.4130434782608692</v>
      </c>
      <c r="Y285" s="31">
        <v>0</v>
      </c>
      <c r="Z285" s="36">
        <v>0</v>
      </c>
      <c r="AA285" s="31">
        <v>187.87445652173915</v>
      </c>
      <c r="AB285" s="31">
        <v>12.404347826086957</v>
      </c>
      <c r="AC285" s="36">
        <v>6.6024663787392704E-2</v>
      </c>
      <c r="AD285" s="31">
        <v>0</v>
      </c>
      <c r="AE285" s="31">
        <v>0</v>
      </c>
      <c r="AF285" s="36" t="s">
        <v>1236</v>
      </c>
      <c r="AG285" s="31">
        <v>0</v>
      </c>
      <c r="AH285" s="31">
        <v>0</v>
      </c>
      <c r="AI285" s="36" t="s">
        <v>1236</v>
      </c>
      <c r="AJ285" t="s">
        <v>173</v>
      </c>
      <c r="AK285" s="37">
        <v>4</v>
      </c>
      <c r="AT285"/>
    </row>
    <row r="286" spans="1:46" x14ac:dyDescent="0.25">
      <c r="A286" t="s">
        <v>1052</v>
      </c>
      <c r="B286" t="s">
        <v>471</v>
      </c>
      <c r="C286" t="s">
        <v>798</v>
      </c>
      <c r="D286" t="s">
        <v>951</v>
      </c>
      <c r="E286" s="31">
        <v>183.86956521739131</v>
      </c>
      <c r="F286" s="31">
        <v>543.16804347826087</v>
      </c>
      <c r="G286" s="31">
        <v>21.423913043478258</v>
      </c>
      <c r="H286" s="36">
        <v>3.944251378686954E-2</v>
      </c>
      <c r="I286" s="31">
        <v>61.054347826086953</v>
      </c>
      <c r="J286" s="31">
        <v>0</v>
      </c>
      <c r="K286" s="36">
        <v>0</v>
      </c>
      <c r="L286" s="31">
        <v>41.603260869565219</v>
      </c>
      <c r="M286" s="31">
        <v>0</v>
      </c>
      <c r="N286" s="36">
        <v>0</v>
      </c>
      <c r="O286" s="31">
        <v>14.823369565217391</v>
      </c>
      <c r="P286" s="31">
        <v>0</v>
      </c>
      <c r="Q286" s="36">
        <v>0</v>
      </c>
      <c r="R286" s="31">
        <v>4.6277173913043477</v>
      </c>
      <c r="S286" s="31">
        <v>0</v>
      </c>
      <c r="T286" s="36">
        <v>0</v>
      </c>
      <c r="U286" s="31">
        <v>188.10869565217391</v>
      </c>
      <c r="V286" s="31">
        <v>8.9429347826086953</v>
      </c>
      <c r="W286" s="36">
        <v>4.7541315150814743E-2</v>
      </c>
      <c r="X286" s="31">
        <v>5.4728260869565215</v>
      </c>
      <c r="Y286" s="31">
        <v>0</v>
      </c>
      <c r="Z286" s="36">
        <v>0</v>
      </c>
      <c r="AA286" s="31">
        <v>288.53217391304349</v>
      </c>
      <c r="AB286" s="31">
        <v>12.480978260869565</v>
      </c>
      <c r="AC286" s="36">
        <v>4.3256799030776456E-2</v>
      </c>
      <c r="AD286" s="31">
        <v>0</v>
      </c>
      <c r="AE286" s="31">
        <v>0</v>
      </c>
      <c r="AF286" s="36" t="s">
        <v>1236</v>
      </c>
      <c r="AG286" s="31">
        <v>0</v>
      </c>
      <c r="AH286" s="31">
        <v>0</v>
      </c>
      <c r="AI286" s="36" t="s">
        <v>1236</v>
      </c>
      <c r="AJ286" t="s">
        <v>119</v>
      </c>
      <c r="AK286" s="37">
        <v>4</v>
      </c>
      <c r="AT286"/>
    </row>
    <row r="287" spans="1:46" x14ac:dyDescent="0.25">
      <c r="A287" t="s">
        <v>1052</v>
      </c>
      <c r="B287" t="s">
        <v>546</v>
      </c>
      <c r="C287" t="s">
        <v>733</v>
      </c>
      <c r="D287" t="s">
        <v>936</v>
      </c>
      <c r="E287" s="31">
        <v>138.83695652173913</v>
      </c>
      <c r="F287" s="31">
        <v>330.57597826086959</v>
      </c>
      <c r="G287" s="31">
        <v>0</v>
      </c>
      <c r="H287" s="36">
        <v>0</v>
      </c>
      <c r="I287" s="31">
        <v>43.351739130434787</v>
      </c>
      <c r="J287" s="31">
        <v>0</v>
      </c>
      <c r="K287" s="36">
        <v>0</v>
      </c>
      <c r="L287" s="31">
        <v>43.351739130434787</v>
      </c>
      <c r="M287" s="31">
        <v>0</v>
      </c>
      <c r="N287" s="36">
        <v>0</v>
      </c>
      <c r="O287" s="31">
        <v>0</v>
      </c>
      <c r="P287" s="31">
        <v>0</v>
      </c>
      <c r="Q287" s="36" t="s">
        <v>1236</v>
      </c>
      <c r="R287" s="31">
        <v>0</v>
      </c>
      <c r="S287" s="31">
        <v>0</v>
      </c>
      <c r="T287" s="36" t="s">
        <v>1236</v>
      </c>
      <c r="U287" s="31">
        <v>111.625</v>
      </c>
      <c r="V287" s="31">
        <v>0</v>
      </c>
      <c r="W287" s="36">
        <v>0</v>
      </c>
      <c r="X287" s="31">
        <v>0</v>
      </c>
      <c r="Y287" s="31">
        <v>0</v>
      </c>
      <c r="Z287" s="36" t="s">
        <v>1236</v>
      </c>
      <c r="AA287" s="31">
        <v>175.5992391304348</v>
      </c>
      <c r="AB287" s="31">
        <v>0</v>
      </c>
      <c r="AC287" s="36">
        <v>0</v>
      </c>
      <c r="AD287" s="31">
        <v>0</v>
      </c>
      <c r="AE287" s="31">
        <v>0</v>
      </c>
      <c r="AF287" s="36" t="s">
        <v>1236</v>
      </c>
      <c r="AG287" s="31">
        <v>0</v>
      </c>
      <c r="AH287" s="31">
        <v>0</v>
      </c>
      <c r="AI287" s="36" t="s">
        <v>1236</v>
      </c>
      <c r="AJ287" t="s">
        <v>194</v>
      </c>
      <c r="AK287" s="37">
        <v>4</v>
      </c>
      <c r="AT287"/>
    </row>
    <row r="288" spans="1:46" x14ac:dyDescent="0.25">
      <c r="A288" t="s">
        <v>1052</v>
      </c>
      <c r="B288" t="s">
        <v>691</v>
      </c>
      <c r="C288" t="s">
        <v>888</v>
      </c>
      <c r="D288" t="s">
        <v>973</v>
      </c>
      <c r="E288" s="31">
        <v>58.076086956521742</v>
      </c>
      <c r="F288" s="31">
        <v>300.45445652173902</v>
      </c>
      <c r="G288" s="31">
        <v>0.125</v>
      </c>
      <c r="H288" s="36">
        <v>4.1603643176767386E-4</v>
      </c>
      <c r="I288" s="31">
        <v>67.60728260869567</v>
      </c>
      <c r="J288" s="31">
        <v>0.125</v>
      </c>
      <c r="K288" s="36">
        <v>1.8489132409519808E-3</v>
      </c>
      <c r="L288" s="31">
        <v>47.23195652173915</v>
      </c>
      <c r="M288" s="31">
        <v>0</v>
      </c>
      <c r="N288" s="36">
        <v>0</v>
      </c>
      <c r="O288" s="31">
        <v>14.897065217391305</v>
      </c>
      <c r="P288" s="31">
        <v>0.125</v>
      </c>
      <c r="Q288" s="36">
        <v>8.3909144637476004E-3</v>
      </c>
      <c r="R288" s="31">
        <v>5.4782608695652177</v>
      </c>
      <c r="S288" s="31">
        <v>0</v>
      </c>
      <c r="T288" s="36">
        <v>0</v>
      </c>
      <c r="U288" s="31">
        <v>97.441304347826105</v>
      </c>
      <c r="V288" s="31">
        <v>0</v>
      </c>
      <c r="W288" s="36">
        <v>0</v>
      </c>
      <c r="X288" s="31">
        <v>0</v>
      </c>
      <c r="Y288" s="31">
        <v>0</v>
      </c>
      <c r="Z288" s="36" t="s">
        <v>1236</v>
      </c>
      <c r="AA288" s="31">
        <v>128.67641304347816</v>
      </c>
      <c r="AB288" s="31">
        <v>0</v>
      </c>
      <c r="AC288" s="36">
        <v>0</v>
      </c>
      <c r="AD288" s="31">
        <v>6.7294565217391318</v>
      </c>
      <c r="AE288" s="31">
        <v>0</v>
      </c>
      <c r="AF288" s="36">
        <v>0</v>
      </c>
      <c r="AG288" s="31">
        <v>0</v>
      </c>
      <c r="AH288" s="31">
        <v>0</v>
      </c>
      <c r="AI288" s="36" t="s">
        <v>1236</v>
      </c>
      <c r="AJ288" t="s">
        <v>339</v>
      </c>
      <c r="AK288" s="37">
        <v>4</v>
      </c>
      <c r="AT288"/>
    </row>
    <row r="289" spans="1:46" x14ac:dyDescent="0.25">
      <c r="A289" t="s">
        <v>1052</v>
      </c>
      <c r="B289" t="s">
        <v>517</v>
      </c>
      <c r="C289" t="s">
        <v>733</v>
      </c>
      <c r="D289" t="s">
        <v>916</v>
      </c>
      <c r="E289" s="31">
        <v>116.73913043478261</v>
      </c>
      <c r="F289" s="31">
        <v>449.18369565217392</v>
      </c>
      <c r="G289" s="31">
        <v>157.94228260869559</v>
      </c>
      <c r="H289" s="36">
        <v>0.35162069357699582</v>
      </c>
      <c r="I289" s="31">
        <v>47.795869565217387</v>
      </c>
      <c r="J289" s="31">
        <v>0.41836956521739133</v>
      </c>
      <c r="K289" s="36">
        <v>8.7532577401176204E-3</v>
      </c>
      <c r="L289" s="31">
        <v>13.885543478260869</v>
      </c>
      <c r="M289" s="31">
        <v>0.41836956521739133</v>
      </c>
      <c r="N289" s="36">
        <v>3.0129866063390923E-2</v>
      </c>
      <c r="O289" s="31">
        <v>28.345108695652176</v>
      </c>
      <c r="P289" s="31">
        <v>0</v>
      </c>
      <c r="Q289" s="36">
        <v>0</v>
      </c>
      <c r="R289" s="31">
        <v>5.5652173913043477</v>
      </c>
      <c r="S289" s="31">
        <v>0</v>
      </c>
      <c r="T289" s="36">
        <v>0</v>
      </c>
      <c r="U289" s="31">
        <v>117.18032608695653</v>
      </c>
      <c r="V289" s="31">
        <v>50.143043478260857</v>
      </c>
      <c r="W289" s="36">
        <v>0.42791350009600576</v>
      </c>
      <c r="X289" s="31">
        <v>43.894021739130437</v>
      </c>
      <c r="Y289" s="31">
        <v>0</v>
      </c>
      <c r="Z289" s="36">
        <v>0</v>
      </c>
      <c r="AA289" s="31">
        <v>240.31347826086957</v>
      </c>
      <c r="AB289" s="31">
        <v>107.38086956521734</v>
      </c>
      <c r="AC289" s="36">
        <v>0.44683664995540223</v>
      </c>
      <c r="AD289" s="31">
        <v>0</v>
      </c>
      <c r="AE289" s="31">
        <v>0</v>
      </c>
      <c r="AF289" s="36" t="s">
        <v>1236</v>
      </c>
      <c r="AG289" s="31">
        <v>0</v>
      </c>
      <c r="AH289" s="31">
        <v>0</v>
      </c>
      <c r="AI289" s="36" t="s">
        <v>1236</v>
      </c>
      <c r="AJ289" t="s">
        <v>165</v>
      </c>
      <c r="AK289" s="37">
        <v>4</v>
      </c>
      <c r="AT289"/>
    </row>
    <row r="290" spans="1:46" x14ac:dyDescent="0.25">
      <c r="A290" t="s">
        <v>1052</v>
      </c>
      <c r="B290" t="s">
        <v>619</v>
      </c>
      <c r="C290" t="s">
        <v>874</v>
      </c>
      <c r="D290" t="s">
        <v>952</v>
      </c>
      <c r="E290" s="31">
        <v>40.293478260869563</v>
      </c>
      <c r="F290" s="31">
        <v>109.1846739130435</v>
      </c>
      <c r="G290" s="31">
        <v>4.0706521739130439</v>
      </c>
      <c r="H290" s="36">
        <v>3.7282267080405253E-2</v>
      </c>
      <c r="I290" s="31">
        <v>16.423695652173912</v>
      </c>
      <c r="J290" s="31">
        <v>0</v>
      </c>
      <c r="K290" s="36">
        <v>0</v>
      </c>
      <c r="L290" s="31">
        <v>2.7826086956521734</v>
      </c>
      <c r="M290" s="31">
        <v>0</v>
      </c>
      <c r="N290" s="36">
        <v>0</v>
      </c>
      <c r="O290" s="31">
        <v>7.5541304347826088</v>
      </c>
      <c r="P290" s="31">
        <v>0</v>
      </c>
      <c r="Q290" s="36">
        <v>0</v>
      </c>
      <c r="R290" s="31">
        <v>6.0869565217391308</v>
      </c>
      <c r="S290" s="31">
        <v>0</v>
      </c>
      <c r="T290" s="36">
        <v>0</v>
      </c>
      <c r="U290" s="31">
        <v>31.806086956521742</v>
      </c>
      <c r="V290" s="31">
        <v>0</v>
      </c>
      <c r="W290" s="36">
        <v>0</v>
      </c>
      <c r="X290" s="31">
        <v>0</v>
      </c>
      <c r="Y290" s="31">
        <v>0</v>
      </c>
      <c r="Z290" s="36" t="s">
        <v>1236</v>
      </c>
      <c r="AA290" s="31">
        <v>60.954891304347832</v>
      </c>
      <c r="AB290" s="31">
        <v>4.0706521739130439</v>
      </c>
      <c r="AC290" s="36">
        <v>6.6781386805995172E-2</v>
      </c>
      <c r="AD290" s="31">
        <v>0</v>
      </c>
      <c r="AE290" s="31">
        <v>0</v>
      </c>
      <c r="AF290" s="36" t="s">
        <v>1236</v>
      </c>
      <c r="AG290" s="31">
        <v>0</v>
      </c>
      <c r="AH290" s="31">
        <v>0</v>
      </c>
      <c r="AI290" s="36" t="s">
        <v>1236</v>
      </c>
      <c r="AJ290" t="s">
        <v>267</v>
      </c>
      <c r="AK290" s="37">
        <v>4</v>
      </c>
      <c r="AT290"/>
    </row>
    <row r="291" spans="1:46" x14ac:dyDescent="0.25">
      <c r="A291" t="s">
        <v>1052</v>
      </c>
      <c r="B291" t="s">
        <v>644</v>
      </c>
      <c r="C291" t="s">
        <v>881</v>
      </c>
      <c r="D291" t="s">
        <v>930</v>
      </c>
      <c r="E291" s="31">
        <v>42.869565217391305</v>
      </c>
      <c r="F291" s="31">
        <v>156.58402173913046</v>
      </c>
      <c r="G291" s="31">
        <v>0</v>
      </c>
      <c r="H291" s="36">
        <v>0</v>
      </c>
      <c r="I291" s="31">
        <v>33.135869565217384</v>
      </c>
      <c r="J291" s="31">
        <v>0</v>
      </c>
      <c r="K291" s="36">
        <v>0</v>
      </c>
      <c r="L291" s="31">
        <v>27.396739130434778</v>
      </c>
      <c r="M291" s="31">
        <v>0</v>
      </c>
      <c r="N291" s="36">
        <v>0</v>
      </c>
      <c r="O291" s="31">
        <v>0</v>
      </c>
      <c r="P291" s="31">
        <v>0</v>
      </c>
      <c r="Q291" s="36" t="s">
        <v>1236</v>
      </c>
      <c r="R291" s="31">
        <v>5.7391304347826084</v>
      </c>
      <c r="S291" s="31">
        <v>0</v>
      </c>
      <c r="T291" s="36">
        <v>0</v>
      </c>
      <c r="U291" s="31">
        <v>39.276195652173918</v>
      </c>
      <c r="V291" s="31">
        <v>0</v>
      </c>
      <c r="W291" s="36">
        <v>0</v>
      </c>
      <c r="X291" s="31">
        <v>4.2985869565217385</v>
      </c>
      <c r="Y291" s="31">
        <v>0</v>
      </c>
      <c r="Z291" s="36">
        <v>0</v>
      </c>
      <c r="AA291" s="31">
        <v>79.873369565217416</v>
      </c>
      <c r="AB291" s="31">
        <v>0</v>
      </c>
      <c r="AC291" s="36">
        <v>0</v>
      </c>
      <c r="AD291" s="31">
        <v>0</v>
      </c>
      <c r="AE291" s="31">
        <v>0</v>
      </c>
      <c r="AF291" s="36" t="s">
        <v>1236</v>
      </c>
      <c r="AG291" s="31">
        <v>0</v>
      </c>
      <c r="AH291" s="31">
        <v>0</v>
      </c>
      <c r="AI291" s="36" t="s">
        <v>1236</v>
      </c>
      <c r="AJ291" t="s">
        <v>292</v>
      </c>
      <c r="AK291" s="37">
        <v>4</v>
      </c>
      <c r="AT291"/>
    </row>
    <row r="292" spans="1:46" x14ac:dyDescent="0.25">
      <c r="A292" t="s">
        <v>1052</v>
      </c>
      <c r="B292" t="s">
        <v>527</v>
      </c>
      <c r="C292" t="s">
        <v>828</v>
      </c>
      <c r="D292" t="s">
        <v>1003</v>
      </c>
      <c r="E292" s="31">
        <v>52.260869565217391</v>
      </c>
      <c r="F292" s="31">
        <v>246.08836956521745</v>
      </c>
      <c r="G292" s="31">
        <v>4.5009782608695659</v>
      </c>
      <c r="H292" s="36">
        <v>1.8290089323692044E-2</v>
      </c>
      <c r="I292" s="31">
        <v>40.461304347826093</v>
      </c>
      <c r="J292" s="31">
        <v>0.36141304347826086</v>
      </c>
      <c r="K292" s="36">
        <v>8.9323132139134537E-3</v>
      </c>
      <c r="L292" s="31">
        <v>20.167608695652177</v>
      </c>
      <c r="M292" s="31">
        <v>0.24456521739130435</v>
      </c>
      <c r="N292" s="36">
        <v>1.2126634400836467E-2</v>
      </c>
      <c r="O292" s="31">
        <v>14.777391304347828</v>
      </c>
      <c r="P292" s="31">
        <v>0.11684782608695653</v>
      </c>
      <c r="Q292" s="36">
        <v>7.9072025420736727E-3</v>
      </c>
      <c r="R292" s="31">
        <v>5.5163043478260869</v>
      </c>
      <c r="S292" s="31">
        <v>0</v>
      </c>
      <c r="T292" s="36">
        <v>0</v>
      </c>
      <c r="U292" s="31">
        <v>68.398695652173913</v>
      </c>
      <c r="V292" s="31">
        <v>4.1395652173913051</v>
      </c>
      <c r="W292" s="36">
        <v>6.0521113420672921E-2</v>
      </c>
      <c r="X292" s="31">
        <v>2.9075000000000002</v>
      </c>
      <c r="Y292" s="31">
        <v>0</v>
      </c>
      <c r="Z292" s="36">
        <v>0</v>
      </c>
      <c r="AA292" s="31">
        <v>84.618043478260873</v>
      </c>
      <c r="AB292" s="31">
        <v>0</v>
      </c>
      <c r="AC292" s="36">
        <v>0</v>
      </c>
      <c r="AD292" s="31">
        <v>49.702826086956541</v>
      </c>
      <c r="AE292" s="31">
        <v>0</v>
      </c>
      <c r="AF292" s="36">
        <v>0</v>
      </c>
      <c r="AG292" s="31">
        <v>0</v>
      </c>
      <c r="AH292" s="31">
        <v>0</v>
      </c>
      <c r="AI292" s="36" t="s">
        <v>1236</v>
      </c>
      <c r="AJ292" t="s">
        <v>175</v>
      </c>
      <c r="AK292" s="37">
        <v>4</v>
      </c>
      <c r="AT292"/>
    </row>
    <row r="293" spans="1:46" x14ac:dyDescent="0.25">
      <c r="A293" t="s">
        <v>1052</v>
      </c>
      <c r="B293" t="s">
        <v>680</v>
      </c>
      <c r="C293" t="s">
        <v>896</v>
      </c>
      <c r="D293" t="s">
        <v>941</v>
      </c>
      <c r="E293" s="31">
        <v>55.858695652173914</v>
      </c>
      <c r="F293" s="31">
        <v>211.27499999999998</v>
      </c>
      <c r="G293" s="31">
        <v>0</v>
      </c>
      <c r="H293" s="36">
        <v>0</v>
      </c>
      <c r="I293" s="31">
        <v>28.642608695652171</v>
      </c>
      <c r="J293" s="31">
        <v>0</v>
      </c>
      <c r="K293" s="36">
        <v>0</v>
      </c>
      <c r="L293" s="31">
        <v>17.626304347826089</v>
      </c>
      <c r="M293" s="31">
        <v>0</v>
      </c>
      <c r="N293" s="36">
        <v>0</v>
      </c>
      <c r="O293" s="31">
        <v>5.7217391304347824</v>
      </c>
      <c r="P293" s="31">
        <v>0</v>
      </c>
      <c r="Q293" s="36">
        <v>0</v>
      </c>
      <c r="R293" s="31">
        <v>5.2945652173913036</v>
      </c>
      <c r="S293" s="31">
        <v>0</v>
      </c>
      <c r="T293" s="36">
        <v>0</v>
      </c>
      <c r="U293" s="31">
        <v>50.751195652173898</v>
      </c>
      <c r="V293" s="31">
        <v>0</v>
      </c>
      <c r="W293" s="36">
        <v>0</v>
      </c>
      <c r="X293" s="31">
        <v>5.5445652173913054</v>
      </c>
      <c r="Y293" s="31">
        <v>0</v>
      </c>
      <c r="Z293" s="36">
        <v>0</v>
      </c>
      <c r="AA293" s="31">
        <v>126.33663043478261</v>
      </c>
      <c r="AB293" s="31">
        <v>0</v>
      </c>
      <c r="AC293" s="36">
        <v>0</v>
      </c>
      <c r="AD293" s="31">
        <v>0</v>
      </c>
      <c r="AE293" s="31">
        <v>0</v>
      </c>
      <c r="AF293" s="36" t="s">
        <v>1236</v>
      </c>
      <c r="AG293" s="31">
        <v>0</v>
      </c>
      <c r="AH293" s="31">
        <v>0</v>
      </c>
      <c r="AI293" s="36" t="s">
        <v>1236</v>
      </c>
      <c r="AJ293" t="s">
        <v>328</v>
      </c>
      <c r="AK293" s="37">
        <v>4</v>
      </c>
      <c r="AT293"/>
    </row>
    <row r="294" spans="1:46" x14ac:dyDescent="0.25">
      <c r="A294" t="s">
        <v>1052</v>
      </c>
      <c r="B294" t="s">
        <v>689</v>
      </c>
      <c r="C294" t="s">
        <v>828</v>
      </c>
      <c r="D294" t="s">
        <v>1003</v>
      </c>
      <c r="E294" s="31">
        <v>136.20652173913044</v>
      </c>
      <c r="F294" s="31">
        <v>464.03695652173906</v>
      </c>
      <c r="G294" s="31">
        <v>0</v>
      </c>
      <c r="H294" s="36">
        <v>0</v>
      </c>
      <c r="I294" s="31">
        <v>41.196739130434779</v>
      </c>
      <c r="J294" s="31">
        <v>0</v>
      </c>
      <c r="K294" s="36">
        <v>0</v>
      </c>
      <c r="L294" s="31">
        <v>22.153260869565212</v>
      </c>
      <c r="M294" s="31">
        <v>0</v>
      </c>
      <c r="N294" s="36">
        <v>0</v>
      </c>
      <c r="O294" s="31">
        <v>13.043478260869565</v>
      </c>
      <c r="P294" s="31">
        <v>0</v>
      </c>
      <c r="Q294" s="36">
        <v>0</v>
      </c>
      <c r="R294" s="31">
        <v>6</v>
      </c>
      <c r="S294" s="31">
        <v>0</v>
      </c>
      <c r="T294" s="36">
        <v>0</v>
      </c>
      <c r="U294" s="31">
        <v>139.42282608695641</v>
      </c>
      <c r="V294" s="31">
        <v>0</v>
      </c>
      <c r="W294" s="36">
        <v>0</v>
      </c>
      <c r="X294" s="31">
        <v>5.4782608695652177</v>
      </c>
      <c r="Y294" s="31">
        <v>0</v>
      </c>
      <c r="Z294" s="36">
        <v>0</v>
      </c>
      <c r="AA294" s="31">
        <v>277.93913043478261</v>
      </c>
      <c r="AB294" s="31">
        <v>0</v>
      </c>
      <c r="AC294" s="36">
        <v>0</v>
      </c>
      <c r="AD294" s="31">
        <v>0</v>
      </c>
      <c r="AE294" s="31">
        <v>0</v>
      </c>
      <c r="AF294" s="36" t="s">
        <v>1236</v>
      </c>
      <c r="AG294" s="31">
        <v>0</v>
      </c>
      <c r="AH294" s="31">
        <v>0</v>
      </c>
      <c r="AI294" s="36" t="s">
        <v>1236</v>
      </c>
      <c r="AJ294" t="s">
        <v>337</v>
      </c>
      <c r="AK294" s="37">
        <v>4</v>
      </c>
      <c r="AT294"/>
    </row>
    <row r="295" spans="1:46" x14ac:dyDescent="0.25">
      <c r="A295" t="s">
        <v>1052</v>
      </c>
      <c r="B295" t="s">
        <v>656</v>
      </c>
      <c r="C295" t="s">
        <v>885</v>
      </c>
      <c r="D295" t="s">
        <v>1034</v>
      </c>
      <c r="E295" s="31">
        <v>44.934782608695649</v>
      </c>
      <c r="F295" s="31">
        <v>198.87065217391302</v>
      </c>
      <c r="G295" s="31">
        <v>2.1163043478260875</v>
      </c>
      <c r="H295" s="36">
        <v>1.0641612146850972E-2</v>
      </c>
      <c r="I295" s="31">
        <v>29.069565217391307</v>
      </c>
      <c r="J295" s="31">
        <v>2.1163043478260875</v>
      </c>
      <c r="K295" s="36">
        <v>7.2801376009572247E-2</v>
      </c>
      <c r="L295" s="31">
        <v>12.17065217391305</v>
      </c>
      <c r="M295" s="31">
        <v>0</v>
      </c>
      <c r="N295" s="36">
        <v>0</v>
      </c>
      <c r="O295" s="31">
        <v>11.50760869565217</v>
      </c>
      <c r="P295" s="31">
        <v>2.1163043478260875</v>
      </c>
      <c r="Q295" s="36">
        <v>0.18390478889203751</v>
      </c>
      <c r="R295" s="31">
        <v>5.3913043478260869</v>
      </c>
      <c r="S295" s="31">
        <v>0</v>
      </c>
      <c r="T295" s="36">
        <v>0</v>
      </c>
      <c r="U295" s="31">
        <v>50.874999999999979</v>
      </c>
      <c r="V295" s="31">
        <v>0</v>
      </c>
      <c r="W295" s="36">
        <v>0</v>
      </c>
      <c r="X295" s="31">
        <v>0</v>
      </c>
      <c r="Y295" s="31">
        <v>0</v>
      </c>
      <c r="Z295" s="36" t="s">
        <v>1236</v>
      </c>
      <c r="AA295" s="31">
        <v>118.92608695652174</v>
      </c>
      <c r="AB295" s="31">
        <v>0</v>
      </c>
      <c r="AC295" s="36">
        <v>0</v>
      </c>
      <c r="AD295" s="31">
        <v>0</v>
      </c>
      <c r="AE295" s="31">
        <v>0</v>
      </c>
      <c r="AF295" s="36" t="s">
        <v>1236</v>
      </c>
      <c r="AG295" s="31">
        <v>0</v>
      </c>
      <c r="AH295" s="31">
        <v>0</v>
      </c>
      <c r="AI295" s="36" t="s">
        <v>1236</v>
      </c>
      <c r="AJ295" t="s">
        <v>304</v>
      </c>
      <c r="AK295" s="37">
        <v>4</v>
      </c>
      <c r="AT295"/>
    </row>
    <row r="296" spans="1:46" x14ac:dyDescent="0.25">
      <c r="A296" t="s">
        <v>1052</v>
      </c>
      <c r="B296" t="s">
        <v>675</v>
      </c>
      <c r="C296" t="s">
        <v>729</v>
      </c>
      <c r="D296" t="s">
        <v>1040</v>
      </c>
      <c r="E296" s="31">
        <v>57.891304347826086</v>
      </c>
      <c r="F296" s="31">
        <v>203.29543478260877</v>
      </c>
      <c r="G296" s="31">
        <v>0</v>
      </c>
      <c r="H296" s="36">
        <v>0</v>
      </c>
      <c r="I296" s="31">
        <v>24.632173913043477</v>
      </c>
      <c r="J296" s="31">
        <v>0</v>
      </c>
      <c r="K296" s="36">
        <v>0</v>
      </c>
      <c r="L296" s="31">
        <v>14.110434782608696</v>
      </c>
      <c r="M296" s="31">
        <v>0</v>
      </c>
      <c r="N296" s="36">
        <v>0</v>
      </c>
      <c r="O296" s="31">
        <v>5.2173913043478262</v>
      </c>
      <c r="P296" s="31">
        <v>0</v>
      </c>
      <c r="Q296" s="36">
        <v>0</v>
      </c>
      <c r="R296" s="31">
        <v>5.3043478260869561</v>
      </c>
      <c r="S296" s="31">
        <v>0</v>
      </c>
      <c r="T296" s="36">
        <v>0</v>
      </c>
      <c r="U296" s="31">
        <v>78.738152173913065</v>
      </c>
      <c r="V296" s="31">
        <v>0</v>
      </c>
      <c r="W296" s="36">
        <v>0</v>
      </c>
      <c r="X296" s="31">
        <v>0</v>
      </c>
      <c r="Y296" s="31">
        <v>0</v>
      </c>
      <c r="Z296" s="36" t="s">
        <v>1236</v>
      </c>
      <c r="AA296" s="31">
        <v>99.925108695652213</v>
      </c>
      <c r="AB296" s="31">
        <v>0</v>
      </c>
      <c r="AC296" s="36">
        <v>0</v>
      </c>
      <c r="AD296" s="31">
        <v>0</v>
      </c>
      <c r="AE296" s="31">
        <v>0</v>
      </c>
      <c r="AF296" s="36" t="s">
        <v>1236</v>
      </c>
      <c r="AG296" s="31">
        <v>0</v>
      </c>
      <c r="AH296" s="31">
        <v>0</v>
      </c>
      <c r="AI296" s="36" t="s">
        <v>1236</v>
      </c>
      <c r="AJ296" t="s">
        <v>323</v>
      </c>
      <c r="AK296" s="37">
        <v>4</v>
      </c>
      <c r="AT296"/>
    </row>
    <row r="297" spans="1:46" x14ac:dyDescent="0.25">
      <c r="A297" t="s">
        <v>1052</v>
      </c>
      <c r="B297" t="s">
        <v>368</v>
      </c>
      <c r="C297" t="s">
        <v>742</v>
      </c>
      <c r="D297" t="s">
        <v>951</v>
      </c>
      <c r="E297" s="31">
        <v>118.27173913043478</v>
      </c>
      <c r="F297" s="31">
        <v>407.12684782608699</v>
      </c>
      <c r="G297" s="31">
        <v>0.3858695652173913</v>
      </c>
      <c r="H297" s="36">
        <v>9.4778707736372086E-4</v>
      </c>
      <c r="I297" s="31">
        <v>59.737717391304344</v>
      </c>
      <c r="J297" s="31">
        <v>0.28260869565217389</v>
      </c>
      <c r="K297" s="36">
        <v>4.7308251468830232E-3</v>
      </c>
      <c r="L297" s="31">
        <v>25.672391304347826</v>
      </c>
      <c r="M297" s="31">
        <v>0.28260869565217389</v>
      </c>
      <c r="N297" s="36">
        <v>1.1008273140660326E-2</v>
      </c>
      <c r="O297" s="31">
        <v>30.674021739130431</v>
      </c>
      <c r="P297" s="31">
        <v>0</v>
      </c>
      <c r="Q297" s="36">
        <v>0</v>
      </c>
      <c r="R297" s="31">
        <v>3.3913043478260869</v>
      </c>
      <c r="S297" s="31">
        <v>0</v>
      </c>
      <c r="T297" s="36">
        <v>0</v>
      </c>
      <c r="U297" s="31">
        <v>110.07239130434782</v>
      </c>
      <c r="V297" s="31">
        <v>0</v>
      </c>
      <c r="W297" s="36">
        <v>0</v>
      </c>
      <c r="X297" s="31">
        <v>11.45771739130435</v>
      </c>
      <c r="Y297" s="31">
        <v>0.10326086956521739</v>
      </c>
      <c r="Z297" s="36">
        <v>9.0123421654286547E-3</v>
      </c>
      <c r="AA297" s="31">
        <v>224.88510869565221</v>
      </c>
      <c r="AB297" s="31">
        <v>0</v>
      </c>
      <c r="AC297" s="36">
        <v>0</v>
      </c>
      <c r="AD297" s="31">
        <v>0.9739130434782608</v>
      </c>
      <c r="AE297" s="31">
        <v>0</v>
      </c>
      <c r="AF297" s="36">
        <v>0</v>
      </c>
      <c r="AG297" s="31">
        <v>0</v>
      </c>
      <c r="AH297" s="31">
        <v>0</v>
      </c>
      <c r="AI297" s="36" t="s">
        <v>1236</v>
      </c>
      <c r="AJ297" t="s">
        <v>16</v>
      </c>
      <c r="AK297" s="37">
        <v>4</v>
      </c>
      <c r="AT297"/>
    </row>
    <row r="298" spans="1:46" x14ac:dyDescent="0.25">
      <c r="A298" t="s">
        <v>1052</v>
      </c>
      <c r="B298" t="s">
        <v>367</v>
      </c>
      <c r="C298" t="s">
        <v>733</v>
      </c>
      <c r="D298" t="s">
        <v>936</v>
      </c>
      <c r="E298" s="31">
        <v>128.63043478260869</v>
      </c>
      <c r="F298" s="31">
        <v>312.22956521739121</v>
      </c>
      <c r="G298" s="31">
        <v>0.11956521739130435</v>
      </c>
      <c r="H298" s="36">
        <v>3.8294008867499954E-4</v>
      </c>
      <c r="I298" s="31">
        <v>39.701304347826081</v>
      </c>
      <c r="J298" s="31">
        <v>0.10869565217391304</v>
      </c>
      <c r="K298" s="36">
        <v>2.7378357955603256E-3</v>
      </c>
      <c r="L298" s="31">
        <v>18.111304347826081</v>
      </c>
      <c r="M298" s="31">
        <v>0.10869565217391304</v>
      </c>
      <c r="N298" s="36">
        <v>6.0015363933166909E-3</v>
      </c>
      <c r="O298" s="31">
        <v>18.372608695652168</v>
      </c>
      <c r="P298" s="31">
        <v>0</v>
      </c>
      <c r="Q298" s="36">
        <v>0</v>
      </c>
      <c r="R298" s="31">
        <v>3.2173913043478262</v>
      </c>
      <c r="S298" s="31">
        <v>0</v>
      </c>
      <c r="T298" s="36">
        <v>0</v>
      </c>
      <c r="U298" s="31">
        <v>104.66663043478259</v>
      </c>
      <c r="V298" s="31">
        <v>0</v>
      </c>
      <c r="W298" s="36">
        <v>0</v>
      </c>
      <c r="X298" s="31">
        <v>17.602282608695656</v>
      </c>
      <c r="Y298" s="31">
        <v>1.0869565217391304E-2</v>
      </c>
      <c r="Z298" s="36">
        <v>6.1750884581421609E-4</v>
      </c>
      <c r="AA298" s="31">
        <v>132.39010869565215</v>
      </c>
      <c r="AB298" s="31">
        <v>0</v>
      </c>
      <c r="AC298" s="36">
        <v>0</v>
      </c>
      <c r="AD298" s="31">
        <v>17.869239130434785</v>
      </c>
      <c r="AE298" s="31">
        <v>0</v>
      </c>
      <c r="AF298" s="36">
        <v>0</v>
      </c>
      <c r="AG298" s="31">
        <v>0</v>
      </c>
      <c r="AH298" s="31">
        <v>0</v>
      </c>
      <c r="AI298" s="36" t="s">
        <v>1236</v>
      </c>
      <c r="AJ298" t="s">
        <v>15</v>
      </c>
      <c r="AK298" s="37">
        <v>4</v>
      </c>
      <c r="AT298"/>
    </row>
    <row r="299" spans="1:46" x14ac:dyDescent="0.25">
      <c r="A299" t="s">
        <v>1052</v>
      </c>
      <c r="B299" t="s">
        <v>377</v>
      </c>
      <c r="C299" t="s">
        <v>742</v>
      </c>
      <c r="D299" t="s">
        <v>951</v>
      </c>
      <c r="E299" s="31">
        <v>119.15217391304348</v>
      </c>
      <c r="F299" s="31">
        <v>381.42771739130433</v>
      </c>
      <c r="G299" s="31">
        <v>3.6902173913043477</v>
      </c>
      <c r="H299" s="36">
        <v>9.6747489053570189E-3</v>
      </c>
      <c r="I299" s="31">
        <v>38.243260869565212</v>
      </c>
      <c r="J299" s="31">
        <v>0.14130434782608695</v>
      </c>
      <c r="K299" s="36">
        <v>3.694882303787539E-3</v>
      </c>
      <c r="L299" s="31">
        <v>19.691086956521737</v>
      </c>
      <c r="M299" s="31">
        <v>0.14130434782608695</v>
      </c>
      <c r="N299" s="36">
        <v>7.1760562602810806E-3</v>
      </c>
      <c r="O299" s="31">
        <v>13.943478260869563</v>
      </c>
      <c r="P299" s="31">
        <v>0</v>
      </c>
      <c r="Q299" s="36">
        <v>0</v>
      </c>
      <c r="R299" s="31">
        <v>4.6086956521739131</v>
      </c>
      <c r="S299" s="31">
        <v>0</v>
      </c>
      <c r="T299" s="36">
        <v>0</v>
      </c>
      <c r="U299" s="31">
        <v>113.75565217391303</v>
      </c>
      <c r="V299" s="31">
        <v>1.2465217391304348</v>
      </c>
      <c r="W299" s="36">
        <v>1.095788838012827E-2</v>
      </c>
      <c r="X299" s="31">
        <v>27.014456521739138</v>
      </c>
      <c r="Y299" s="31">
        <v>0.57880434782608692</v>
      </c>
      <c r="Z299" s="36">
        <v>2.1425726161113406E-2</v>
      </c>
      <c r="AA299" s="31">
        <v>202.36760869565217</v>
      </c>
      <c r="AB299" s="31">
        <v>1.723586956521739</v>
      </c>
      <c r="AC299" s="36">
        <v>8.5171088774088476E-3</v>
      </c>
      <c r="AD299" s="31">
        <v>4.6739130434782609E-2</v>
      </c>
      <c r="AE299" s="31">
        <v>0</v>
      </c>
      <c r="AF299" s="36">
        <v>0</v>
      </c>
      <c r="AG299" s="31">
        <v>0</v>
      </c>
      <c r="AH299" s="31">
        <v>0</v>
      </c>
      <c r="AI299" s="36" t="s">
        <v>1236</v>
      </c>
      <c r="AJ299" t="s">
        <v>25</v>
      </c>
      <c r="AK299" s="37">
        <v>4</v>
      </c>
      <c r="AT299"/>
    </row>
    <row r="300" spans="1:46" x14ac:dyDescent="0.25">
      <c r="A300" t="s">
        <v>1052</v>
      </c>
      <c r="B300" t="s">
        <v>369</v>
      </c>
      <c r="C300" t="s">
        <v>743</v>
      </c>
      <c r="D300" t="s">
        <v>952</v>
      </c>
      <c r="E300" s="31">
        <v>104.05434782608695</v>
      </c>
      <c r="F300" s="31">
        <v>353.0159782608697</v>
      </c>
      <c r="G300" s="31">
        <v>6.5217391304347824E-2</v>
      </c>
      <c r="H300" s="36">
        <v>1.8474345446243187E-4</v>
      </c>
      <c r="I300" s="31">
        <v>37.229130434782611</v>
      </c>
      <c r="J300" s="31">
        <v>0</v>
      </c>
      <c r="K300" s="36">
        <v>0</v>
      </c>
      <c r="L300" s="31">
        <v>13.656086956521738</v>
      </c>
      <c r="M300" s="31">
        <v>0</v>
      </c>
      <c r="N300" s="36">
        <v>0</v>
      </c>
      <c r="O300" s="31">
        <v>17.833913043478265</v>
      </c>
      <c r="P300" s="31">
        <v>0</v>
      </c>
      <c r="Q300" s="36">
        <v>0</v>
      </c>
      <c r="R300" s="31">
        <v>5.7391304347826084</v>
      </c>
      <c r="S300" s="31">
        <v>0</v>
      </c>
      <c r="T300" s="36">
        <v>0</v>
      </c>
      <c r="U300" s="31">
        <v>93.812717391304346</v>
      </c>
      <c r="V300" s="31">
        <v>0</v>
      </c>
      <c r="W300" s="36">
        <v>0</v>
      </c>
      <c r="X300" s="31">
        <v>15.29119565217391</v>
      </c>
      <c r="Y300" s="31">
        <v>6.5217391304347824E-2</v>
      </c>
      <c r="Z300" s="36">
        <v>4.2650288955707683E-3</v>
      </c>
      <c r="AA300" s="31">
        <v>190.74543478260884</v>
      </c>
      <c r="AB300" s="31">
        <v>0</v>
      </c>
      <c r="AC300" s="36">
        <v>0</v>
      </c>
      <c r="AD300" s="31">
        <v>15.937500000000002</v>
      </c>
      <c r="AE300" s="31">
        <v>0</v>
      </c>
      <c r="AF300" s="36">
        <v>0</v>
      </c>
      <c r="AG300" s="31">
        <v>0</v>
      </c>
      <c r="AH300" s="31">
        <v>0</v>
      </c>
      <c r="AI300" s="36" t="s">
        <v>1236</v>
      </c>
      <c r="AJ300" t="s">
        <v>17</v>
      </c>
      <c r="AK300" s="37">
        <v>4</v>
      </c>
      <c r="AT300"/>
    </row>
    <row r="301" spans="1:46" x14ac:dyDescent="0.25">
      <c r="A301" t="s">
        <v>1052</v>
      </c>
      <c r="B301" t="s">
        <v>663</v>
      </c>
      <c r="C301" t="s">
        <v>781</v>
      </c>
      <c r="D301" t="s">
        <v>909</v>
      </c>
      <c r="E301" s="31">
        <v>35.836956521739133</v>
      </c>
      <c r="F301" s="31">
        <v>103.67608695652173</v>
      </c>
      <c r="G301" s="31">
        <v>0</v>
      </c>
      <c r="H301" s="36">
        <v>0</v>
      </c>
      <c r="I301" s="31">
        <v>19.649999999999999</v>
      </c>
      <c r="J301" s="31">
        <v>0</v>
      </c>
      <c r="K301" s="36">
        <v>0</v>
      </c>
      <c r="L301" s="31">
        <v>5.95</v>
      </c>
      <c r="M301" s="31">
        <v>0</v>
      </c>
      <c r="N301" s="36">
        <v>0</v>
      </c>
      <c r="O301" s="31">
        <v>5.7</v>
      </c>
      <c r="P301" s="31">
        <v>0</v>
      </c>
      <c r="Q301" s="36">
        <v>0</v>
      </c>
      <c r="R301" s="31">
        <v>8</v>
      </c>
      <c r="S301" s="31">
        <v>0</v>
      </c>
      <c r="T301" s="36">
        <v>0</v>
      </c>
      <c r="U301" s="31">
        <v>26.683695652173913</v>
      </c>
      <c r="V301" s="31">
        <v>0</v>
      </c>
      <c r="W301" s="36">
        <v>0</v>
      </c>
      <c r="X301" s="31">
        <v>0</v>
      </c>
      <c r="Y301" s="31">
        <v>0</v>
      </c>
      <c r="Z301" s="36" t="s">
        <v>1236</v>
      </c>
      <c r="AA301" s="31">
        <v>57.342391304347814</v>
      </c>
      <c r="AB301" s="31">
        <v>0</v>
      </c>
      <c r="AC301" s="36">
        <v>0</v>
      </c>
      <c r="AD301" s="31">
        <v>0</v>
      </c>
      <c r="AE301" s="31">
        <v>0</v>
      </c>
      <c r="AF301" s="36" t="s">
        <v>1236</v>
      </c>
      <c r="AG301" s="31">
        <v>0</v>
      </c>
      <c r="AH301" s="31">
        <v>0</v>
      </c>
      <c r="AI301" s="36" t="s">
        <v>1236</v>
      </c>
      <c r="AJ301" t="s">
        <v>311</v>
      </c>
      <c r="AK301" s="37">
        <v>4</v>
      </c>
      <c r="AT301"/>
    </row>
    <row r="302" spans="1:46" x14ac:dyDescent="0.25">
      <c r="A302" t="s">
        <v>1052</v>
      </c>
      <c r="B302" t="s">
        <v>536</v>
      </c>
      <c r="C302" t="s">
        <v>832</v>
      </c>
      <c r="D302" t="s">
        <v>942</v>
      </c>
      <c r="E302" s="31">
        <v>54.978260869565219</v>
      </c>
      <c r="F302" s="31">
        <v>183.47010869565219</v>
      </c>
      <c r="G302" s="31">
        <v>3.472826086956522</v>
      </c>
      <c r="H302" s="36">
        <v>1.8928566138898352E-2</v>
      </c>
      <c r="I302" s="31">
        <v>15.777173913043477</v>
      </c>
      <c r="J302" s="31">
        <v>0</v>
      </c>
      <c r="K302" s="36">
        <v>0</v>
      </c>
      <c r="L302" s="31">
        <v>7.5163043478260869</v>
      </c>
      <c r="M302" s="31">
        <v>0</v>
      </c>
      <c r="N302" s="36">
        <v>0</v>
      </c>
      <c r="O302" s="31">
        <v>4.375</v>
      </c>
      <c r="P302" s="31">
        <v>0</v>
      </c>
      <c r="Q302" s="36">
        <v>0</v>
      </c>
      <c r="R302" s="31">
        <v>3.8858695652173911</v>
      </c>
      <c r="S302" s="31">
        <v>0</v>
      </c>
      <c r="T302" s="36">
        <v>0</v>
      </c>
      <c r="U302" s="31">
        <v>56.358695652173914</v>
      </c>
      <c r="V302" s="31">
        <v>2.3260869565217392</v>
      </c>
      <c r="W302" s="36">
        <v>4.1272902603664417E-2</v>
      </c>
      <c r="X302" s="31">
        <v>4.9592391304347823</v>
      </c>
      <c r="Y302" s="31">
        <v>0</v>
      </c>
      <c r="Z302" s="36">
        <v>0</v>
      </c>
      <c r="AA302" s="31">
        <v>106.375</v>
      </c>
      <c r="AB302" s="31">
        <v>1.1467391304347827</v>
      </c>
      <c r="AC302" s="36">
        <v>1.0780156337812293E-2</v>
      </c>
      <c r="AD302" s="31">
        <v>0</v>
      </c>
      <c r="AE302" s="31">
        <v>0</v>
      </c>
      <c r="AF302" s="36" t="s">
        <v>1236</v>
      </c>
      <c r="AG302" s="31">
        <v>0</v>
      </c>
      <c r="AH302" s="31">
        <v>0</v>
      </c>
      <c r="AI302" s="36" t="s">
        <v>1236</v>
      </c>
      <c r="AJ302" t="s">
        <v>184</v>
      </c>
      <c r="AK302" s="37">
        <v>4</v>
      </c>
      <c r="AT302"/>
    </row>
    <row r="303" spans="1:46" x14ac:dyDescent="0.25">
      <c r="A303" t="s">
        <v>1052</v>
      </c>
      <c r="B303" t="s">
        <v>635</v>
      </c>
      <c r="C303" t="s">
        <v>841</v>
      </c>
      <c r="D303" t="s">
        <v>914</v>
      </c>
      <c r="E303" s="31">
        <v>40.923913043478258</v>
      </c>
      <c r="F303" s="31">
        <v>163.33097826086959</v>
      </c>
      <c r="G303" s="31">
        <v>23.752391304347828</v>
      </c>
      <c r="H303" s="36">
        <v>0.14542490075832948</v>
      </c>
      <c r="I303" s="31">
        <v>29.594891304347836</v>
      </c>
      <c r="J303" s="31">
        <v>1.6793478260869565</v>
      </c>
      <c r="K303" s="36">
        <v>5.6744517451234586E-2</v>
      </c>
      <c r="L303" s="31">
        <v>22.391956521739139</v>
      </c>
      <c r="M303" s="31">
        <v>0</v>
      </c>
      <c r="N303" s="36">
        <v>0</v>
      </c>
      <c r="O303" s="31">
        <v>1.8985869565217393</v>
      </c>
      <c r="P303" s="31">
        <v>1.6793478260869565</v>
      </c>
      <c r="Q303" s="36">
        <v>0.8845251044827388</v>
      </c>
      <c r="R303" s="31">
        <v>5.3043478260869561</v>
      </c>
      <c r="S303" s="31">
        <v>0</v>
      </c>
      <c r="T303" s="36">
        <v>0</v>
      </c>
      <c r="U303" s="31">
        <v>48.631630434782615</v>
      </c>
      <c r="V303" s="31">
        <v>3.6076086956521745</v>
      </c>
      <c r="W303" s="36">
        <v>7.418235135032443E-2</v>
      </c>
      <c r="X303" s="31">
        <v>0</v>
      </c>
      <c r="Y303" s="31">
        <v>0</v>
      </c>
      <c r="Z303" s="36" t="s">
        <v>1236</v>
      </c>
      <c r="AA303" s="31">
        <v>85.104456521739152</v>
      </c>
      <c r="AB303" s="31">
        <v>18.465434782608696</v>
      </c>
      <c r="AC303" s="36">
        <v>0.21697377008561086</v>
      </c>
      <c r="AD303" s="31">
        <v>0</v>
      </c>
      <c r="AE303" s="31">
        <v>0</v>
      </c>
      <c r="AF303" s="36" t="s">
        <v>1236</v>
      </c>
      <c r="AG303" s="31">
        <v>0</v>
      </c>
      <c r="AH303" s="31">
        <v>0</v>
      </c>
      <c r="AI303" s="36" t="s">
        <v>1236</v>
      </c>
      <c r="AJ303" t="s">
        <v>283</v>
      </c>
      <c r="AK303" s="37">
        <v>4</v>
      </c>
      <c r="AT303"/>
    </row>
    <row r="304" spans="1:46" x14ac:dyDescent="0.25">
      <c r="A304" t="s">
        <v>1052</v>
      </c>
      <c r="B304" t="s">
        <v>487</v>
      </c>
      <c r="C304" t="s">
        <v>809</v>
      </c>
      <c r="D304" t="s">
        <v>915</v>
      </c>
      <c r="E304" s="31">
        <v>93.869565217391298</v>
      </c>
      <c r="F304" s="31">
        <v>325.56717391304358</v>
      </c>
      <c r="G304" s="31">
        <v>26.276195652173911</v>
      </c>
      <c r="H304" s="36">
        <v>8.0708983452957322E-2</v>
      </c>
      <c r="I304" s="31">
        <v>41.727499999999992</v>
      </c>
      <c r="J304" s="31">
        <v>0.78163043478260863</v>
      </c>
      <c r="K304" s="36">
        <v>1.873178203301441E-2</v>
      </c>
      <c r="L304" s="31">
        <v>21.727282608695649</v>
      </c>
      <c r="M304" s="31">
        <v>0.78163043478260863</v>
      </c>
      <c r="N304" s="36">
        <v>3.5974606160357393E-2</v>
      </c>
      <c r="O304" s="31">
        <v>14.261086956521737</v>
      </c>
      <c r="P304" s="31">
        <v>0</v>
      </c>
      <c r="Q304" s="36">
        <v>0</v>
      </c>
      <c r="R304" s="31">
        <v>5.7391304347826084</v>
      </c>
      <c r="S304" s="31">
        <v>0</v>
      </c>
      <c r="T304" s="36">
        <v>0</v>
      </c>
      <c r="U304" s="31">
        <v>102.94597826086961</v>
      </c>
      <c r="V304" s="31">
        <v>4.5248913043478254</v>
      </c>
      <c r="W304" s="36">
        <v>4.3954036678164859E-2</v>
      </c>
      <c r="X304" s="31">
        <v>0</v>
      </c>
      <c r="Y304" s="31">
        <v>0</v>
      </c>
      <c r="Z304" s="36" t="s">
        <v>1236</v>
      </c>
      <c r="AA304" s="31">
        <v>180.89369565217396</v>
      </c>
      <c r="AB304" s="31">
        <v>20.969673913043476</v>
      </c>
      <c r="AC304" s="36">
        <v>0.11592263532148951</v>
      </c>
      <c r="AD304" s="31">
        <v>0</v>
      </c>
      <c r="AE304" s="31">
        <v>0</v>
      </c>
      <c r="AF304" s="36" t="s">
        <v>1236</v>
      </c>
      <c r="AG304" s="31">
        <v>0</v>
      </c>
      <c r="AH304" s="31">
        <v>0</v>
      </c>
      <c r="AI304" s="36" t="s">
        <v>1236</v>
      </c>
      <c r="AJ304" t="s">
        <v>135</v>
      </c>
      <c r="AK304" s="37">
        <v>4</v>
      </c>
      <c r="AT304"/>
    </row>
    <row r="305" spans="1:46" x14ac:dyDescent="0.25">
      <c r="A305" t="s">
        <v>1052</v>
      </c>
      <c r="B305" t="s">
        <v>445</v>
      </c>
      <c r="C305" t="s">
        <v>774</v>
      </c>
      <c r="D305" t="s">
        <v>974</v>
      </c>
      <c r="E305" s="31">
        <v>75.75</v>
      </c>
      <c r="F305" s="31">
        <v>209.32608695652175</v>
      </c>
      <c r="G305" s="31">
        <v>10.997282608695652</v>
      </c>
      <c r="H305" s="36">
        <v>5.2536608162841412E-2</v>
      </c>
      <c r="I305" s="31">
        <v>9.0108695652173907</v>
      </c>
      <c r="J305" s="31">
        <v>2.0760869565217392</v>
      </c>
      <c r="K305" s="36">
        <v>0.23039806996381185</v>
      </c>
      <c r="L305" s="31">
        <v>5.0978260869565215</v>
      </c>
      <c r="M305" s="31">
        <v>2.0760869565217392</v>
      </c>
      <c r="N305" s="36">
        <v>0.40724946695095954</v>
      </c>
      <c r="O305" s="31">
        <v>0</v>
      </c>
      <c r="P305" s="31">
        <v>0</v>
      </c>
      <c r="Q305" s="36" t="s">
        <v>1236</v>
      </c>
      <c r="R305" s="31">
        <v>3.9130434782608696</v>
      </c>
      <c r="S305" s="31">
        <v>0</v>
      </c>
      <c r="T305" s="36">
        <v>0</v>
      </c>
      <c r="U305" s="31">
        <v>68.570652173913047</v>
      </c>
      <c r="V305" s="31">
        <v>8.9211956521739122</v>
      </c>
      <c r="W305" s="36">
        <v>0.1301022430054688</v>
      </c>
      <c r="X305" s="31">
        <v>4.4293478260869561</v>
      </c>
      <c r="Y305" s="31">
        <v>0</v>
      </c>
      <c r="Z305" s="36">
        <v>0</v>
      </c>
      <c r="AA305" s="31">
        <v>127.31521739130434</v>
      </c>
      <c r="AB305" s="31">
        <v>0</v>
      </c>
      <c r="AC305" s="36">
        <v>0</v>
      </c>
      <c r="AD305" s="31">
        <v>0</v>
      </c>
      <c r="AE305" s="31">
        <v>0</v>
      </c>
      <c r="AF305" s="36" t="s">
        <v>1236</v>
      </c>
      <c r="AG305" s="31">
        <v>0</v>
      </c>
      <c r="AH305" s="31">
        <v>0</v>
      </c>
      <c r="AI305" s="36" t="s">
        <v>1236</v>
      </c>
      <c r="AJ305" t="s">
        <v>93</v>
      </c>
      <c r="AK305" s="37">
        <v>4</v>
      </c>
      <c r="AT305"/>
    </row>
    <row r="306" spans="1:46" x14ac:dyDescent="0.25">
      <c r="A306" t="s">
        <v>1052</v>
      </c>
      <c r="B306" t="s">
        <v>633</v>
      </c>
      <c r="C306" t="s">
        <v>879</v>
      </c>
      <c r="D306" t="s">
        <v>1030</v>
      </c>
      <c r="E306" s="31">
        <v>92.934782608695656</v>
      </c>
      <c r="F306" s="31">
        <v>232.3396739130435</v>
      </c>
      <c r="G306" s="31">
        <v>0</v>
      </c>
      <c r="H306" s="36">
        <v>0</v>
      </c>
      <c r="I306" s="31">
        <v>38.915760869565212</v>
      </c>
      <c r="J306" s="31">
        <v>0</v>
      </c>
      <c r="K306" s="36">
        <v>0</v>
      </c>
      <c r="L306" s="31">
        <v>29.211956521739129</v>
      </c>
      <c r="M306" s="31">
        <v>0</v>
      </c>
      <c r="N306" s="36">
        <v>0</v>
      </c>
      <c r="O306" s="31">
        <v>4.0516304347826084</v>
      </c>
      <c r="P306" s="31">
        <v>0</v>
      </c>
      <c r="Q306" s="36">
        <v>0</v>
      </c>
      <c r="R306" s="31">
        <v>5.6521739130434785</v>
      </c>
      <c r="S306" s="31">
        <v>0</v>
      </c>
      <c r="T306" s="36">
        <v>0</v>
      </c>
      <c r="U306" s="31">
        <v>62.535326086956523</v>
      </c>
      <c r="V306" s="31">
        <v>0</v>
      </c>
      <c r="W306" s="36">
        <v>0</v>
      </c>
      <c r="X306" s="31">
        <v>0</v>
      </c>
      <c r="Y306" s="31">
        <v>0</v>
      </c>
      <c r="Z306" s="36" t="s">
        <v>1236</v>
      </c>
      <c r="AA306" s="31">
        <v>130.88858695652175</v>
      </c>
      <c r="AB306" s="31">
        <v>0</v>
      </c>
      <c r="AC306" s="36">
        <v>0</v>
      </c>
      <c r="AD306" s="31">
        <v>0</v>
      </c>
      <c r="AE306" s="31">
        <v>0</v>
      </c>
      <c r="AF306" s="36" t="s">
        <v>1236</v>
      </c>
      <c r="AG306" s="31">
        <v>0</v>
      </c>
      <c r="AH306" s="31">
        <v>0</v>
      </c>
      <c r="AI306" s="36" t="s">
        <v>1236</v>
      </c>
      <c r="AJ306" t="s">
        <v>281</v>
      </c>
      <c r="AK306" s="37">
        <v>4</v>
      </c>
      <c r="AT306"/>
    </row>
    <row r="307" spans="1:46" x14ac:dyDescent="0.25">
      <c r="A307" t="s">
        <v>1052</v>
      </c>
      <c r="B307" t="s">
        <v>449</v>
      </c>
      <c r="C307" t="s">
        <v>786</v>
      </c>
      <c r="D307" t="s">
        <v>978</v>
      </c>
      <c r="E307" s="31">
        <v>47.706521739130437</v>
      </c>
      <c r="F307" s="31">
        <v>144.91173913043477</v>
      </c>
      <c r="G307" s="31">
        <v>6.9955434782608696</v>
      </c>
      <c r="H307" s="36">
        <v>4.8274511921799483E-2</v>
      </c>
      <c r="I307" s="31">
        <v>19.419456521739129</v>
      </c>
      <c r="J307" s="31">
        <v>0.82913043478260873</v>
      </c>
      <c r="K307" s="36">
        <v>4.2695861949300071E-2</v>
      </c>
      <c r="L307" s="31">
        <v>7.5058695652173899</v>
      </c>
      <c r="M307" s="31">
        <v>0.82913043478260873</v>
      </c>
      <c r="N307" s="36">
        <v>0.1104642743360269</v>
      </c>
      <c r="O307" s="31">
        <v>6.1744565217391303</v>
      </c>
      <c r="P307" s="31">
        <v>0</v>
      </c>
      <c r="Q307" s="36">
        <v>0</v>
      </c>
      <c r="R307" s="31">
        <v>5.7391304347826084</v>
      </c>
      <c r="S307" s="31">
        <v>0</v>
      </c>
      <c r="T307" s="36">
        <v>0</v>
      </c>
      <c r="U307" s="31">
        <v>46.617391304347827</v>
      </c>
      <c r="V307" s="31">
        <v>5.6956521739130439</v>
      </c>
      <c r="W307" s="36">
        <v>0.12217869800410372</v>
      </c>
      <c r="X307" s="31">
        <v>0</v>
      </c>
      <c r="Y307" s="31">
        <v>0</v>
      </c>
      <c r="Z307" s="36" t="s">
        <v>1236</v>
      </c>
      <c r="AA307" s="31">
        <v>78.874891304347813</v>
      </c>
      <c r="AB307" s="31">
        <v>0.47076086956521734</v>
      </c>
      <c r="AC307" s="36">
        <v>5.9684503113764369E-3</v>
      </c>
      <c r="AD307" s="31">
        <v>0</v>
      </c>
      <c r="AE307" s="31">
        <v>0</v>
      </c>
      <c r="AF307" s="36" t="s">
        <v>1236</v>
      </c>
      <c r="AG307" s="31">
        <v>0</v>
      </c>
      <c r="AH307" s="31">
        <v>0</v>
      </c>
      <c r="AI307" s="36" t="s">
        <v>1236</v>
      </c>
      <c r="AJ307" t="s">
        <v>97</v>
      </c>
      <c r="AK307" s="37">
        <v>4</v>
      </c>
      <c r="AT307"/>
    </row>
    <row r="308" spans="1:46" x14ac:dyDescent="0.25">
      <c r="A308" t="s">
        <v>1052</v>
      </c>
      <c r="B308" t="s">
        <v>684</v>
      </c>
      <c r="C308" t="s">
        <v>739</v>
      </c>
      <c r="D308" t="s">
        <v>948</v>
      </c>
      <c r="E308" s="31">
        <v>11.5</v>
      </c>
      <c r="F308" s="31">
        <v>98.420652173913027</v>
      </c>
      <c r="G308" s="31">
        <v>0.22826086956521738</v>
      </c>
      <c r="H308" s="36">
        <v>2.3192375230543256E-3</v>
      </c>
      <c r="I308" s="31">
        <v>23.626413043478259</v>
      </c>
      <c r="J308" s="31">
        <v>0.22826086956521738</v>
      </c>
      <c r="K308" s="36">
        <v>9.6612578957780311E-3</v>
      </c>
      <c r="L308" s="31">
        <v>12.756847826086956</v>
      </c>
      <c r="M308" s="31">
        <v>0.22826086956521738</v>
      </c>
      <c r="N308" s="36">
        <v>1.7893203138979064E-2</v>
      </c>
      <c r="O308" s="31">
        <v>5.1304347826086953</v>
      </c>
      <c r="P308" s="31">
        <v>0</v>
      </c>
      <c r="Q308" s="36">
        <v>0</v>
      </c>
      <c r="R308" s="31">
        <v>5.7391304347826084</v>
      </c>
      <c r="S308" s="31">
        <v>0</v>
      </c>
      <c r="T308" s="36">
        <v>0</v>
      </c>
      <c r="U308" s="31">
        <v>12.246847826086958</v>
      </c>
      <c r="V308" s="31">
        <v>0</v>
      </c>
      <c r="W308" s="36">
        <v>0</v>
      </c>
      <c r="X308" s="31">
        <v>5.8819565217391316</v>
      </c>
      <c r="Y308" s="31">
        <v>0</v>
      </c>
      <c r="Z308" s="36">
        <v>0</v>
      </c>
      <c r="AA308" s="31">
        <v>56.665434782608671</v>
      </c>
      <c r="AB308" s="31">
        <v>0</v>
      </c>
      <c r="AC308" s="36">
        <v>0</v>
      </c>
      <c r="AD308" s="31">
        <v>0</v>
      </c>
      <c r="AE308" s="31">
        <v>0</v>
      </c>
      <c r="AF308" s="36" t="s">
        <v>1236</v>
      </c>
      <c r="AG308" s="31">
        <v>0</v>
      </c>
      <c r="AH308" s="31">
        <v>0</v>
      </c>
      <c r="AI308" s="36" t="s">
        <v>1236</v>
      </c>
      <c r="AJ308" t="s">
        <v>332</v>
      </c>
      <c r="AK308" s="37">
        <v>4</v>
      </c>
      <c r="AT308"/>
    </row>
    <row r="309" spans="1:46" x14ac:dyDescent="0.25">
      <c r="A309" t="s">
        <v>1052</v>
      </c>
      <c r="B309" t="s">
        <v>400</v>
      </c>
      <c r="C309" t="s">
        <v>738</v>
      </c>
      <c r="D309" t="s">
        <v>947</v>
      </c>
      <c r="E309" s="31">
        <v>32.706521739130437</v>
      </c>
      <c r="F309" s="31">
        <v>125.37749999999997</v>
      </c>
      <c r="G309" s="31">
        <v>1.3805434782608696</v>
      </c>
      <c r="H309" s="36">
        <v>1.1011094321236824E-2</v>
      </c>
      <c r="I309" s="31">
        <v>16.269891304347823</v>
      </c>
      <c r="J309" s="31">
        <v>0.13282608695652173</v>
      </c>
      <c r="K309" s="36">
        <v>8.1639197504058594E-3</v>
      </c>
      <c r="L309" s="31">
        <v>4.2285869565217382</v>
      </c>
      <c r="M309" s="31">
        <v>0.13282608695652173</v>
      </c>
      <c r="N309" s="36">
        <v>3.1411459270493283E-2</v>
      </c>
      <c r="O309" s="31">
        <v>6.3021739130434762</v>
      </c>
      <c r="P309" s="31">
        <v>0</v>
      </c>
      <c r="Q309" s="36">
        <v>0</v>
      </c>
      <c r="R309" s="31">
        <v>5.7391304347826084</v>
      </c>
      <c r="S309" s="31">
        <v>0</v>
      </c>
      <c r="T309" s="36">
        <v>0</v>
      </c>
      <c r="U309" s="31">
        <v>49.428043478260861</v>
      </c>
      <c r="V309" s="31">
        <v>1.247717391304348</v>
      </c>
      <c r="W309" s="36">
        <v>2.5243107019866394E-2</v>
      </c>
      <c r="X309" s="31">
        <v>0</v>
      </c>
      <c r="Y309" s="31">
        <v>0</v>
      </c>
      <c r="Z309" s="36" t="s">
        <v>1236</v>
      </c>
      <c r="AA309" s="31">
        <v>59.679565217391279</v>
      </c>
      <c r="AB309" s="31">
        <v>0</v>
      </c>
      <c r="AC309" s="36">
        <v>0</v>
      </c>
      <c r="AD309" s="31">
        <v>0</v>
      </c>
      <c r="AE309" s="31">
        <v>0</v>
      </c>
      <c r="AF309" s="36" t="s">
        <v>1236</v>
      </c>
      <c r="AG309" s="31">
        <v>0</v>
      </c>
      <c r="AH309" s="31">
        <v>0</v>
      </c>
      <c r="AI309" s="36" t="s">
        <v>1236</v>
      </c>
      <c r="AJ309" t="s">
        <v>48</v>
      </c>
      <c r="AK309" s="37">
        <v>4</v>
      </c>
      <c r="AT309"/>
    </row>
    <row r="310" spans="1:46" x14ac:dyDescent="0.25">
      <c r="A310" t="s">
        <v>1052</v>
      </c>
      <c r="B310" t="s">
        <v>477</v>
      </c>
      <c r="C310" t="s">
        <v>732</v>
      </c>
      <c r="D310" t="s">
        <v>914</v>
      </c>
      <c r="E310" s="31">
        <v>130.61956521739131</v>
      </c>
      <c r="F310" s="31">
        <v>678.44945652173919</v>
      </c>
      <c r="G310" s="31">
        <v>132.46119565217393</v>
      </c>
      <c r="H310" s="36">
        <v>0.19524106678671876</v>
      </c>
      <c r="I310" s="31">
        <v>73.8591304347826</v>
      </c>
      <c r="J310" s="31">
        <v>9.8390217391304358</v>
      </c>
      <c r="K310" s="36">
        <v>0.13321334385080885</v>
      </c>
      <c r="L310" s="31">
        <v>63.770978260869562</v>
      </c>
      <c r="M310" s="31">
        <v>9.6941304347826094</v>
      </c>
      <c r="N310" s="36">
        <v>0.15201476751895798</v>
      </c>
      <c r="O310" s="31">
        <v>5.5400000000000009</v>
      </c>
      <c r="P310" s="31">
        <v>0.1448913043478261</v>
      </c>
      <c r="Q310" s="36">
        <v>2.6153665044733949E-2</v>
      </c>
      <c r="R310" s="31">
        <v>4.5481521739130439</v>
      </c>
      <c r="S310" s="31">
        <v>0</v>
      </c>
      <c r="T310" s="36">
        <v>0</v>
      </c>
      <c r="U310" s="31">
        <v>205.19</v>
      </c>
      <c r="V310" s="31">
        <v>38.895434782608689</v>
      </c>
      <c r="W310" s="36">
        <v>0.1895581401754895</v>
      </c>
      <c r="X310" s="31">
        <v>16.327499999999997</v>
      </c>
      <c r="Y310" s="31">
        <v>0</v>
      </c>
      <c r="Z310" s="36">
        <v>0</v>
      </c>
      <c r="AA310" s="31">
        <v>367.10869565217399</v>
      </c>
      <c r="AB310" s="31">
        <v>83.726739130434794</v>
      </c>
      <c r="AC310" s="36">
        <v>0.22807070527624798</v>
      </c>
      <c r="AD310" s="31">
        <v>15.964130434782607</v>
      </c>
      <c r="AE310" s="31">
        <v>0</v>
      </c>
      <c r="AF310" s="36">
        <v>0</v>
      </c>
      <c r="AG310" s="31">
        <v>0</v>
      </c>
      <c r="AH310" s="31">
        <v>0</v>
      </c>
      <c r="AI310" s="36" t="s">
        <v>1236</v>
      </c>
      <c r="AJ310" t="s">
        <v>125</v>
      </c>
      <c r="AK310" s="37">
        <v>4</v>
      </c>
      <c r="AT310"/>
    </row>
    <row r="311" spans="1:46" x14ac:dyDescent="0.25">
      <c r="A311" t="s">
        <v>1052</v>
      </c>
      <c r="B311" t="s">
        <v>548</v>
      </c>
      <c r="C311" t="s">
        <v>838</v>
      </c>
      <c r="D311" t="s">
        <v>1007</v>
      </c>
      <c r="E311" s="31">
        <v>54.880434782608695</v>
      </c>
      <c r="F311" s="31">
        <v>170.92043478260862</v>
      </c>
      <c r="G311" s="31">
        <v>3.7546739130434785</v>
      </c>
      <c r="H311" s="36">
        <v>2.1967378668437142E-2</v>
      </c>
      <c r="I311" s="31">
        <v>10.373369565217391</v>
      </c>
      <c r="J311" s="31">
        <v>0</v>
      </c>
      <c r="K311" s="36">
        <v>0</v>
      </c>
      <c r="L311" s="31">
        <v>4.7063043478260864</v>
      </c>
      <c r="M311" s="31">
        <v>0</v>
      </c>
      <c r="N311" s="36">
        <v>0</v>
      </c>
      <c r="O311" s="31">
        <v>0</v>
      </c>
      <c r="P311" s="31">
        <v>0</v>
      </c>
      <c r="Q311" s="36" t="s">
        <v>1236</v>
      </c>
      <c r="R311" s="31">
        <v>5.6670652173913041</v>
      </c>
      <c r="S311" s="31">
        <v>0</v>
      </c>
      <c r="T311" s="36">
        <v>0</v>
      </c>
      <c r="U311" s="31">
        <v>53.877826086956517</v>
      </c>
      <c r="V311" s="31">
        <v>3.7546739130434785</v>
      </c>
      <c r="W311" s="36">
        <v>6.9688667597382167E-2</v>
      </c>
      <c r="X311" s="31">
        <v>6.7392391304347825</v>
      </c>
      <c r="Y311" s="31">
        <v>0</v>
      </c>
      <c r="Z311" s="36">
        <v>0</v>
      </c>
      <c r="AA311" s="31">
        <v>99.929999999999936</v>
      </c>
      <c r="AB311" s="31">
        <v>0</v>
      </c>
      <c r="AC311" s="36">
        <v>0</v>
      </c>
      <c r="AD311" s="31">
        <v>0</v>
      </c>
      <c r="AE311" s="31">
        <v>0</v>
      </c>
      <c r="AF311" s="36" t="s">
        <v>1236</v>
      </c>
      <c r="AG311" s="31">
        <v>0</v>
      </c>
      <c r="AH311" s="31">
        <v>0</v>
      </c>
      <c r="AI311" s="36" t="s">
        <v>1236</v>
      </c>
      <c r="AJ311" t="s">
        <v>196</v>
      </c>
      <c r="AK311" s="37">
        <v>4</v>
      </c>
      <c r="AT311"/>
    </row>
    <row r="312" spans="1:46" x14ac:dyDescent="0.25">
      <c r="A312" t="s">
        <v>1052</v>
      </c>
      <c r="B312" t="s">
        <v>572</v>
      </c>
      <c r="C312" t="s">
        <v>848</v>
      </c>
      <c r="D312" t="s">
        <v>1012</v>
      </c>
      <c r="E312" s="31">
        <v>69.434782608695656</v>
      </c>
      <c r="F312" s="31">
        <v>191.51902173913044</v>
      </c>
      <c r="G312" s="31">
        <v>2.1711956521739131</v>
      </c>
      <c r="H312" s="36">
        <v>1.1336710225741E-2</v>
      </c>
      <c r="I312" s="31">
        <v>9.3967391304347831</v>
      </c>
      <c r="J312" s="31">
        <v>2.1711956521739131</v>
      </c>
      <c r="K312" s="36">
        <v>0.23105841526894158</v>
      </c>
      <c r="L312" s="31">
        <v>9.3097826086956523</v>
      </c>
      <c r="M312" s="31">
        <v>2.1711956521739131</v>
      </c>
      <c r="N312" s="36">
        <v>0.23321657910099242</v>
      </c>
      <c r="O312" s="31">
        <v>0</v>
      </c>
      <c r="P312" s="31">
        <v>0</v>
      </c>
      <c r="Q312" s="36" t="s">
        <v>1236</v>
      </c>
      <c r="R312" s="31">
        <v>8.6956521739130432E-2</v>
      </c>
      <c r="S312" s="31">
        <v>0</v>
      </c>
      <c r="T312" s="36">
        <v>0</v>
      </c>
      <c r="U312" s="31">
        <v>60.230978260869563</v>
      </c>
      <c r="V312" s="31">
        <v>0</v>
      </c>
      <c r="W312" s="36">
        <v>0</v>
      </c>
      <c r="X312" s="31">
        <v>15.910326086956522</v>
      </c>
      <c r="Y312" s="31">
        <v>0</v>
      </c>
      <c r="Z312" s="36">
        <v>0</v>
      </c>
      <c r="AA312" s="31">
        <v>105.98097826086956</v>
      </c>
      <c r="AB312" s="31">
        <v>0</v>
      </c>
      <c r="AC312" s="36">
        <v>0</v>
      </c>
      <c r="AD312" s="31">
        <v>0</v>
      </c>
      <c r="AE312" s="31">
        <v>0</v>
      </c>
      <c r="AF312" s="36" t="s">
        <v>1236</v>
      </c>
      <c r="AG312" s="31">
        <v>0</v>
      </c>
      <c r="AH312" s="31">
        <v>0</v>
      </c>
      <c r="AI312" s="36" t="s">
        <v>1236</v>
      </c>
      <c r="AJ312" t="s">
        <v>220</v>
      </c>
      <c r="AK312" s="37">
        <v>4</v>
      </c>
      <c r="AT312"/>
    </row>
    <row r="313" spans="1:46" x14ac:dyDescent="0.25">
      <c r="A313" t="s">
        <v>1052</v>
      </c>
      <c r="B313" t="s">
        <v>520</v>
      </c>
      <c r="C313" t="s">
        <v>707</v>
      </c>
      <c r="D313" t="s">
        <v>943</v>
      </c>
      <c r="E313" s="31">
        <v>57.010869565217391</v>
      </c>
      <c r="F313" s="31">
        <v>197.98173913043482</v>
      </c>
      <c r="G313" s="31">
        <v>21.924782608695651</v>
      </c>
      <c r="H313" s="36">
        <v>0.11074143860435083</v>
      </c>
      <c r="I313" s="31">
        <v>15.335108695652176</v>
      </c>
      <c r="J313" s="31">
        <v>0</v>
      </c>
      <c r="K313" s="36">
        <v>0</v>
      </c>
      <c r="L313" s="31">
        <v>11.335108695652176</v>
      </c>
      <c r="M313" s="31">
        <v>0</v>
      </c>
      <c r="N313" s="36">
        <v>0</v>
      </c>
      <c r="O313" s="31">
        <v>0</v>
      </c>
      <c r="P313" s="31">
        <v>0</v>
      </c>
      <c r="Q313" s="36" t="s">
        <v>1236</v>
      </c>
      <c r="R313" s="31">
        <v>4</v>
      </c>
      <c r="S313" s="31">
        <v>0</v>
      </c>
      <c r="T313" s="36">
        <v>0</v>
      </c>
      <c r="U313" s="31">
        <v>55.218913043478267</v>
      </c>
      <c r="V313" s="31">
        <v>12.650217391304345</v>
      </c>
      <c r="W313" s="36">
        <v>0.22909211163471865</v>
      </c>
      <c r="X313" s="31">
        <v>11.025760869565218</v>
      </c>
      <c r="Y313" s="31">
        <v>0</v>
      </c>
      <c r="Z313" s="36">
        <v>0</v>
      </c>
      <c r="AA313" s="31">
        <v>106.51521739130436</v>
      </c>
      <c r="AB313" s="31">
        <v>9.274565217391304</v>
      </c>
      <c r="AC313" s="36">
        <v>8.7072677919056249E-2</v>
      </c>
      <c r="AD313" s="31">
        <v>9.8867391304347816</v>
      </c>
      <c r="AE313" s="31">
        <v>0</v>
      </c>
      <c r="AF313" s="36">
        <v>0</v>
      </c>
      <c r="AG313" s="31">
        <v>0</v>
      </c>
      <c r="AH313" s="31">
        <v>0</v>
      </c>
      <c r="AI313" s="36" t="s">
        <v>1236</v>
      </c>
      <c r="AJ313" t="s">
        <v>168</v>
      </c>
      <c r="AK313" s="37">
        <v>4</v>
      </c>
      <c r="AT313"/>
    </row>
    <row r="314" spans="1:46" x14ac:dyDescent="0.25">
      <c r="A314" t="s">
        <v>1052</v>
      </c>
      <c r="B314" t="s">
        <v>702</v>
      </c>
      <c r="C314" t="s">
        <v>733</v>
      </c>
      <c r="D314" t="s">
        <v>936</v>
      </c>
      <c r="E314" s="31">
        <v>20.260869565217391</v>
      </c>
      <c r="F314" s="31">
        <v>117.78815217391303</v>
      </c>
      <c r="G314" s="31">
        <v>64.815217391304344</v>
      </c>
      <c r="H314" s="36">
        <v>0.55026941330742096</v>
      </c>
      <c r="I314" s="31">
        <v>31.187065217391282</v>
      </c>
      <c r="J314" s="31">
        <v>2.2934782608695654</v>
      </c>
      <c r="K314" s="36">
        <v>7.353940631741844E-2</v>
      </c>
      <c r="L314" s="31">
        <v>29.295760869565196</v>
      </c>
      <c r="M314" s="31">
        <v>0.40217391304347827</v>
      </c>
      <c r="N314" s="36">
        <v>1.372805829601405E-2</v>
      </c>
      <c r="O314" s="31">
        <v>1.8913043478260869</v>
      </c>
      <c r="P314" s="31">
        <v>1.8913043478260869</v>
      </c>
      <c r="Q314" s="36">
        <v>1</v>
      </c>
      <c r="R314" s="31">
        <v>0</v>
      </c>
      <c r="S314" s="31">
        <v>0</v>
      </c>
      <c r="T314" s="36" t="s">
        <v>1236</v>
      </c>
      <c r="U314" s="31">
        <v>24.614130434782609</v>
      </c>
      <c r="V314" s="31">
        <v>24.614130434782609</v>
      </c>
      <c r="W314" s="36">
        <v>1</v>
      </c>
      <c r="X314" s="31">
        <v>0</v>
      </c>
      <c r="Y314" s="31">
        <v>0</v>
      </c>
      <c r="Z314" s="36" t="s">
        <v>1236</v>
      </c>
      <c r="AA314" s="31">
        <v>42.867391304347834</v>
      </c>
      <c r="AB314" s="31">
        <v>18.788043478260871</v>
      </c>
      <c r="AC314" s="36">
        <v>0.43828287438511077</v>
      </c>
      <c r="AD314" s="31">
        <v>0</v>
      </c>
      <c r="AE314" s="31">
        <v>0</v>
      </c>
      <c r="AF314" s="36" t="s">
        <v>1236</v>
      </c>
      <c r="AG314" s="31">
        <v>19.119565217391305</v>
      </c>
      <c r="AH314" s="31">
        <v>19.119565217391305</v>
      </c>
      <c r="AI314" s="36">
        <v>1</v>
      </c>
      <c r="AJ314" t="s">
        <v>350</v>
      </c>
      <c r="AK314" s="37">
        <v>4</v>
      </c>
      <c r="AT314"/>
    </row>
    <row r="315" spans="1:46" x14ac:dyDescent="0.25">
      <c r="A315" t="s">
        <v>1052</v>
      </c>
      <c r="B315" t="s">
        <v>531</v>
      </c>
      <c r="C315" t="s">
        <v>768</v>
      </c>
      <c r="D315" t="s">
        <v>927</v>
      </c>
      <c r="E315" s="31">
        <v>46.989130434782609</v>
      </c>
      <c r="F315" s="31">
        <v>237.79271739130434</v>
      </c>
      <c r="G315" s="31">
        <v>84.931739130434778</v>
      </c>
      <c r="H315" s="36">
        <v>0.35716711622700259</v>
      </c>
      <c r="I315" s="31">
        <v>51.196630434782612</v>
      </c>
      <c r="J315" s="31">
        <v>12.129565217391306</v>
      </c>
      <c r="K315" s="36">
        <v>0.23692116286525314</v>
      </c>
      <c r="L315" s="31">
        <v>33.827065217391308</v>
      </c>
      <c r="M315" s="31">
        <v>10.477391304347828</v>
      </c>
      <c r="N315" s="36">
        <v>0.30973397298921307</v>
      </c>
      <c r="O315" s="31">
        <v>7.3913043478260869</v>
      </c>
      <c r="P315" s="31">
        <v>1.6521739130434783</v>
      </c>
      <c r="Q315" s="36">
        <v>0.22352941176470589</v>
      </c>
      <c r="R315" s="31">
        <v>9.9782608695652169</v>
      </c>
      <c r="S315" s="31">
        <v>0</v>
      </c>
      <c r="T315" s="36">
        <v>0</v>
      </c>
      <c r="U315" s="31">
        <v>43.180108695652159</v>
      </c>
      <c r="V315" s="31">
        <v>2.1902173913043477</v>
      </c>
      <c r="W315" s="36">
        <v>5.0722831819200183E-2</v>
      </c>
      <c r="X315" s="31">
        <v>1.3043478260869565</v>
      </c>
      <c r="Y315" s="31">
        <v>1.3043478260869565</v>
      </c>
      <c r="Z315" s="36">
        <v>1</v>
      </c>
      <c r="AA315" s="31">
        <v>141.29836956521737</v>
      </c>
      <c r="AB315" s="31">
        <v>68.494347826086951</v>
      </c>
      <c r="AC315" s="36">
        <v>0.48474973941205207</v>
      </c>
      <c r="AD315" s="31">
        <v>0.81326086956521737</v>
      </c>
      <c r="AE315" s="31">
        <v>0.81326086956521737</v>
      </c>
      <c r="AF315" s="36">
        <v>1</v>
      </c>
      <c r="AG315" s="31">
        <v>0</v>
      </c>
      <c r="AH315" s="31">
        <v>0</v>
      </c>
      <c r="AI315" s="36" t="s">
        <v>1236</v>
      </c>
      <c r="AJ315" t="s">
        <v>179</v>
      </c>
      <c r="AK315" s="37">
        <v>4</v>
      </c>
      <c r="AT315"/>
    </row>
    <row r="316" spans="1:46" x14ac:dyDescent="0.25">
      <c r="A316" t="s">
        <v>1052</v>
      </c>
      <c r="B316" t="s">
        <v>474</v>
      </c>
      <c r="C316" t="s">
        <v>712</v>
      </c>
      <c r="D316" t="s">
        <v>986</v>
      </c>
      <c r="E316" s="31">
        <v>37.586956521739133</v>
      </c>
      <c r="F316" s="31">
        <v>128.17989130434782</v>
      </c>
      <c r="G316" s="31">
        <v>9.782717391304347</v>
      </c>
      <c r="H316" s="36">
        <v>7.6320219121394431E-2</v>
      </c>
      <c r="I316" s="31">
        <v>15.428152173913041</v>
      </c>
      <c r="J316" s="31">
        <v>3.0815217391304346</v>
      </c>
      <c r="K316" s="36">
        <v>0.19973368841544609</v>
      </c>
      <c r="L316" s="31">
        <v>9.7757608695652163</v>
      </c>
      <c r="M316" s="31">
        <v>3.0815217391304346</v>
      </c>
      <c r="N316" s="36">
        <v>0.3152206544581207</v>
      </c>
      <c r="O316" s="31">
        <v>0</v>
      </c>
      <c r="P316" s="31">
        <v>0</v>
      </c>
      <c r="Q316" s="36" t="s">
        <v>1236</v>
      </c>
      <c r="R316" s="31">
        <v>5.6523913043478258</v>
      </c>
      <c r="S316" s="31">
        <v>0</v>
      </c>
      <c r="T316" s="36">
        <v>0</v>
      </c>
      <c r="U316" s="31">
        <v>37.565108695652164</v>
      </c>
      <c r="V316" s="31">
        <v>5.7509782608695641</v>
      </c>
      <c r="W316" s="36">
        <v>0.15309361427550428</v>
      </c>
      <c r="X316" s="31">
        <v>5.5654347826086967</v>
      </c>
      <c r="Y316" s="31">
        <v>0</v>
      </c>
      <c r="Z316" s="36">
        <v>0</v>
      </c>
      <c r="AA316" s="31">
        <v>69.62119565217391</v>
      </c>
      <c r="AB316" s="31">
        <v>0.95021739130434779</v>
      </c>
      <c r="AC316" s="36">
        <v>1.36483923093136E-2</v>
      </c>
      <c r="AD316" s="31">
        <v>0</v>
      </c>
      <c r="AE316" s="31">
        <v>0</v>
      </c>
      <c r="AF316" s="36" t="s">
        <v>1236</v>
      </c>
      <c r="AG316" s="31">
        <v>0</v>
      </c>
      <c r="AH316" s="31">
        <v>0</v>
      </c>
      <c r="AI316" s="36" t="s">
        <v>1236</v>
      </c>
      <c r="AJ316" t="s">
        <v>122</v>
      </c>
      <c r="AK316" s="37">
        <v>4</v>
      </c>
      <c r="AT316"/>
    </row>
    <row r="317" spans="1:46" x14ac:dyDescent="0.25">
      <c r="A317" t="s">
        <v>1052</v>
      </c>
      <c r="B317" t="s">
        <v>439</v>
      </c>
      <c r="C317" t="s">
        <v>779</v>
      </c>
      <c r="D317" t="s">
        <v>977</v>
      </c>
      <c r="E317" s="31">
        <v>78.554347826086953</v>
      </c>
      <c r="F317" s="31">
        <v>295.01130434782613</v>
      </c>
      <c r="G317" s="31">
        <v>8.9253260869565221</v>
      </c>
      <c r="H317" s="36">
        <v>3.0254183332694692E-2</v>
      </c>
      <c r="I317" s="31">
        <v>24.711630434782606</v>
      </c>
      <c r="J317" s="31">
        <v>0.45195652173913042</v>
      </c>
      <c r="K317" s="36">
        <v>1.8289223081896837E-2</v>
      </c>
      <c r="L317" s="31">
        <v>13.586956521739125</v>
      </c>
      <c r="M317" s="31">
        <v>0.45195652173913042</v>
      </c>
      <c r="N317" s="36">
        <v>3.3264000000000009E-2</v>
      </c>
      <c r="O317" s="31">
        <v>6.255108695652174</v>
      </c>
      <c r="P317" s="31">
        <v>0</v>
      </c>
      <c r="Q317" s="36">
        <v>0</v>
      </c>
      <c r="R317" s="31">
        <v>4.8695652173913047</v>
      </c>
      <c r="S317" s="31">
        <v>0</v>
      </c>
      <c r="T317" s="36">
        <v>0</v>
      </c>
      <c r="U317" s="31">
        <v>90.481630434782602</v>
      </c>
      <c r="V317" s="31">
        <v>8.2125000000000004</v>
      </c>
      <c r="W317" s="36">
        <v>9.0764279561909647E-2</v>
      </c>
      <c r="X317" s="31">
        <v>5.0100000000000007</v>
      </c>
      <c r="Y317" s="31">
        <v>0</v>
      </c>
      <c r="Z317" s="36">
        <v>0</v>
      </c>
      <c r="AA317" s="31">
        <v>151.79097826086959</v>
      </c>
      <c r="AB317" s="31">
        <v>0.2608695652173913</v>
      </c>
      <c r="AC317" s="36">
        <v>1.7186104747876259E-3</v>
      </c>
      <c r="AD317" s="31">
        <v>23.017065217391306</v>
      </c>
      <c r="AE317" s="31">
        <v>0</v>
      </c>
      <c r="AF317" s="36">
        <v>0</v>
      </c>
      <c r="AG317" s="31">
        <v>0</v>
      </c>
      <c r="AH317" s="31">
        <v>0</v>
      </c>
      <c r="AI317" s="36" t="s">
        <v>1236</v>
      </c>
      <c r="AJ317" t="s">
        <v>87</v>
      </c>
      <c r="AK317" s="37">
        <v>4</v>
      </c>
      <c r="AT317"/>
    </row>
    <row r="318" spans="1:46" x14ac:dyDescent="0.25">
      <c r="A318" t="s">
        <v>1052</v>
      </c>
      <c r="B318" t="s">
        <v>611</v>
      </c>
      <c r="C318" t="s">
        <v>868</v>
      </c>
      <c r="D318" t="s">
        <v>952</v>
      </c>
      <c r="E318" s="31">
        <v>103.28260869565217</v>
      </c>
      <c r="F318" s="31">
        <v>336.4223913043478</v>
      </c>
      <c r="G318" s="31">
        <v>40.602717391304353</v>
      </c>
      <c r="H318" s="36">
        <v>0.12068969973693787</v>
      </c>
      <c r="I318" s="31">
        <v>28.294673913043475</v>
      </c>
      <c r="J318" s="31">
        <v>5.8533695652173918</v>
      </c>
      <c r="K318" s="36">
        <v>0.20687178029357195</v>
      </c>
      <c r="L318" s="31">
        <v>21.028260869565216</v>
      </c>
      <c r="M318" s="31">
        <v>1.3957608695652173</v>
      </c>
      <c r="N318" s="36">
        <v>6.6375478135014987E-2</v>
      </c>
      <c r="O318" s="31">
        <v>2.4145652173913041</v>
      </c>
      <c r="P318" s="31">
        <v>0</v>
      </c>
      <c r="Q318" s="36">
        <v>0</v>
      </c>
      <c r="R318" s="31">
        <v>4.8518478260869564</v>
      </c>
      <c r="S318" s="31">
        <v>4.4576086956521745</v>
      </c>
      <c r="T318" s="36">
        <v>0.91874453928355415</v>
      </c>
      <c r="U318" s="31">
        <v>100.49826086956521</v>
      </c>
      <c r="V318" s="31">
        <v>5.8838043478260866</v>
      </c>
      <c r="W318" s="36">
        <v>5.8546330025178887E-2</v>
      </c>
      <c r="X318" s="31">
        <v>7.2938043478260894</v>
      </c>
      <c r="Y318" s="31">
        <v>2.701956521739131</v>
      </c>
      <c r="Z318" s="36">
        <v>0.37044543463034435</v>
      </c>
      <c r="AA318" s="31">
        <v>200.33565217391305</v>
      </c>
      <c r="AB318" s="31">
        <v>26.16358695652174</v>
      </c>
      <c r="AC318" s="36">
        <v>0.13059875600079868</v>
      </c>
      <c r="AD318" s="31">
        <v>0</v>
      </c>
      <c r="AE318" s="31">
        <v>0</v>
      </c>
      <c r="AF318" s="36" t="s">
        <v>1236</v>
      </c>
      <c r="AG318" s="31">
        <v>0</v>
      </c>
      <c r="AH318" s="31">
        <v>0</v>
      </c>
      <c r="AI318" s="36" t="s">
        <v>1236</v>
      </c>
      <c r="AJ318" t="s">
        <v>259</v>
      </c>
      <c r="AK318" s="37">
        <v>4</v>
      </c>
      <c r="AT318"/>
    </row>
    <row r="319" spans="1:46" x14ac:dyDescent="0.25">
      <c r="A319" t="s">
        <v>1052</v>
      </c>
      <c r="B319" t="s">
        <v>466</v>
      </c>
      <c r="C319" t="s">
        <v>795</v>
      </c>
      <c r="D319" t="s">
        <v>983</v>
      </c>
      <c r="E319" s="31">
        <v>84.858695652173907</v>
      </c>
      <c r="F319" s="31">
        <v>291.74445652173904</v>
      </c>
      <c r="G319" s="31">
        <v>97.209130434782594</v>
      </c>
      <c r="H319" s="36">
        <v>0.33319958018650186</v>
      </c>
      <c r="I319" s="31">
        <v>56.691521739130437</v>
      </c>
      <c r="J319" s="31">
        <v>7.4007608695652189</v>
      </c>
      <c r="K319" s="36">
        <v>0.13054440315820556</v>
      </c>
      <c r="L319" s="31">
        <v>44.332826086956523</v>
      </c>
      <c r="M319" s="31">
        <v>7.4007608695652189</v>
      </c>
      <c r="N319" s="36">
        <v>0.16693636573154649</v>
      </c>
      <c r="O319" s="31">
        <v>10.880434782608695</v>
      </c>
      <c r="P319" s="31">
        <v>0</v>
      </c>
      <c r="Q319" s="36">
        <v>0</v>
      </c>
      <c r="R319" s="31">
        <v>1.4782608695652173</v>
      </c>
      <c r="S319" s="31">
        <v>0</v>
      </c>
      <c r="T319" s="36">
        <v>0</v>
      </c>
      <c r="U319" s="31">
        <v>63.027499999999996</v>
      </c>
      <c r="V319" s="31">
        <v>19.155217391304348</v>
      </c>
      <c r="W319" s="36">
        <v>0.30391840690657806</v>
      </c>
      <c r="X319" s="31">
        <v>6.4918478260869561</v>
      </c>
      <c r="Y319" s="31">
        <v>0</v>
      </c>
      <c r="Z319" s="36">
        <v>0</v>
      </c>
      <c r="AA319" s="31">
        <v>165.53358695652167</v>
      </c>
      <c r="AB319" s="31">
        <v>70.653152173913028</v>
      </c>
      <c r="AC319" s="36">
        <v>0.4268206439124072</v>
      </c>
      <c r="AD319" s="31">
        <v>0</v>
      </c>
      <c r="AE319" s="31">
        <v>0</v>
      </c>
      <c r="AF319" s="36" t="s">
        <v>1236</v>
      </c>
      <c r="AG319" s="31">
        <v>0</v>
      </c>
      <c r="AH319" s="31">
        <v>0</v>
      </c>
      <c r="AI319" s="36" t="s">
        <v>1236</v>
      </c>
      <c r="AJ319" t="s">
        <v>114</v>
      </c>
      <c r="AK319" s="37">
        <v>4</v>
      </c>
      <c r="AT319"/>
    </row>
    <row r="320" spans="1:46" x14ac:dyDescent="0.25">
      <c r="A320" t="s">
        <v>1052</v>
      </c>
      <c r="B320" t="s">
        <v>488</v>
      </c>
      <c r="C320" t="s">
        <v>810</v>
      </c>
      <c r="D320" t="s">
        <v>992</v>
      </c>
      <c r="E320" s="31">
        <v>85.532608695652172</v>
      </c>
      <c r="F320" s="31">
        <v>295.56369565217392</v>
      </c>
      <c r="G320" s="31">
        <v>61.968369565217415</v>
      </c>
      <c r="H320" s="36">
        <v>0.20966164138826848</v>
      </c>
      <c r="I320" s="31">
        <v>32.599565217391302</v>
      </c>
      <c r="J320" s="31">
        <v>5.901630434782609</v>
      </c>
      <c r="K320" s="36">
        <v>0.18103402285973408</v>
      </c>
      <c r="L320" s="31">
        <v>15.020326086956523</v>
      </c>
      <c r="M320" s="31">
        <v>1.5502173913043478</v>
      </c>
      <c r="N320" s="36">
        <v>0.10320797180632041</v>
      </c>
      <c r="O320" s="31">
        <v>9.3334782608695654</v>
      </c>
      <c r="P320" s="31">
        <v>2.0186956521739132</v>
      </c>
      <c r="Q320" s="36">
        <v>0.21628546140587881</v>
      </c>
      <c r="R320" s="31">
        <v>8.2457608695652169</v>
      </c>
      <c r="S320" s="31">
        <v>2.3327173913043482</v>
      </c>
      <c r="T320" s="36">
        <v>0.28289898630389798</v>
      </c>
      <c r="U320" s="31">
        <v>93.620108695652121</v>
      </c>
      <c r="V320" s="31">
        <v>3.9276086956521739</v>
      </c>
      <c r="W320" s="36">
        <v>4.1952618410435349E-2</v>
      </c>
      <c r="X320" s="31">
        <v>5.7492391304347832</v>
      </c>
      <c r="Y320" s="31">
        <v>0</v>
      </c>
      <c r="Z320" s="36">
        <v>0</v>
      </c>
      <c r="AA320" s="31">
        <v>163.59478260869571</v>
      </c>
      <c r="AB320" s="31">
        <v>52.139130434782629</v>
      </c>
      <c r="AC320" s="36">
        <v>0.31870900528346818</v>
      </c>
      <c r="AD320" s="31">
        <v>0</v>
      </c>
      <c r="AE320" s="31">
        <v>0</v>
      </c>
      <c r="AF320" s="36" t="s">
        <v>1236</v>
      </c>
      <c r="AG320" s="31">
        <v>0</v>
      </c>
      <c r="AH320" s="31">
        <v>0</v>
      </c>
      <c r="AI320" s="36" t="s">
        <v>1236</v>
      </c>
      <c r="AJ320" t="s">
        <v>136</v>
      </c>
      <c r="AK320" s="37">
        <v>4</v>
      </c>
      <c r="AT320"/>
    </row>
    <row r="321" spans="1:46" x14ac:dyDescent="0.25">
      <c r="A321" t="s">
        <v>1052</v>
      </c>
      <c r="B321" t="s">
        <v>495</v>
      </c>
      <c r="C321" t="s">
        <v>816</v>
      </c>
      <c r="D321" t="s">
        <v>916</v>
      </c>
      <c r="E321" s="31">
        <v>114.83695652173913</v>
      </c>
      <c r="F321" s="31">
        <v>401.51304347826101</v>
      </c>
      <c r="G321" s="31">
        <v>7.1557608695652171</v>
      </c>
      <c r="H321" s="36">
        <v>1.7821988564993278E-2</v>
      </c>
      <c r="I321" s="31">
        <v>47.552391304347836</v>
      </c>
      <c r="J321" s="31">
        <v>1.4025000000000001</v>
      </c>
      <c r="K321" s="36">
        <v>2.9493784887149637E-2</v>
      </c>
      <c r="L321" s="31">
        <v>11.211956521739131</v>
      </c>
      <c r="M321" s="31">
        <v>1.4025000000000001</v>
      </c>
      <c r="N321" s="36">
        <v>0.12508967523024722</v>
      </c>
      <c r="O321" s="31">
        <v>30.601304347826094</v>
      </c>
      <c r="P321" s="31">
        <v>0</v>
      </c>
      <c r="Q321" s="36">
        <v>0</v>
      </c>
      <c r="R321" s="31">
        <v>5.7391304347826084</v>
      </c>
      <c r="S321" s="31">
        <v>0</v>
      </c>
      <c r="T321" s="36">
        <v>0</v>
      </c>
      <c r="U321" s="31">
        <v>86.035434782608704</v>
      </c>
      <c r="V321" s="31">
        <v>5.7532608695652172</v>
      </c>
      <c r="W321" s="36">
        <v>6.6870829258925152E-2</v>
      </c>
      <c r="X321" s="31">
        <v>0</v>
      </c>
      <c r="Y321" s="31">
        <v>0</v>
      </c>
      <c r="Z321" s="36" t="s">
        <v>1236</v>
      </c>
      <c r="AA321" s="31">
        <v>267.92521739130444</v>
      </c>
      <c r="AB321" s="31">
        <v>0</v>
      </c>
      <c r="AC321" s="36">
        <v>0</v>
      </c>
      <c r="AD321" s="31">
        <v>0</v>
      </c>
      <c r="AE321" s="31">
        <v>0</v>
      </c>
      <c r="AF321" s="36" t="s">
        <v>1236</v>
      </c>
      <c r="AG321" s="31">
        <v>0</v>
      </c>
      <c r="AH321" s="31">
        <v>0</v>
      </c>
      <c r="AI321" s="36" t="s">
        <v>1236</v>
      </c>
      <c r="AJ321" t="s">
        <v>143</v>
      </c>
      <c r="AK321" s="37">
        <v>4</v>
      </c>
      <c r="AT321"/>
    </row>
    <row r="322" spans="1:46" x14ac:dyDescent="0.25">
      <c r="A322" t="s">
        <v>1052</v>
      </c>
      <c r="B322" t="s">
        <v>434</v>
      </c>
      <c r="C322" t="s">
        <v>776</v>
      </c>
      <c r="D322" t="s">
        <v>975</v>
      </c>
      <c r="E322" s="31">
        <v>44.239130434782609</v>
      </c>
      <c r="F322" s="31">
        <v>153.16445652173911</v>
      </c>
      <c r="G322" s="31">
        <v>0</v>
      </c>
      <c r="H322" s="36">
        <v>0</v>
      </c>
      <c r="I322" s="31">
        <v>27.915434782608692</v>
      </c>
      <c r="J322" s="31">
        <v>0</v>
      </c>
      <c r="K322" s="36">
        <v>0</v>
      </c>
      <c r="L322" s="31">
        <v>12.313586956521737</v>
      </c>
      <c r="M322" s="31">
        <v>0</v>
      </c>
      <c r="N322" s="36">
        <v>0</v>
      </c>
      <c r="O322" s="31">
        <v>8.3173913043478258</v>
      </c>
      <c r="P322" s="31">
        <v>0</v>
      </c>
      <c r="Q322" s="36">
        <v>0</v>
      </c>
      <c r="R322" s="31">
        <v>7.2844565217391315</v>
      </c>
      <c r="S322" s="31">
        <v>0</v>
      </c>
      <c r="T322" s="36">
        <v>0</v>
      </c>
      <c r="U322" s="31">
        <v>49.95282608695652</v>
      </c>
      <c r="V322" s="31">
        <v>0</v>
      </c>
      <c r="W322" s="36">
        <v>0</v>
      </c>
      <c r="X322" s="31">
        <v>0</v>
      </c>
      <c r="Y322" s="31">
        <v>0</v>
      </c>
      <c r="Z322" s="36" t="s">
        <v>1236</v>
      </c>
      <c r="AA322" s="31">
        <v>75.296195652173907</v>
      </c>
      <c r="AB322" s="31">
        <v>0</v>
      </c>
      <c r="AC322" s="36">
        <v>0</v>
      </c>
      <c r="AD322" s="31">
        <v>0</v>
      </c>
      <c r="AE322" s="31">
        <v>0</v>
      </c>
      <c r="AF322" s="36" t="s">
        <v>1236</v>
      </c>
      <c r="AG322" s="31">
        <v>0</v>
      </c>
      <c r="AH322" s="31">
        <v>0</v>
      </c>
      <c r="AI322" s="36" t="s">
        <v>1236</v>
      </c>
      <c r="AJ322" t="s">
        <v>82</v>
      </c>
      <c r="AK322" s="37">
        <v>4</v>
      </c>
      <c r="AT322"/>
    </row>
    <row r="323" spans="1:46" x14ac:dyDescent="0.25">
      <c r="A323" t="s">
        <v>1052</v>
      </c>
      <c r="B323" t="s">
        <v>587</v>
      </c>
      <c r="C323" t="s">
        <v>763</v>
      </c>
      <c r="D323" t="s">
        <v>916</v>
      </c>
      <c r="E323" s="31">
        <v>87.869565217391298</v>
      </c>
      <c r="F323" s="31">
        <v>278.5</v>
      </c>
      <c r="G323" s="31">
        <v>36.065217391304344</v>
      </c>
      <c r="H323" s="36">
        <v>0.12949808758098508</v>
      </c>
      <c r="I323" s="31">
        <v>16.111413043478262</v>
      </c>
      <c r="J323" s="31">
        <v>7.4320652173913047</v>
      </c>
      <c r="K323" s="36">
        <v>0.46129195479844831</v>
      </c>
      <c r="L323" s="31">
        <v>7.0625</v>
      </c>
      <c r="M323" s="31">
        <v>0.70923913043478259</v>
      </c>
      <c r="N323" s="36">
        <v>0.10042323970757984</v>
      </c>
      <c r="O323" s="31">
        <v>3.0054347826086958</v>
      </c>
      <c r="P323" s="31">
        <v>2.7663043478260869</v>
      </c>
      <c r="Q323" s="36">
        <v>0.92043399638336343</v>
      </c>
      <c r="R323" s="31">
        <v>6.0434782608695654</v>
      </c>
      <c r="S323" s="31">
        <v>3.9565217391304346</v>
      </c>
      <c r="T323" s="36">
        <v>0.65467625899280568</v>
      </c>
      <c r="U323" s="31">
        <v>99.991847826086953</v>
      </c>
      <c r="V323" s="31">
        <v>15.828804347826088</v>
      </c>
      <c r="W323" s="36">
        <v>0.15830094844688428</v>
      </c>
      <c r="X323" s="31">
        <v>14.714673913043478</v>
      </c>
      <c r="Y323" s="31">
        <v>0</v>
      </c>
      <c r="Z323" s="36">
        <v>0</v>
      </c>
      <c r="AA323" s="31">
        <v>147.68206521739131</v>
      </c>
      <c r="AB323" s="31">
        <v>12.804347826086957</v>
      </c>
      <c r="AC323" s="36">
        <v>8.6702117872191661E-2</v>
      </c>
      <c r="AD323" s="31">
        <v>0</v>
      </c>
      <c r="AE323" s="31">
        <v>0</v>
      </c>
      <c r="AF323" s="36" t="s">
        <v>1236</v>
      </c>
      <c r="AG323" s="31">
        <v>0</v>
      </c>
      <c r="AH323" s="31">
        <v>0</v>
      </c>
      <c r="AI323" s="36" t="s">
        <v>1236</v>
      </c>
      <c r="AJ323" t="s">
        <v>235</v>
      </c>
      <c r="AK323" s="37">
        <v>4</v>
      </c>
      <c r="AT323"/>
    </row>
    <row r="324" spans="1:46" x14ac:dyDescent="0.25">
      <c r="A324" t="s">
        <v>1052</v>
      </c>
      <c r="B324" t="s">
        <v>677</v>
      </c>
      <c r="C324" t="s">
        <v>755</v>
      </c>
      <c r="D324" t="s">
        <v>960</v>
      </c>
      <c r="E324" s="31">
        <v>82.478260869565219</v>
      </c>
      <c r="F324" s="31">
        <v>248.06847826086951</v>
      </c>
      <c r="G324" s="31">
        <v>1.7217391304347824</v>
      </c>
      <c r="H324" s="36">
        <v>6.940580046708702E-3</v>
      </c>
      <c r="I324" s="31">
        <v>61.576630434782579</v>
      </c>
      <c r="J324" s="31">
        <v>0.16304347826086957</v>
      </c>
      <c r="K324" s="36">
        <v>2.6478142293536698E-3</v>
      </c>
      <c r="L324" s="31">
        <v>43.766847826086931</v>
      </c>
      <c r="M324" s="31">
        <v>0</v>
      </c>
      <c r="N324" s="36">
        <v>0</v>
      </c>
      <c r="O324" s="31">
        <v>12.070652173913041</v>
      </c>
      <c r="P324" s="31">
        <v>0.16304347826086957</v>
      </c>
      <c r="Q324" s="36">
        <v>1.3507429085997301E-2</v>
      </c>
      <c r="R324" s="31">
        <v>5.7391304347826084</v>
      </c>
      <c r="S324" s="31">
        <v>0</v>
      </c>
      <c r="T324" s="36">
        <v>0</v>
      </c>
      <c r="U324" s="31">
        <v>62.404347826086955</v>
      </c>
      <c r="V324" s="31">
        <v>0.64673913043478259</v>
      </c>
      <c r="W324" s="36">
        <v>1.0363687034069532E-2</v>
      </c>
      <c r="X324" s="31">
        <v>0</v>
      </c>
      <c r="Y324" s="31">
        <v>0</v>
      </c>
      <c r="Z324" s="36" t="s">
        <v>1236</v>
      </c>
      <c r="AA324" s="31">
        <v>124.08749999999998</v>
      </c>
      <c r="AB324" s="31">
        <v>0.91195652173913044</v>
      </c>
      <c r="AC324" s="36">
        <v>7.3493020790904046E-3</v>
      </c>
      <c r="AD324" s="31">
        <v>0</v>
      </c>
      <c r="AE324" s="31">
        <v>0</v>
      </c>
      <c r="AF324" s="36" t="s">
        <v>1236</v>
      </c>
      <c r="AG324" s="31">
        <v>0</v>
      </c>
      <c r="AH324" s="31">
        <v>0</v>
      </c>
      <c r="AI324" s="36" t="s">
        <v>1236</v>
      </c>
      <c r="AJ324" t="s">
        <v>325</v>
      </c>
      <c r="AK324" s="37">
        <v>4</v>
      </c>
      <c r="AT324"/>
    </row>
    <row r="325" spans="1:46" x14ac:dyDescent="0.25">
      <c r="A325" t="s">
        <v>1052</v>
      </c>
      <c r="B325" t="s">
        <v>524</v>
      </c>
      <c r="C325" t="s">
        <v>721</v>
      </c>
      <c r="D325" t="s">
        <v>1002</v>
      </c>
      <c r="E325" s="31">
        <v>71.521739130434781</v>
      </c>
      <c r="F325" s="31">
        <v>281.39184782608697</v>
      </c>
      <c r="G325" s="31">
        <v>48.89619565217393</v>
      </c>
      <c r="H325" s="36">
        <v>0.17376550184351472</v>
      </c>
      <c r="I325" s="31">
        <v>38.832608695652176</v>
      </c>
      <c r="J325" s="31">
        <v>0</v>
      </c>
      <c r="K325" s="36">
        <v>0</v>
      </c>
      <c r="L325" s="31">
        <v>15.526086956521739</v>
      </c>
      <c r="M325" s="31">
        <v>0</v>
      </c>
      <c r="N325" s="36">
        <v>0</v>
      </c>
      <c r="O325" s="31">
        <v>18.17608695652174</v>
      </c>
      <c r="P325" s="31">
        <v>0</v>
      </c>
      <c r="Q325" s="36">
        <v>0</v>
      </c>
      <c r="R325" s="31">
        <v>5.1304347826086953</v>
      </c>
      <c r="S325" s="31">
        <v>0</v>
      </c>
      <c r="T325" s="36">
        <v>0</v>
      </c>
      <c r="U325" s="31">
        <v>93.601521739130462</v>
      </c>
      <c r="V325" s="31">
        <v>36.255869565217402</v>
      </c>
      <c r="W325" s="36">
        <v>0.38734273643823147</v>
      </c>
      <c r="X325" s="31">
        <v>5.4173913043478237</v>
      </c>
      <c r="Y325" s="31">
        <v>0</v>
      </c>
      <c r="Z325" s="36">
        <v>0</v>
      </c>
      <c r="AA325" s="31">
        <v>143.54032608695653</v>
      </c>
      <c r="AB325" s="31">
        <v>12.640326086956525</v>
      </c>
      <c r="AC325" s="36">
        <v>8.8061149305868475E-2</v>
      </c>
      <c r="AD325" s="31">
        <v>0</v>
      </c>
      <c r="AE325" s="31">
        <v>0</v>
      </c>
      <c r="AF325" s="36" t="s">
        <v>1236</v>
      </c>
      <c r="AG325" s="31">
        <v>0</v>
      </c>
      <c r="AH325" s="31">
        <v>0</v>
      </c>
      <c r="AI325" s="36" t="s">
        <v>1236</v>
      </c>
      <c r="AJ325" t="s">
        <v>172</v>
      </c>
      <c r="AK325" s="37">
        <v>4</v>
      </c>
      <c r="AT325"/>
    </row>
    <row r="326" spans="1:46" x14ac:dyDescent="0.25">
      <c r="A326" t="s">
        <v>1052</v>
      </c>
      <c r="B326" t="s">
        <v>544</v>
      </c>
      <c r="C326" t="s">
        <v>836</v>
      </c>
      <c r="D326" t="s">
        <v>1005</v>
      </c>
      <c r="E326" s="31">
        <v>80.608695652173907</v>
      </c>
      <c r="F326" s="31">
        <v>236.29217391304343</v>
      </c>
      <c r="G326" s="31">
        <v>0</v>
      </c>
      <c r="H326" s="36">
        <v>0</v>
      </c>
      <c r="I326" s="31">
        <v>19.451739130434781</v>
      </c>
      <c r="J326" s="31">
        <v>0</v>
      </c>
      <c r="K326" s="36">
        <v>0</v>
      </c>
      <c r="L326" s="31">
        <v>8.7030434782608701</v>
      </c>
      <c r="M326" s="31">
        <v>0</v>
      </c>
      <c r="N326" s="36">
        <v>0</v>
      </c>
      <c r="O326" s="31">
        <v>8.7486956521739128</v>
      </c>
      <c r="P326" s="31">
        <v>0</v>
      </c>
      <c r="Q326" s="36">
        <v>0</v>
      </c>
      <c r="R326" s="31">
        <v>2</v>
      </c>
      <c r="S326" s="31">
        <v>0</v>
      </c>
      <c r="T326" s="36">
        <v>0</v>
      </c>
      <c r="U326" s="31">
        <v>50.760869565217412</v>
      </c>
      <c r="V326" s="31">
        <v>0</v>
      </c>
      <c r="W326" s="36">
        <v>0</v>
      </c>
      <c r="X326" s="31">
        <v>18.125</v>
      </c>
      <c r="Y326" s="31">
        <v>0</v>
      </c>
      <c r="Z326" s="36">
        <v>0</v>
      </c>
      <c r="AA326" s="31">
        <v>147.95456521739123</v>
      </c>
      <c r="AB326" s="31">
        <v>0</v>
      </c>
      <c r="AC326" s="36">
        <v>0</v>
      </c>
      <c r="AD326" s="31">
        <v>0</v>
      </c>
      <c r="AE326" s="31">
        <v>0</v>
      </c>
      <c r="AF326" s="36" t="s">
        <v>1236</v>
      </c>
      <c r="AG326" s="31">
        <v>0</v>
      </c>
      <c r="AH326" s="31">
        <v>0</v>
      </c>
      <c r="AI326" s="36" t="s">
        <v>1236</v>
      </c>
      <c r="AJ326" t="s">
        <v>192</v>
      </c>
      <c r="AK326" s="37">
        <v>4</v>
      </c>
      <c r="AT326"/>
    </row>
    <row r="327" spans="1:46" x14ac:dyDescent="0.25">
      <c r="A327" t="s">
        <v>1052</v>
      </c>
      <c r="B327" t="s">
        <v>665</v>
      </c>
      <c r="C327" t="s">
        <v>889</v>
      </c>
      <c r="D327" t="s">
        <v>932</v>
      </c>
      <c r="E327" s="31">
        <v>108.8804347826087</v>
      </c>
      <c r="F327" s="31">
        <v>409.6663043478261</v>
      </c>
      <c r="G327" s="31">
        <v>13.580434782608695</v>
      </c>
      <c r="H327" s="36">
        <v>3.3149992172844811E-2</v>
      </c>
      <c r="I327" s="31">
        <v>46.682608695652178</v>
      </c>
      <c r="J327" s="31">
        <v>0</v>
      </c>
      <c r="K327" s="36">
        <v>0</v>
      </c>
      <c r="L327" s="31">
        <v>15.993478260869574</v>
      </c>
      <c r="M327" s="31">
        <v>0</v>
      </c>
      <c r="N327" s="36">
        <v>0</v>
      </c>
      <c r="O327" s="31">
        <v>25.872826086956518</v>
      </c>
      <c r="P327" s="31">
        <v>0</v>
      </c>
      <c r="Q327" s="36">
        <v>0</v>
      </c>
      <c r="R327" s="31">
        <v>4.8163043478260867</v>
      </c>
      <c r="S327" s="31">
        <v>0</v>
      </c>
      <c r="T327" s="36">
        <v>0</v>
      </c>
      <c r="U327" s="31">
        <v>98.335869565217365</v>
      </c>
      <c r="V327" s="31">
        <v>0</v>
      </c>
      <c r="W327" s="36">
        <v>0</v>
      </c>
      <c r="X327" s="31">
        <v>29.39891304347826</v>
      </c>
      <c r="Y327" s="31">
        <v>0</v>
      </c>
      <c r="Z327" s="36">
        <v>0</v>
      </c>
      <c r="AA327" s="31">
        <v>225.13043478260877</v>
      </c>
      <c r="AB327" s="31">
        <v>13.580434782608695</v>
      </c>
      <c r="AC327" s="36">
        <v>6.0322518346852039E-2</v>
      </c>
      <c r="AD327" s="31">
        <v>10.118478260869564</v>
      </c>
      <c r="AE327" s="31">
        <v>0</v>
      </c>
      <c r="AF327" s="36">
        <v>0</v>
      </c>
      <c r="AG327" s="31">
        <v>0</v>
      </c>
      <c r="AH327" s="31">
        <v>0</v>
      </c>
      <c r="AI327" s="36" t="s">
        <v>1236</v>
      </c>
      <c r="AJ327" t="s">
        <v>313</v>
      </c>
      <c r="AK327" s="37">
        <v>4</v>
      </c>
      <c r="AT327"/>
    </row>
    <row r="328" spans="1:46" x14ac:dyDescent="0.25">
      <c r="A328" t="s">
        <v>1052</v>
      </c>
      <c r="B328" t="s">
        <v>418</v>
      </c>
      <c r="C328" t="s">
        <v>768</v>
      </c>
      <c r="D328" t="s">
        <v>927</v>
      </c>
      <c r="E328" s="31">
        <v>82.282608695652172</v>
      </c>
      <c r="F328" s="31">
        <v>311.6178260869566</v>
      </c>
      <c r="G328" s="31">
        <v>87.797173913043466</v>
      </c>
      <c r="H328" s="36">
        <v>0.28174631411665058</v>
      </c>
      <c r="I328" s="31">
        <v>34.965217391304343</v>
      </c>
      <c r="J328" s="31">
        <v>2.5467391304347822</v>
      </c>
      <c r="K328" s="36">
        <v>7.28363591146481E-2</v>
      </c>
      <c r="L328" s="31">
        <v>24.530434782608694</v>
      </c>
      <c r="M328" s="31">
        <v>2.5467391304347822</v>
      </c>
      <c r="N328" s="36">
        <v>0.10381956752924494</v>
      </c>
      <c r="O328" s="31">
        <v>5.1304347826086953</v>
      </c>
      <c r="P328" s="31">
        <v>0</v>
      </c>
      <c r="Q328" s="36">
        <v>0</v>
      </c>
      <c r="R328" s="31">
        <v>5.3043478260869561</v>
      </c>
      <c r="S328" s="31">
        <v>0</v>
      </c>
      <c r="T328" s="36">
        <v>0</v>
      </c>
      <c r="U328" s="31">
        <v>113.9</v>
      </c>
      <c r="V328" s="31">
        <v>25.299456521739128</v>
      </c>
      <c r="W328" s="36">
        <v>0.22211989922510209</v>
      </c>
      <c r="X328" s="31">
        <v>5.4782608695652177</v>
      </c>
      <c r="Y328" s="31">
        <v>0</v>
      </c>
      <c r="Z328" s="36">
        <v>0</v>
      </c>
      <c r="AA328" s="31">
        <v>157.27434782608702</v>
      </c>
      <c r="AB328" s="31">
        <v>59.950978260869555</v>
      </c>
      <c r="AC328" s="36">
        <v>0.38118726346373388</v>
      </c>
      <c r="AD328" s="31">
        <v>0</v>
      </c>
      <c r="AE328" s="31">
        <v>0</v>
      </c>
      <c r="AF328" s="36" t="s">
        <v>1236</v>
      </c>
      <c r="AG328" s="31">
        <v>0</v>
      </c>
      <c r="AH328" s="31">
        <v>0</v>
      </c>
      <c r="AI328" s="36" t="s">
        <v>1236</v>
      </c>
      <c r="AJ328" t="s">
        <v>66</v>
      </c>
      <c r="AK328" s="37">
        <v>4</v>
      </c>
      <c r="AT328"/>
    </row>
    <row r="329" spans="1:46" x14ac:dyDescent="0.25">
      <c r="A329" t="s">
        <v>1052</v>
      </c>
      <c r="B329" t="s">
        <v>491</v>
      </c>
      <c r="C329" t="s">
        <v>704</v>
      </c>
      <c r="D329" t="s">
        <v>918</v>
      </c>
      <c r="E329" s="31">
        <v>83.826086956521735</v>
      </c>
      <c r="F329" s="31">
        <v>262.22010869565219</v>
      </c>
      <c r="G329" s="31">
        <v>8.4021739130434785</v>
      </c>
      <c r="H329" s="36">
        <v>3.204244691544815E-2</v>
      </c>
      <c r="I329" s="31">
        <v>20.005434782608695</v>
      </c>
      <c r="J329" s="31">
        <v>0</v>
      </c>
      <c r="K329" s="36">
        <v>0</v>
      </c>
      <c r="L329" s="31">
        <v>13.010869565217391</v>
      </c>
      <c r="M329" s="31">
        <v>0</v>
      </c>
      <c r="N329" s="36">
        <v>0</v>
      </c>
      <c r="O329" s="31">
        <v>2.5597826086956523</v>
      </c>
      <c r="P329" s="31">
        <v>0</v>
      </c>
      <c r="Q329" s="36">
        <v>0</v>
      </c>
      <c r="R329" s="31">
        <v>4.4347826086956523</v>
      </c>
      <c r="S329" s="31">
        <v>0</v>
      </c>
      <c r="T329" s="36">
        <v>0</v>
      </c>
      <c r="U329" s="31">
        <v>79.948369565217391</v>
      </c>
      <c r="V329" s="31">
        <v>6.1494565217391308</v>
      </c>
      <c r="W329" s="36">
        <v>7.6917847795792124E-2</v>
      </c>
      <c r="X329" s="31">
        <v>2.1304347826086958</v>
      </c>
      <c r="Y329" s="31">
        <v>0</v>
      </c>
      <c r="Z329" s="36">
        <v>0</v>
      </c>
      <c r="AA329" s="31">
        <v>160.1358695652174</v>
      </c>
      <c r="AB329" s="31">
        <v>2.2527173913043477</v>
      </c>
      <c r="AC329" s="36">
        <v>1.4067537756660442E-2</v>
      </c>
      <c r="AD329" s="31">
        <v>0</v>
      </c>
      <c r="AE329" s="31">
        <v>0</v>
      </c>
      <c r="AF329" s="36" t="s">
        <v>1236</v>
      </c>
      <c r="AG329" s="31">
        <v>0</v>
      </c>
      <c r="AH329" s="31">
        <v>0</v>
      </c>
      <c r="AI329" s="36" t="s">
        <v>1236</v>
      </c>
      <c r="AJ329" t="s">
        <v>139</v>
      </c>
      <c r="AK329" s="37">
        <v>4</v>
      </c>
      <c r="AT329"/>
    </row>
    <row r="330" spans="1:46" x14ac:dyDescent="0.25">
      <c r="A330" t="s">
        <v>1052</v>
      </c>
      <c r="B330" t="s">
        <v>600</v>
      </c>
      <c r="C330" t="s">
        <v>715</v>
      </c>
      <c r="D330" t="s">
        <v>904</v>
      </c>
      <c r="E330" s="31">
        <v>112.56521739130434</v>
      </c>
      <c r="F330" s="31">
        <v>368.49543478260875</v>
      </c>
      <c r="G330" s="31">
        <v>0.82456521739130451</v>
      </c>
      <c r="H330" s="36">
        <v>2.2376538202644241E-3</v>
      </c>
      <c r="I330" s="31">
        <v>60.921521739130455</v>
      </c>
      <c r="J330" s="31">
        <v>0</v>
      </c>
      <c r="K330" s="36">
        <v>0</v>
      </c>
      <c r="L330" s="31">
        <v>35.803369565217402</v>
      </c>
      <c r="M330" s="31">
        <v>0</v>
      </c>
      <c r="N330" s="36">
        <v>0</v>
      </c>
      <c r="O330" s="31">
        <v>19.37902173913044</v>
      </c>
      <c r="P330" s="31">
        <v>0</v>
      </c>
      <c r="Q330" s="36">
        <v>0</v>
      </c>
      <c r="R330" s="31">
        <v>5.7391304347826084</v>
      </c>
      <c r="S330" s="31">
        <v>0</v>
      </c>
      <c r="T330" s="36">
        <v>0</v>
      </c>
      <c r="U330" s="31">
        <v>100.20673913043481</v>
      </c>
      <c r="V330" s="31">
        <v>0.82456521739130451</v>
      </c>
      <c r="W330" s="36">
        <v>8.2286403543977548E-3</v>
      </c>
      <c r="X330" s="31">
        <v>0</v>
      </c>
      <c r="Y330" s="31">
        <v>0</v>
      </c>
      <c r="Z330" s="36" t="s">
        <v>1236</v>
      </c>
      <c r="AA330" s="31">
        <v>207.3671739130435</v>
      </c>
      <c r="AB330" s="31">
        <v>0</v>
      </c>
      <c r="AC330" s="36">
        <v>0</v>
      </c>
      <c r="AD330" s="31">
        <v>0</v>
      </c>
      <c r="AE330" s="31">
        <v>0</v>
      </c>
      <c r="AF330" s="36" t="s">
        <v>1236</v>
      </c>
      <c r="AG330" s="31">
        <v>0</v>
      </c>
      <c r="AH330" s="31">
        <v>0</v>
      </c>
      <c r="AI330" s="36" t="s">
        <v>1236</v>
      </c>
      <c r="AJ330" t="s">
        <v>248</v>
      </c>
      <c r="AK330" s="37">
        <v>4</v>
      </c>
      <c r="AT330"/>
    </row>
    <row r="331" spans="1:46" x14ac:dyDescent="0.25">
      <c r="A331" t="s">
        <v>1052</v>
      </c>
      <c r="B331" t="s">
        <v>593</v>
      </c>
      <c r="C331" t="s">
        <v>860</v>
      </c>
      <c r="D331" t="s">
        <v>1018</v>
      </c>
      <c r="E331" s="31">
        <v>58.858695652173914</v>
      </c>
      <c r="F331" s="31">
        <v>55.223152173913057</v>
      </c>
      <c r="G331" s="31">
        <v>55.10195652173914</v>
      </c>
      <c r="H331" s="36">
        <v>0.99780534707993052</v>
      </c>
      <c r="I331" s="31">
        <v>0.39782608695652177</v>
      </c>
      <c r="J331" s="31">
        <v>0.39782608695652177</v>
      </c>
      <c r="K331" s="36">
        <v>1</v>
      </c>
      <c r="L331" s="31">
        <v>0</v>
      </c>
      <c r="M331" s="31">
        <v>0</v>
      </c>
      <c r="N331" s="36" t="s">
        <v>1236</v>
      </c>
      <c r="O331" s="31">
        <v>0</v>
      </c>
      <c r="P331" s="31">
        <v>0</v>
      </c>
      <c r="Q331" s="36" t="s">
        <v>1236</v>
      </c>
      <c r="R331" s="31">
        <v>0.39782608695652177</v>
      </c>
      <c r="S331" s="31">
        <v>0.39782608695652177</v>
      </c>
      <c r="T331" s="36">
        <v>1</v>
      </c>
      <c r="U331" s="31">
        <v>5.0456521739130435</v>
      </c>
      <c r="V331" s="31">
        <v>4.9244565217391303</v>
      </c>
      <c r="W331" s="36">
        <v>0.9759801809564842</v>
      </c>
      <c r="X331" s="31">
        <v>11.171739130434782</v>
      </c>
      <c r="Y331" s="31">
        <v>11.171739130434782</v>
      </c>
      <c r="Z331" s="36">
        <v>1</v>
      </c>
      <c r="AA331" s="31">
        <v>38.607934782608709</v>
      </c>
      <c r="AB331" s="31">
        <v>38.607934782608709</v>
      </c>
      <c r="AC331" s="36">
        <v>1</v>
      </c>
      <c r="AD331" s="31">
        <v>0</v>
      </c>
      <c r="AE331" s="31">
        <v>0</v>
      </c>
      <c r="AF331" s="36" t="s">
        <v>1236</v>
      </c>
      <c r="AG331" s="31">
        <v>0</v>
      </c>
      <c r="AH331" s="31">
        <v>0</v>
      </c>
      <c r="AI331" s="36" t="s">
        <v>1236</v>
      </c>
      <c r="AJ331" t="s">
        <v>241</v>
      </c>
      <c r="AK331" s="37">
        <v>4</v>
      </c>
      <c r="AT331"/>
    </row>
    <row r="332" spans="1:46" x14ac:dyDescent="0.25">
      <c r="A332" t="s">
        <v>1052</v>
      </c>
      <c r="B332" t="s">
        <v>601</v>
      </c>
      <c r="C332" t="s">
        <v>841</v>
      </c>
      <c r="D332" t="s">
        <v>914</v>
      </c>
      <c r="E332" s="31">
        <v>94.782608695652172</v>
      </c>
      <c r="F332" s="31">
        <v>315.95652173913049</v>
      </c>
      <c r="G332" s="31">
        <v>0</v>
      </c>
      <c r="H332" s="36">
        <v>0</v>
      </c>
      <c r="I332" s="31">
        <v>32.141304347826093</v>
      </c>
      <c r="J332" s="31">
        <v>0</v>
      </c>
      <c r="K332" s="36">
        <v>0</v>
      </c>
      <c r="L332" s="31">
        <v>20.4375</v>
      </c>
      <c r="M332" s="31">
        <v>0</v>
      </c>
      <c r="N332" s="36">
        <v>0</v>
      </c>
      <c r="O332" s="31">
        <v>9.2690217391304355</v>
      </c>
      <c r="P332" s="31">
        <v>0</v>
      </c>
      <c r="Q332" s="36">
        <v>0</v>
      </c>
      <c r="R332" s="31">
        <v>2.4347826086956523</v>
      </c>
      <c r="S332" s="31">
        <v>0</v>
      </c>
      <c r="T332" s="36">
        <v>0</v>
      </c>
      <c r="U332" s="31">
        <v>86.048913043478265</v>
      </c>
      <c r="V332" s="31">
        <v>0</v>
      </c>
      <c r="W332" s="36">
        <v>0</v>
      </c>
      <c r="X332" s="31">
        <v>15.565217391304348</v>
      </c>
      <c r="Y332" s="31">
        <v>0</v>
      </c>
      <c r="Z332" s="36">
        <v>0</v>
      </c>
      <c r="AA332" s="31">
        <v>182.20108695652175</v>
      </c>
      <c r="AB332" s="31">
        <v>0</v>
      </c>
      <c r="AC332" s="36">
        <v>0</v>
      </c>
      <c r="AD332" s="31">
        <v>0</v>
      </c>
      <c r="AE332" s="31">
        <v>0</v>
      </c>
      <c r="AF332" s="36" t="s">
        <v>1236</v>
      </c>
      <c r="AG332" s="31">
        <v>0</v>
      </c>
      <c r="AH332" s="31">
        <v>0</v>
      </c>
      <c r="AI332" s="36" t="s">
        <v>1236</v>
      </c>
      <c r="AJ332" t="s">
        <v>249</v>
      </c>
      <c r="AK332" s="37">
        <v>4</v>
      </c>
      <c r="AT332"/>
    </row>
    <row r="333" spans="1:46" x14ac:dyDescent="0.25">
      <c r="A333" t="s">
        <v>1052</v>
      </c>
      <c r="B333" t="s">
        <v>409</v>
      </c>
      <c r="C333" t="s">
        <v>762</v>
      </c>
      <c r="D333" t="s">
        <v>964</v>
      </c>
      <c r="E333" s="31">
        <v>51.108695652173914</v>
      </c>
      <c r="F333" s="31">
        <v>173.51521739130436</v>
      </c>
      <c r="G333" s="31">
        <v>9.4953260869565224</v>
      </c>
      <c r="H333" s="36">
        <v>5.472330455917912E-2</v>
      </c>
      <c r="I333" s="31">
        <v>23.567934782608695</v>
      </c>
      <c r="J333" s="31">
        <v>0</v>
      </c>
      <c r="K333" s="36">
        <v>0</v>
      </c>
      <c r="L333" s="31">
        <v>12.331521739130435</v>
      </c>
      <c r="M333" s="31">
        <v>0</v>
      </c>
      <c r="N333" s="36">
        <v>0</v>
      </c>
      <c r="O333" s="31">
        <v>5.5842391304347823</v>
      </c>
      <c r="P333" s="31">
        <v>0</v>
      </c>
      <c r="Q333" s="36">
        <v>0</v>
      </c>
      <c r="R333" s="31">
        <v>5.6521739130434785</v>
      </c>
      <c r="S333" s="31">
        <v>0</v>
      </c>
      <c r="T333" s="36">
        <v>0</v>
      </c>
      <c r="U333" s="31">
        <v>51.132282608695654</v>
      </c>
      <c r="V333" s="31">
        <v>5.9600000000000009</v>
      </c>
      <c r="W333" s="36">
        <v>0.11656041342043337</v>
      </c>
      <c r="X333" s="31">
        <v>0</v>
      </c>
      <c r="Y333" s="31">
        <v>0</v>
      </c>
      <c r="Z333" s="36" t="s">
        <v>1236</v>
      </c>
      <c r="AA333" s="31">
        <v>98.814999999999998</v>
      </c>
      <c r="AB333" s="31">
        <v>3.535326086956522</v>
      </c>
      <c r="AC333" s="36">
        <v>3.5777220937676692E-2</v>
      </c>
      <c r="AD333" s="31">
        <v>0</v>
      </c>
      <c r="AE333" s="31">
        <v>0</v>
      </c>
      <c r="AF333" s="36" t="s">
        <v>1236</v>
      </c>
      <c r="AG333" s="31">
        <v>0</v>
      </c>
      <c r="AH333" s="31">
        <v>0</v>
      </c>
      <c r="AI333" s="36" t="s">
        <v>1236</v>
      </c>
      <c r="AJ333" t="s">
        <v>57</v>
      </c>
      <c r="AK333" s="37">
        <v>4</v>
      </c>
      <c r="AT333"/>
    </row>
    <row r="334" spans="1:46" x14ac:dyDescent="0.25">
      <c r="A334" t="s">
        <v>1052</v>
      </c>
      <c r="B334" t="s">
        <v>670</v>
      </c>
      <c r="C334" t="s">
        <v>781</v>
      </c>
      <c r="D334" t="s">
        <v>909</v>
      </c>
      <c r="E334" s="31">
        <v>45.217391304347828</v>
      </c>
      <c r="F334" s="31">
        <v>208.57608695652175</v>
      </c>
      <c r="G334" s="31">
        <v>2.6956521739130435</v>
      </c>
      <c r="H334" s="36">
        <v>1.2924071082390952E-2</v>
      </c>
      <c r="I334" s="31">
        <v>35.222826086956523</v>
      </c>
      <c r="J334" s="31">
        <v>0</v>
      </c>
      <c r="K334" s="36">
        <v>0</v>
      </c>
      <c r="L334" s="31">
        <v>30.122282608695652</v>
      </c>
      <c r="M334" s="31">
        <v>0</v>
      </c>
      <c r="N334" s="36">
        <v>0</v>
      </c>
      <c r="O334" s="31">
        <v>0</v>
      </c>
      <c r="P334" s="31">
        <v>0</v>
      </c>
      <c r="Q334" s="36" t="s">
        <v>1236</v>
      </c>
      <c r="R334" s="31">
        <v>5.1005434782608692</v>
      </c>
      <c r="S334" s="31">
        <v>0</v>
      </c>
      <c r="T334" s="36">
        <v>0</v>
      </c>
      <c r="U334" s="31">
        <v>37.361413043478258</v>
      </c>
      <c r="V334" s="31">
        <v>2.6956521739130435</v>
      </c>
      <c r="W334" s="36">
        <v>7.2150701869226855E-2</v>
      </c>
      <c r="X334" s="31">
        <v>0</v>
      </c>
      <c r="Y334" s="31">
        <v>0</v>
      </c>
      <c r="Z334" s="36" t="s">
        <v>1236</v>
      </c>
      <c r="AA334" s="31">
        <v>135.99184782608697</v>
      </c>
      <c r="AB334" s="31">
        <v>0</v>
      </c>
      <c r="AC334" s="36">
        <v>0</v>
      </c>
      <c r="AD334" s="31">
        <v>0</v>
      </c>
      <c r="AE334" s="31">
        <v>0</v>
      </c>
      <c r="AF334" s="36" t="s">
        <v>1236</v>
      </c>
      <c r="AG334" s="31">
        <v>0</v>
      </c>
      <c r="AH334" s="31">
        <v>0</v>
      </c>
      <c r="AI334" s="36" t="s">
        <v>1236</v>
      </c>
      <c r="AJ334" t="s">
        <v>318</v>
      </c>
      <c r="AK334" s="37">
        <v>4</v>
      </c>
      <c r="AT334"/>
    </row>
    <row r="335" spans="1:46" x14ac:dyDescent="0.25">
      <c r="A335" t="s">
        <v>1052</v>
      </c>
      <c r="B335" t="s">
        <v>595</v>
      </c>
      <c r="C335" t="s">
        <v>750</v>
      </c>
      <c r="D335" t="s">
        <v>957</v>
      </c>
      <c r="E335" s="31">
        <v>44.543478260869563</v>
      </c>
      <c r="F335" s="31">
        <v>156.1461956521739</v>
      </c>
      <c r="G335" s="31">
        <v>0</v>
      </c>
      <c r="H335" s="36">
        <v>0</v>
      </c>
      <c r="I335" s="31">
        <v>23.484565217391307</v>
      </c>
      <c r="J335" s="31">
        <v>0</v>
      </c>
      <c r="K335" s="36">
        <v>0</v>
      </c>
      <c r="L335" s="31">
        <v>12.406086956521744</v>
      </c>
      <c r="M335" s="31">
        <v>0</v>
      </c>
      <c r="N335" s="36">
        <v>0</v>
      </c>
      <c r="O335" s="31">
        <v>5.3393478260869554</v>
      </c>
      <c r="P335" s="31">
        <v>0</v>
      </c>
      <c r="Q335" s="36">
        <v>0</v>
      </c>
      <c r="R335" s="31">
        <v>5.7391304347826084</v>
      </c>
      <c r="S335" s="31">
        <v>0</v>
      </c>
      <c r="T335" s="36">
        <v>0</v>
      </c>
      <c r="U335" s="31">
        <v>55.967065217391294</v>
      </c>
      <c r="V335" s="31">
        <v>0</v>
      </c>
      <c r="W335" s="36">
        <v>0</v>
      </c>
      <c r="X335" s="31">
        <v>0.26282608695652171</v>
      </c>
      <c r="Y335" s="31">
        <v>0</v>
      </c>
      <c r="Z335" s="36">
        <v>0</v>
      </c>
      <c r="AA335" s="31">
        <v>76.431739130434792</v>
      </c>
      <c r="AB335" s="31">
        <v>0</v>
      </c>
      <c r="AC335" s="36">
        <v>0</v>
      </c>
      <c r="AD335" s="31">
        <v>0</v>
      </c>
      <c r="AE335" s="31">
        <v>0</v>
      </c>
      <c r="AF335" s="36" t="s">
        <v>1236</v>
      </c>
      <c r="AG335" s="31">
        <v>0</v>
      </c>
      <c r="AH335" s="31">
        <v>0</v>
      </c>
      <c r="AI335" s="36" t="s">
        <v>1236</v>
      </c>
      <c r="AJ335" t="s">
        <v>243</v>
      </c>
      <c r="AK335" s="37">
        <v>4</v>
      </c>
      <c r="AT335"/>
    </row>
    <row r="336" spans="1:46" x14ac:dyDescent="0.25">
      <c r="A336" t="s">
        <v>1052</v>
      </c>
      <c r="B336" t="s">
        <v>379</v>
      </c>
      <c r="C336" t="s">
        <v>747</v>
      </c>
      <c r="D336" t="s">
        <v>955</v>
      </c>
      <c r="E336" s="31">
        <v>116.80434782608695</v>
      </c>
      <c r="F336" s="31">
        <v>551.66195652173906</v>
      </c>
      <c r="G336" s="31">
        <v>0</v>
      </c>
      <c r="H336" s="36">
        <v>0</v>
      </c>
      <c r="I336" s="31">
        <v>72.525000000000006</v>
      </c>
      <c r="J336" s="31">
        <v>0</v>
      </c>
      <c r="K336" s="36">
        <v>0</v>
      </c>
      <c r="L336" s="31">
        <v>39.217391304347835</v>
      </c>
      <c r="M336" s="31">
        <v>0</v>
      </c>
      <c r="N336" s="36">
        <v>0</v>
      </c>
      <c r="O336" s="31">
        <v>27.742391304347827</v>
      </c>
      <c r="P336" s="31">
        <v>0</v>
      </c>
      <c r="Q336" s="36">
        <v>0</v>
      </c>
      <c r="R336" s="31">
        <v>5.5652173913043477</v>
      </c>
      <c r="S336" s="31">
        <v>0</v>
      </c>
      <c r="T336" s="36">
        <v>0</v>
      </c>
      <c r="U336" s="31">
        <v>144.20543478260868</v>
      </c>
      <c r="V336" s="31">
        <v>0</v>
      </c>
      <c r="W336" s="36">
        <v>0</v>
      </c>
      <c r="X336" s="31">
        <v>9.375</v>
      </c>
      <c r="Y336" s="31">
        <v>0</v>
      </c>
      <c r="Z336" s="36">
        <v>0</v>
      </c>
      <c r="AA336" s="31">
        <v>323.08152173913038</v>
      </c>
      <c r="AB336" s="31">
        <v>0</v>
      </c>
      <c r="AC336" s="36">
        <v>0</v>
      </c>
      <c r="AD336" s="31">
        <v>2.4749999999999992</v>
      </c>
      <c r="AE336" s="31">
        <v>0</v>
      </c>
      <c r="AF336" s="36">
        <v>0</v>
      </c>
      <c r="AG336" s="31">
        <v>0</v>
      </c>
      <c r="AH336" s="31">
        <v>0</v>
      </c>
      <c r="AI336" s="36" t="s">
        <v>1236</v>
      </c>
      <c r="AJ336" t="s">
        <v>27</v>
      </c>
      <c r="AK336" s="37">
        <v>4</v>
      </c>
      <c r="AT336"/>
    </row>
    <row r="337" spans="1:46" x14ac:dyDescent="0.25">
      <c r="A337" t="s">
        <v>1052</v>
      </c>
      <c r="B337" t="s">
        <v>493</v>
      </c>
      <c r="C337" t="s">
        <v>814</v>
      </c>
      <c r="D337" t="s">
        <v>995</v>
      </c>
      <c r="E337" s="31">
        <v>124.23913043478261</v>
      </c>
      <c r="F337" s="31">
        <v>377.98369565217388</v>
      </c>
      <c r="G337" s="31">
        <v>16.216304347826089</v>
      </c>
      <c r="H337" s="36">
        <v>4.29021265582539E-2</v>
      </c>
      <c r="I337" s="31">
        <v>44.545652173913041</v>
      </c>
      <c r="J337" s="31">
        <v>3.0771739130434792</v>
      </c>
      <c r="K337" s="36">
        <v>6.9079107901029752E-2</v>
      </c>
      <c r="L337" s="31">
        <v>29.163043478260864</v>
      </c>
      <c r="M337" s="31">
        <v>3.0771739130434792</v>
      </c>
      <c r="N337" s="36">
        <v>0.10551621319418567</v>
      </c>
      <c r="O337" s="31">
        <v>9.4695652173913079</v>
      </c>
      <c r="P337" s="31">
        <v>0</v>
      </c>
      <c r="Q337" s="36">
        <v>0</v>
      </c>
      <c r="R337" s="31">
        <v>5.9130434782608692</v>
      </c>
      <c r="S337" s="31">
        <v>0</v>
      </c>
      <c r="T337" s="36">
        <v>0</v>
      </c>
      <c r="U337" s="31">
        <v>118.21521739130432</v>
      </c>
      <c r="V337" s="31">
        <v>9.7010869565217384</v>
      </c>
      <c r="W337" s="36">
        <v>8.2062928704095345E-2</v>
      </c>
      <c r="X337" s="31">
        <v>10.307608695652171</v>
      </c>
      <c r="Y337" s="31">
        <v>0</v>
      </c>
      <c r="Z337" s="36">
        <v>0</v>
      </c>
      <c r="AA337" s="31">
        <v>204.91521739130437</v>
      </c>
      <c r="AB337" s="31">
        <v>3.4380434782608695</v>
      </c>
      <c r="AC337" s="36">
        <v>1.6777882687431703E-2</v>
      </c>
      <c r="AD337" s="31">
        <v>0</v>
      </c>
      <c r="AE337" s="31">
        <v>0</v>
      </c>
      <c r="AF337" s="36" t="s">
        <v>1236</v>
      </c>
      <c r="AG337" s="31">
        <v>0</v>
      </c>
      <c r="AH337" s="31">
        <v>0</v>
      </c>
      <c r="AI337" s="36" t="s">
        <v>1236</v>
      </c>
      <c r="AJ337" t="s">
        <v>141</v>
      </c>
      <c r="AK337" s="37">
        <v>4</v>
      </c>
      <c r="AT337"/>
    </row>
    <row r="338" spans="1:46" x14ac:dyDescent="0.25">
      <c r="A338" t="s">
        <v>1052</v>
      </c>
      <c r="B338" t="s">
        <v>563</v>
      </c>
      <c r="C338" t="s">
        <v>708</v>
      </c>
      <c r="D338" t="s">
        <v>1010</v>
      </c>
      <c r="E338" s="31">
        <v>148.33695652173913</v>
      </c>
      <c r="F338" s="31">
        <v>396.83369565217384</v>
      </c>
      <c r="G338" s="31">
        <v>0</v>
      </c>
      <c r="H338" s="36">
        <v>0</v>
      </c>
      <c r="I338" s="31">
        <v>23.14891304347826</v>
      </c>
      <c r="J338" s="31">
        <v>0</v>
      </c>
      <c r="K338" s="36">
        <v>0</v>
      </c>
      <c r="L338" s="31">
        <v>5.9315217391304351</v>
      </c>
      <c r="M338" s="31">
        <v>0</v>
      </c>
      <c r="N338" s="36">
        <v>0</v>
      </c>
      <c r="O338" s="31">
        <v>11.478260869565217</v>
      </c>
      <c r="P338" s="31">
        <v>0</v>
      </c>
      <c r="Q338" s="36">
        <v>0</v>
      </c>
      <c r="R338" s="31">
        <v>5.7391304347826084</v>
      </c>
      <c r="S338" s="31">
        <v>0</v>
      </c>
      <c r="T338" s="36">
        <v>0</v>
      </c>
      <c r="U338" s="31">
        <v>138.616304347826</v>
      </c>
      <c r="V338" s="31">
        <v>0</v>
      </c>
      <c r="W338" s="36">
        <v>0</v>
      </c>
      <c r="X338" s="31">
        <v>15.934782608695652</v>
      </c>
      <c r="Y338" s="31">
        <v>0</v>
      </c>
      <c r="Z338" s="36">
        <v>0</v>
      </c>
      <c r="AA338" s="31">
        <v>219.13369565217394</v>
      </c>
      <c r="AB338" s="31">
        <v>0</v>
      </c>
      <c r="AC338" s="36">
        <v>0</v>
      </c>
      <c r="AD338" s="31">
        <v>0</v>
      </c>
      <c r="AE338" s="31">
        <v>0</v>
      </c>
      <c r="AF338" s="36" t="s">
        <v>1236</v>
      </c>
      <c r="AG338" s="31">
        <v>0</v>
      </c>
      <c r="AH338" s="31">
        <v>0</v>
      </c>
      <c r="AI338" s="36" t="s">
        <v>1236</v>
      </c>
      <c r="AJ338" t="s">
        <v>211</v>
      </c>
      <c r="AK338" s="37">
        <v>4</v>
      </c>
      <c r="AT338"/>
    </row>
    <row r="339" spans="1:46" x14ac:dyDescent="0.25">
      <c r="A339" t="s">
        <v>1052</v>
      </c>
      <c r="B339" t="s">
        <v>489</v>
      </c>
      <c r="C339" t="s">
        <v>811</v>
      </c>
      <c r="D339" t="s">
        <v>924</v>
      </c>
      <c r="E339" s="31">
        <v>116.67391304347827</v>
      </c>
      <c r="F339" s="31">
        <v>374.15543478260872</v>
      </c>
      <c r="G339" s="31">
        <v>48.610869565217385</v>
      </c>
      <c r="H339" s="36">
        <v>0.12992159152642324</v>
      </c>
      <c r="I339" s="31">
        <v>67.766304347826107</v>
      </c>
      <c r="J339" s="31">
        <v>0</v>
      </c>
      <c r="K339" s="36">
        <v>0</v>
      </c>
      <c r="L339" s="31">
        <v>56.119565217391312</v>
      </c>
      <c r="M339" s="31">
        <v>0</v>
      </c>
      <c r="N339" s="36">
        <v>0</v>
      </c>
      <c r="O339" s="31">
        <v>9.9945652173913064</v>
      </c>
      <c r="P339" s="31">
        <v>0</v>
      </c>
      <c r="Q339" s="36">
        <v>0</v>
      </c>
      <c r="R339" s="31">
        <v>1.6521739130434783</v>
      </c>
      <c r="S339" s="31">
        <v>0</v>
      </c>
      <c r="T339" s="36">
        <v>0</v>
      </c>
      <c r="U339" s="31">
        <v>107.16304347826083</v>
      </c>
      <c r="V339" s="31">
        <v>10.16195652173913</v>
      </c>
      <c r="W339" s="36">
        <v>9.4827061568110382E-2</v>
      </c>
      <c r="X339" s="31">
        <v>10</v>
      </c>
      <c r="Y339" s="31">
        <v>0</v>
      </c>
      <c r="Z339" s="36">
        <v>0</v>
      </c>
      <c r="AA339" s="31">
        <v>189.22608695652178</v>
      </c>
      <c r="AB339" s="31">
        <v>38.448913043478257</v>
      </c>
      <c r="AC339" s="36">
        <v>0.20319034051743939</v>
      </c>
      <c r="AD339" s="31">
        <v>0</v>
      </c>
      <c r="AE339" s="31">
        <v>0</v>
      </c>
      <c r="AF339" s="36" t="s">
        <v>1236</v>
      </c>
      <c r="AG339" s="31">
        <v>0</v>
      </c>
      <c r="AH339" s="31">
        <v>0</v>
      </c>
      <c r="AI339" s="36" t="s">
        <v>1236</v>
      </c>
      <c r="AJ339" t="s">
        <v>137</v>
      </c>
      <c r="AK339" s="37">
        <v>4</v>
      </c>
      <c r="AT339"/>
    </row>
    <row r="340" spans="1:46" x14ac:dyDescent="0.25">
      <c r="A340" t="s">
        <v>1052</v>
      </c>
      <c r="B340" t="s">
        <v>647</v>
      </c>
      <c r="C340" t="s">
        <v>733</v>
      </c>
      <c r="D340" t="s">
        <v>936</v>
      </c>
      <c r="E340" s="31">
        <v>66.108695652173907</v>
      </c>
      <c r="F340" s="31">
        <v>201.70739130434782</v>
      </c>
      <c r="G340" s="31">
        <v>17.766304347826086</v>
      </c>
      <c r="H340" s="36">
        <v>8.8079590107926459E-2</v>
      </c>
      <c r="I340" s="31">
        <v>22.26619565217392</v>
      </c>
      <c r="J340" s="31">
        <v>0</v>
      </c>
      <c r="K340" s="36">
        <v>0</v>
      </c>
      <c r="L340" s="31">
        <v>4.0847826086956536</v>
      </c>
      <c r="M340" s="31">
        <v>0</v>
      </c>
      <c r="N340" s="36">
        <v>0</v>
      </c>
      <c r="O340" s="31">
        <v>10.007500000000004</v>
      </c>
      <c r="P340" s="31">
        <v>0</v>
      </c>
      <c r="Q340" s="36">
        <v>0</v>
      </c>
      <c r="R340" s="31">
        <v>8.1739130434782616</v>
      </c>
      <c r="S340" s="31">
        <v>0</v>
      </c>
      <c r="T340" s="36">
        <v>0</v>
      </c>
      <c r="U340" s="31">
        <v>68.740652173913062</v>
      </c>
      <c r="V340" s="31">
        <v>3.2880434782608696</v>
      </c>
      <c r="W340" s="36">
        <v>4.7832590676360726E-2</v>
      </c>
      <c r="X340" s="31">
        <v>0</v>
      </c>
      <c r="Y340" s="31">
        <v>0</v>
      </c>
      <c r="Z340" s="36" t="s">
        <v>1236</v>
      </c>
      <c r="AA340" s="31">
        <v>110.70054347826085</v>
      </c>
      <c r="AB340" s="31">
        <v>14.478260869565217</v>
      </c>
      <c r="AC340" s="36">
        <v>0.13078762230655561</v>
      </c>
      <c r="AD340" s="31">
        <v>0</v>
      </c>
      <c r="AE340" s="31">
        <v>0</v>
      </c>
      <c r="AF340" s="36" t="s">
        <v>1236</v>
      </c>
      <c r="AG340" s="31">
        <v>0</v>
      </c>
      <c r="AH340" s="31">
        <v>0</v>
      </c>
      <c r="AI340" s="36" t="s">
        <v>1236</v>
      </c>
      <c r="AJ340" t="s">
        <v>295</v>
      </c>
      <c r="AK340" s="37">
        <v>4</v>
      </c>
      <c r="AT340"/>
    </row>
    <row r="341" spans="1:46" x14ac:dyDescent="0.25">
      <c r="A341" t="s">
        <v>1052</v>
      </c>
      <c r="B341" t="s">
        <v>592</v>
      </c>
      <c r="C341" t="s">
        <v>856</v>
      </c>
      <c r="D341" t="s">
        <v>1017</v>
      </c>
      <c r="E341" s="31">
        <v>49.228260869565219</v>
      </c>
      <c r="F341" s="31">
        <v>157.56195652173909</v>
      </c>
      <c r="G341" s="31">
        <v>5.7418478260869561</v>
      </c>
      <c r="H341" s="36">
        <v>3.6441841373648746E-2</v>
      </c>
      <c r="I341" s="31">
        <v>12.619456521739133</v>
      </c>
      <c r="J341" s="31">
        <v>0</v>
      </c>
      <c r="K341" s="36">
        <v>0</v>
      </c>
      <c r="L341" s="31">
        <v>7.3259782608695669</v>
      </c>
      <c r="M341" s="31">
        <v>0</v>
      </c>
      <c r="N341" s="36">
        <v>0</v>
      </c>
      <c r="O341" s="31">
        <v>5.2065217391304346</v>
      </c>
      <c r="P341" s="31">
        <v>0</v>
      </c>
      <c r="Q341" s="36">
        <v>0</v>
      </c>
      <c r="R341" s="31">
        <v>8.6956521739130432E-2</v>
      </c>
      <c r="S341" s="31">
        <v>0</v>
      </c>
      <c r="T341" s="36">
        <v>0</v>
      </c>
      <c r="U341" s="31">
        <v>49.598043478260863</v>
      </c>
      <c r="V341" s="31">
        <v>0</v>
      </c>
      <c r="W341" s="36">
        <v>0</v>
      </c>
      <c r="X341" s="31">
        <v>5.1317391304347826</v>
      </c>
      <c r="Y341" s="31">
        <v>0</v>
      </c>
      <c r="Z341" s="36">
        <v>0</v>
      </c>
      <c r="AA341" s="31">
        <v>90.212717391304324</v>
      </c>
      <c r="AB341" s="31">
        <v>5.7418478260869561</v>
      </c>
      <c r="AC341" s="36">
        <v>6.3647875733321133E-2</v>
      </c>
      <c r="AD341" s="31">
        <v>0</v>
      </c>
      <c r="AE341" s="31">
        <v>0</v>
      </c>
      <c r="AF341" s="36" t="s">
        <v>1236</v>
      </c>
      <c r="AG341" s="31">
        <v>0</v>
      </c>
      <c r="AH341" s="31">
        <v>0</v>
      </c>
      <c r="AI341" s="36" t="s">
        <v>1236</v>
      </c>
      <c r="AJ341" t="s">
        <v>240</v>
      </c>
      <c r="AK341" s="37">
        <v>4</v>
      </c>
      <c r="AT341"/>
    </row>
    <row r="342" spans="1:46" x14ac:dyDescent="0.25">
      <c r="A342" t="s">
        <v>1052</v>
      </c>
      <c r="B342" t="s">
        <v>674</v>
      </c>
      <c r="C342" t="s">
        <v>894</v>
      </c>
      <c r="D342" t="s">
        <v>1033</v>
      </c>
      <c r="E342" s="31">
        <v>38.130434782608695</v>
      </c>
      <c r="F342" s="31">
        <v>118.40923913043481</v>
      </c>
      <c r="G342" s="31">
        <v>12.440217391304348</v>
      </c>
      <c r="H342" s="36">
        <v>0.10506120538111649</v>
      </c>
      <c r="I342" s="31">
        <v>7.4268478260869548</v>
      </c>
      <c r="J342" s="31">
        <v>0</v>
      </c>
      <c r="K342" s="36">
        <v>0</v>
      </c>
      <c r="L342" s="31">
        <v>0</v>
      </c>
      <c r="M342" s="31">
        <v>0</v>
      </c>
      <c r="N342" s="36" t="s">
        <v>1236</v>
      </c>
      <c r="O342" s="31">
        <v>0.79184782608695647</v>
      </c>
      <c r="P342" s="31">
        <v>0</v>
      </c>
      <c r="Q342" s="36">
        <v>0</v>
      </c>
      <c r="R342" s="31">
        <v>6.634999999999998</v>
      </c>
      <c r="S342" s="31">
        <v>0</v>
      </c>
      <c r="T342" s="36">
        <v>0</v>
      </c>
      <c r="U342" s="31">
        <v>21.704782608695655</v>
      </c>
      <c r="V342" s="31">
        <v>5.0326086956521738</v>
      </c>
      <c r="W342" s="36">
        <v>0.23186634883115317</v>
      </c>
      <c r="X342" s="31">
        <v>9.9427173913043454</v>
      </c>
      <c r="Y342" s="31">
        <v>0</v>
      </c>
      <c r="Z342" s="36">
        <v>0</v>
      </c>
      <c r="AA342" s="31">
        <v>78.412173913043503</v>
      </c>
      <c r="AB342" s="31">
        <v>7.4076086956521738</v>
      </c>
      <c r="AC342" s="36">
        <v>9.4470135515780568E-2</v>
      </c>
      <c r="AD342" s="31">
        <v>0.92271739130434771</v>
      </c>
      <c r="AE342" s="31">
        <v>0</v>
      </c>
      <c r="AF342" s="36">
        <v>0</v>
      </c>
      <c r="AG342" s="31">
        <v>0</v>
      </c>
      <c r="AH342" s="31">
        <v>0</v>
      </c>
      <c r="AI342" s="36" t="s">
        <v>1236</v>
      </c>
      <c r="AJ342" t="s">
        <v>322</v>
      </c>
      <c r="AK342" s="37">
        <v>4</v>
      </c>
      <c r="AT342"/>
    </row>
    <row r="343" spans="1:46" x14ac:dyDescent="0.25">
      <c r="A343" t="s">
        <v>1052</v>
      </c>
      <c r="B343" t="s">
        <v>357</v>
      </c>
      <c r="C343" t="s">
        <v>733</v>
      </c>
      <c r="D343" t="s">
        <v>936</v>
      </c>
      <c r="E343" s="31">
        <v>80.380434782608702</v>
      </c>
      <c r="F343" s="31">
        <v>398.72608695652184</v>
      </c>
      <c r="G343" s="31">
        <v>0</v>
      </c>
      <c r="H343" s="36">
        <v>0</v>
      </c>
      <c r="I343" s="31">
        <v>42.616086956521748</v>
      </c>
      <c r="J343" s="31">
        <v>0</v>
      </c>
      <c r="K343" s="36">
        <v>0</v>
      </c>
      <c r="L343" s="31">
        <v>18.433913043478263</v>
      </c>
      <c r="M343" s="31">
        <v>0</v>
      </c>
      <c r="N343" s="36">
        <v>0</v>
      </c>
      <c r="O343" s="31">
        <v>18.231086956521743</v>
      </c>
      <c r="P343" s="31">
        <v>0</v>
      </c>
      <c r="Q343" s="36">
        <v>0</v>
      </c>
      <c r="R343" s="31">
        <v>5.9510869565217392</v>
      </c>
      <c r="S343" s="31">
        <v>0</v>
      </c>
      <c r="T343" s="36">
        <v>0</v>
      </c>
      <c r="U343" s="31">
        <v>105.59434782608696</v>
      </c>
      <c r="V343" s="31">
        <v>0</v>
      </c>
      <c r="W343" s="36">
        <v>0</v>
      </c>
      <c r="X343" s="31">
        <v>5.0434782608695654</v>
      </c>
      <c r="Y343" s="31">
        <v>0</v>
      </c>
      <c r="Z343" s="36">
        <v>0</v>
      </c>
      <c r="AA343" s="31">
        <v>245.47217391304358</v>
      </c>
      <c r="AB343" s="31">
        <v>0</v>
      </c>
      <c r="AC343" s="36">
        <v>0</v>
      </c>
      <c r="AD343" s="31">
        <v>0</v>
      </c>
      <c r="AE343" s="31">
        <v>0</v>
      </c>
      <c r="AF343" s="36" t="s">
        <v>1236</v>
      </c>
      <c r="AG343" s="31">
        <v>0</v>
      </c>
      <c r="AH343" s="31">
        <v>0</v>
      </c>
      <c r="AI343" s="36" t="s">
        <v>1236</v>
      </c>
      <c r="AJ343" t="s">
        <v>5</v>
      </c>
      <c r="AK343" s="37">
        <v>4</v>
      </c>
      <c r="AT343"/>
    </row>
    <row r="344" spans="1:46" x14ac:dyDescent="0.25">
      <c r="A344" t="s">
        <v>1052</v>
      </c>
      <c r="B344" t="s">
        <v>659</v>
      </c>
      <c r="C344" t="s">
        <v>728</v>
      </c>
      <c r="D344" t="s">
        <v>945</v>
      </c>
      <c r="E344" s="31">
        <v>58.945652173913047</v>
      </c>
      <c r="F344" s="31">
        <v>245.23304347826084</v>
      </c>
      <c r="G344" s="31">
        <v>0</v>
      </c>
      <c r="H344" s="36">
        <v>0</v>
      </c>
      <c r="I344" s="31">
        <v>44.934782608695656</v>
      </c>
      <c r="J344" s="31">
        <v>0</v>
      </c>
      <c r="K344" s="36">
        <v>0</v>
      </c>
      <c r="L344" s="31">
        <v>32.578804347826086</v>
      </c>
      <c r="M344" s="31">
        <v>0</v>
      </c>
      <c r="N344" s="36">
        <v>0</v>
      </c>
      <c r="O344" s="31">
        <v>7.3994565217391308</v>
      </c>
      <c r="P344" s="31">
        <v>0</v>
      </c>
      <c r="Q344" s="36">
        <v>0</v>
      </c>
      <c r="R344" s="31">
        <v>4.9565217391304346</v>
      </c>
      <c r="S344" s="31">
        <v>0</v>
      </c>
      <c r="T344" s="36">
        <v>0</v>
      </c>
      <c r="U344" s="31">
        <v>59.567934782608695</v>
      </c>
      <c r="V344" s="31">
        <v>0</v>
      </c>
      <c r="W344" s="36">
        <v>0</v>
      </c>
      <c r="X344" s="31">
        <v>0</v>
      </c>
      <c r="Y344" s="31">
        <v>0</v>
      </c>
      <c r="Z344" s="36" t="s">
        <v>1236</v>
      </c>
      <c r="AA344" s="31">
        <v>140.7303260869565</v>
      </c>
      <c r="AB344" s="31">
        <v>0</v>
      </c>
      <c r="AC344" s="36">
        <v>0</v>
      </c>
      <c r="AD344" s="31">
        <v>0</v>
      </c>
      <c r="AE344" s="31">
        <v>0</v>
      </c>
      <c r="AF344" s="36" t="s">
        <v>1236</v>
      </c>
      <c r="AG344" s="31">
        <v>0</v>
      </c>
      <c r="AH344" s="31">
        <v>0</v>
      </c>
      <c r="AI344" s="36" t="s">
        <v>1236</v>
      </c>
      <c r="AJ344" t="s">
        <v>307</v>
      </c>
      <c r="AK344" s="37">
        <v>4</v>
      </c>
      <c r="AT344"/>
    </row>
    <row r="345" spans="1:46" x14ac:dyDescent="0.25">
      <c r="A345" t="s">
        <v>1052</v>
      </c>
      <c r="B345" t="s">
        <v>414</v>
      </c>
      <c r="C345" t="s">
        <v>766</v>
      </c>
      <c r="D345" t="s">
        <v>945</v>
      </c>
      <c r="E345" s="31">
        <v>82.532608695652172</v>
      </c>
      <c r="F345" s="31">
        <v>233.43304347826091</v>
      </c>
      <c r="G345" s="31">
        <v>73.95260869565216</v>
      </c>
      <c r="H345" s="36">
        <v>0.31680437179639992</v>
      </c>
      <c r="I345" s="31">
        <v>16.654565217391305</v>
      </c>
      <c r="J345" s="31">
        <v>0.67391304347826086</v>
      </c>
      <c r="K345" s="36">
        <v>4.0464163109736197E-2</v>
      </c>
      <c r="L345" s="31">
        <v>13.983369565217391</v>
      </c>
      <c r="M345" s="31">
        <v>0.67391304347826086</v>
      </c>
      <c r="N345" s="36">
        <v>4.8193894921762653E-2</v>
      </c>
      <c r="O345" s="31">
        <v>2.6711956521739131</v>
      </c>
      <c r="P345" s="31">
        <v>0</v>
      </c>
      <c r="Q345" s="36">
        <v>0</v>
      </c>
      <c r="R345" s="31">
        <v>0</v>
      </c>
      <c r="S345" s="31">
        <v>0</v>
      </c>
      <c r="T345" s="36" t="s">
        <v>1236</v>
      </c>
      <c r="U345" s="31">
        <v>62.002065217391326</v>
      </c>
      <c r="V345" s="31">
        <v>28.648478260869563</v>
      </c>
      <c r="W345" s="36">
        <v>0.46205683892016203</v>
      </c>
      <c r="X345" s="31">
        <v>0.56521739130434778</v>
      </c>
      <c r="Y345" s="31">
        <v>0</v>
      </c>
      <c r="Z345" s="36">
        <v>0</v>
      </c>
      <c r="AA345" s="31">
        <v>154.21119565217393</v>
      </c>
      <c r="AB345" s="31">
        <v>44.630217391304335</v>
      </c>
      <c r="AC345" s="36">
        <v>0.28940970986288556</v>
      </c>
      <c r="AD345" s="31">
        <v>0</v>
      </c>
      <c r="AE345" s="31">
        <v>0</v>
      </c>
      <c r="AF345" s="36" t="s">
        <v>1236</v>
      </c>
      <c r="AG345" s="31">
        <v>0</v>
      </c>
      <c r="AH345" s="31">
        <v>0</v>
      </c>
      <c r="AI345" s="36" t="s">
        <v>1236</v>
      </c>
      <c r="AJ345" t="s">
        <v>62</v>
      </c>
      <c r="AK345" s="37">
        <v>4</v>
      </c>
      <c r="AT345"/>
    </row>
    <row r="346" spans="1:46" x14ac:dyDescent="0.25">
      <c r="A346" t="s">
        <v>1052</v>
      </c>
      <c r="B346" t="s">
        <v>540</v>
      </c>
      <c r="C346" t="s">
        <v>834</v>
      </c>
      <c r="D346" t="s">
        <v>1006</v>
      </c>
      <c r="E346" s="31">
        <v>107.85869565217391</v>
      </c>
      <c r="F346" s="31">
        <v>331.46858695652168</v>
      </c>
      <c r="G346" s="31">
        <v>0</v>
      </c>
      <c r="H346" s="36">
        <v>0</v>
      </c>
      <c r="I346" s="31">
        <v>50.959456521739128</v>
      </c>
      <c r="J346" s="31">
        <v>0</v>
      </c>
      <c r="K346" s="36">
        <v>0</v>
      </c>
      <c r="L346" s="31">
        <v>45.032826086956518</v>
      </c>
      <c r="M346" s="31">
        <v>0</v>
      </c>
      <c r="N346" s="36">
        <v>0</v>
      </c>
      <c r="O346" s="31">
        <v>0</v>
      </c>
      <c r="P346" s="31">
        <v>0</v>
      </c>
      <c r="Q346" s="36" t="s">
        <v>1236</v>
      </c>
      <c r="R346" s="31">
        <v>5.9266304347826084</v>
      </c>
      <c r="S346" s="31">
        <v>0</v>
      </c>
      <c r="T346" s="36">
        <v>0</v>
      </c>
      <c r="U346" s="31">
        <v>113.15358695652175</v>
      </c>
      <c r="V346" s="31">
        <v>0</v>
      </c>
      <c r="W346" s="36">
        <v>0</v>
      </c>
      <c r="X346" s="31">
        <v>0</v>
      </c>
      <c r="Y346" s="31">
        <v>0</v>
      </c>
      <c r="Z346" s="36" t="s">
        <v>1236</v>
      </c>
      <c r="AA346" s="31">
        <v>167.35554347826084</v>
      </c>
      <c r="AB346" s="31">
        <v>0</v>
      </c>
      <c r="AC346" s="36">
        <v>0</v>
      </c>
      <c r="AD346" s="31">
        <v>0</v>
      </c>
      <c r="AE346" s="31">
        <v>0</v>
      </c>
      <c r="AF346" s="36" t="s">
        <v>1236</v>
      </c>
      <c r="AG346" s="31">
        <v>0</v>
      </c>
      <c r="AH346" s="31">
        <v>0</v>
      </c>
      <c r="AI346" s="36" t="s">
        <v>1236</v>
      </c>
      <c r="AJ346" t="s">
        <v>188</v>
      </c>
      <c r="AK346" s="37">
        <v>4</v>
      </c>
      <c r="AT346"/>
    </row>
    <row r="347" spans="1:46" x14ac:dyDescent="0.25">
      <c r="A347" t="s">
        <v>1052</v>
      </c>
      <c r="B347" t="s">
        <v>398</v>
      </c>
      <c r="C347" t="s">
        <v>738</v>
      </c>
      <c r="D347" t="s">
        <v>947</v>
      </c>
      <c r="E347" s="31">
        <v>71.434782608695656</v>
      </c>
      <c r="F347" s="31">
        <v>290.92565217391302</v>
      </c>
      <c r="G347" s="31">
        <v>55.547934782608692</v>
      </c>
      <c r="H347" s="36">
        <v>0.19093515600130917</v>
      </c>
      <c r="I347" s="31">
        <v>42.106304347826089</v>
      </c>
      <c r="J347" s="31">
        <v>16.935108695652179</v>
      </c>
      <c r="K347" s="36">
        <v>0.40219888584276864</v>
      </c>
      <c r="L347" s="31">
        <v>22.435108695652175</v>
      </c>
      <c r="M347" s="31">
        <v>16.935108695652179</v>
      </c>
      <c r="N347" s="36">
        <v>0.75484852448850082</v>
      </c>
      <c r="O347" s="31">
        <v>15.410326086956522</v>
      </c>
      <c r="P347" s="31">
        <v>0</v>
      </c>
      <c r="Q347" s="36">
        <v>0</v>
      </c>
      <c r="R347" s="31">
        <v>4.2608695652173916</v>
      </c>
      <c r="S347" s="31">
        <v>0</v>
      </c>
      <c r="T347" s="36">
        <v>0</v>
      </c>
      <c r="U347" s="31">
        <v>68.540652173913045</v>
      </c>
      <c r="V347" s="31">
        <v>33.877608695652164</v>
      </c>
      <c r="W347" s="36">
        <v>0.49427029975863246</v>
      </c>
      <c r="X347" s="31">
        <v>16.720108695652176</v>
      </c>
      <c r="Y347" s="31">
        <v>0</v>
      </c>
      <c r="Z347" s="36">
        <v>0</v>
      </c>
      <c r="AA347" s="31">
        <v>163.55858695652171</v>
      </c>
      <c r="AB347" s="31">
        <v>4.7352173913043485</v>
      </c>
      <c r="AC347" s="36">
        <v>2.8951200174914066E-2</v>
      </c>
      <c r="AD347" s="31">
        <v>0</v>
      </c>
      <c r="AE347" s="31">
        <v>0</v>
      </c>
      <c r="AF347" s="36" t="s">
        <v>1236</v>
      </c>
      <c r="AG347" s="31">
        <v>0</v>
      </c>
      <c r="AH347" s="31">
        <v>0</v>
      </c>
      <c r="AI347" s="36" t="s">
        <v>1236</v>
      </c>
      <c r="AJ347" t="s">
        <v>46</v>
      </c>
      <c r="AK347" s="37">
        <v>4</v>
      </c>
      <c r="AT347"/>
    </row>
    <row r="348" spans="1:46" x14ac:dyDescent="0.25">
      <c r="A348" t="s">
        <v>1052</v>
      </c>
      <c r="B348" t="s">
        <v>456</v>
      </c>
      <c r="C348" t="s">
        <v>757</v>
      </c>
      <c r="D348" t="s">
        <v>963</v>
      </c>
      <c r="E348" s="31">
        <v>69.206521739130437</v>
      </c>
      <c r="F348" s="31">
        <v>207.56315217391312</v>
      </c>
      <c r="G348" s="31">
        <v>41.240978260869554</v>
      </c>
      <c r="H348" s="36">
        <v>0.19869123121773821</v>
      </c>
      <c r="I348" s="31">
        <v>15.911413043478259</v>
      </c>
      <c r="J348" s="31">
        <v>0</v>
      </c>
      <c r="K348" s="36">
        <v>0</v>
      </c>
      <c r="L348" s="31">
        <v>3.4</v>
      </c>
      <c r="M348" s="31">
        <v>0</v>
      </c>
      <c r="N348" s="36">
        <v>0</v>
      </c>
      <c r="O348" s="31">
        <v>6.77228260869565</v>
      </c>
      <c r="P348" s="31">
        <v>0</v>
      </c>
      <c r="Q348" s="36">
        <v>0</v>
      </c>
      <c r="R348" s="31">
        <v>5.7391304347826084</v>
      </c>
      <c r="S348" s="31">
        <v>0</v>
      </c>
      <c r="T348" s="36">
        <v>0</v>
      </c>
      <c r="U348" s="31">
        <v>66.882608695652166</v>
      </c>
      <c r="V348" s="31">
        <v>11.639565217391306</v>
      </c>
      <c r="W348" s="36">
        <v>0.17402977312617829</v>
      </c>
      <c r="X348" s="31">
        <v>0</v>
      </c>
      <c r="Y348" s="31">
        <v>0</v>
      </c>
      <c r="Z348" s="36" t="s">
        <v>1236</v>
      </c>
      <c r="AA348" s="31">
        <v>124.7691304347827</v>
      </c>
      <c r="AB348" s="31">
        <v>29.601413043478249</v>
      </c>
      <c r="AC348" s="36">
        <v>0.23724949384776728</v>
      </c>
      <c r="AD348" s="31">
        <v>0</v>
      </c>
      <c r="AE348" s="31">
        <v>0</v>
      </c>
      <c r="AF348" s="36" t="s">
        <v>1236</v>
      </c>
      <c r="AG348" s="31">
        <v>0</v>
      </c>
      <c r="AH348" s="31">
        <v>0</v>
      </c>
      <c r="AI348" s="36" t="s">
        <v>1236</v>
      </c>
      <c r="AJ348" t="s">
        <v>104</v>
      </c>
      <c r="AK348" s="37">
        <v>4</v>
      </c>
      <c r="AT348"/>
    </row>
    <row r="349" spans="1:46" x14ac:dyDescent="0.25">
      <c r="A349" t="s">
        <v>1052</v>
      </c>
      <c r="B349" t="s">
        <v>443</v>
      </c>
      <c r="C349" t="s">
        <v>771</v>
      </c>
      <c r="D349" t="s">
        <v>970</v>
      </c>
      <c r="E349" s="31">
        <v>56.826086956521742</v>
      </c>
      <c r="F349" s="31">
        <v>163.04891304347828</v>
      </c>
      <c r="G349" s="31">
        <v>163.04891304347828</v>
      </c>
      <c r="H349" s="36">
        <v>1</v>
      </c>
      <c r="I349" s="31">
        <v>34.910326086956523</v>
      </c>
      <c r="J349" s="31">
        <v>34.910326086956523</v>
      </c>
      <c r="K349" s="36">
        <v>1</v>
      </c>
      <c r="L349" s="31">
        <v>23.141304347826086</v>
      </c>
      <c r="M349" s="31">
        <v>23.141304347826086</v>
      </c>
      <c r="N349" s="36">
        <v>1</v>
      </c>
      <c r="O349" s="31">
        <v>6.2907608695652177</v>
      </c>
      <c r="P349" s="31">
        <v>6.2907608695652177</v>
      </c>
      <c r="Q349" s="36">
        <v>1</v>
      </c>
      <c r="R349" s="31">
        <v>5.4782608695652177</v>
      </c>
      <c r="S349" s="31">
        <v>5.4782608695652177</v>
      </c>
      <c r="T349" s="36">
        <v>1</v>
      </c>
      <c r="U349" s="31">
        <v>47.649456521739133</v>
      </c>
      <c r="V349" s="31">
        <v>47.649456521739133</v>
      </c>
      <c r="W349" s="36">
        <v>1</v>
      </c>
      <c r="X349" s="31">
        <v>0</v>
      </c>
      <c r="Y349" s="31">
        <v>0</v>
      </c>
      <c r="Z349" s="36" t="s">
        <v>1236</v>
      </c>
      <c r="AA349" s="31">
        <v>67.304347826086953</v>
      </c>
      <c r="AB349" s="31">
        <v>67.304347826086953</v>
      </c>
      <c r="AC349" s="36">
        <v>1</v>
      </c>
      <c r="AD349" s="31">
        <v>13.184782608695652</v>
      </c>
      <c r="AE349" s="31">
        <v>13.184782608695652</v>
      </c>
      <c r="AF349" s="36">
        <v>1</v>
      </c>
      <c r="AG349" s="31">
        <v>0</v>
      </c>
      <c r="AH349" s="31">
        <v>0</v>
      </c>
      <c r="AI349" s="36" t="s">
        <v>1236</v>
      </c>
      <c r="AJ349" t="s">
        <v>91</v>
      </c>
      <c r="AK349" s="37">
        <v>4</v>
      </c>
      <c r="AT349"/>
    </row>
    <row r="350" spans="1:46" x14ac:dyDescent="0.25">
      <c r="A350" t="s">
        <v>1052</v>
      </c>
      <c r="B350" t="s">
        <v>470</v>
      </c>
      <c r="C350" t="s">
        <v>797</v>
      </c>
      <c r="D350" t="s">
        <v>920</v>
      </c>
      <c r="E350" s="31">
        <v>128.67391304347825</v>
      </c>
      <c r="F350" s="31">
        <v>415.59510869565224</v>
      </c>
      <c r="G350" s="31">
        <v>1.611413043478261</v>
      </c>
      <c r="H350" s="36">
        <v>3.877362870163921E-3</v>
      </c>
      <c r="I350" s="31">
        <v>51.179347826086961</v>
      </c>
      <c r="J350" s="31">
        <v>0</v>
      </c>
      <c r="K350" s="36">
        <v>0</v>
      </c>
      <c r="L350" s="31">
        <v>34.649456521739133</v>
      </c>
      <c r="M350" s="31">
        <v>0</v>
      </c>
      <c r="N350" s="36">
        <v>0</v>
      </c>
      <c r="O350" s="31">
        <v>11.638586956521738</v>
      </c>
      <c r="P350" s="31">
        <v>0</v>
      </c>
      <c r="Q350" s="36">
        <v>0</v>
      </c>
      <c r="R350" s="31">
        <v>4.8913043478260869</v>
      </c>
      <c r="S350" s="31">
        <v>0</v>
      </c>
      <c r="T350" s="36">
        <v>0</v>
      </c>
      <c r="U350" s="31">
        <v>137.32608695652175</v>
      </c>
      <c r="V350" s="31">
        <v>0</v>
      </c>
      <c r="W350" s="36">
        <v>0</v>
      </c>
      <c r="X350" s="31">
        <v>4.8858695652173916</v>
      </c>
      <c r="Y350" s="31">
        <v>0</v>
      </c>
      <c r="Z350" s="36">
        <v>0</v>
      </c>
      <c r="AA350" s="31">
        <v>222.20380434782609</v>
      </c>
      <c r="AB350" s="31">
        <v>1.611413043478261</v>
      </c>
      <c r="AC350" s="36">
        <v>7.251959741228553E-3</v>
      </c>
      <c r="AD350" s="31">
        <v>0</v>
      </c>
      <c r="AE350" s="31">
        <v>0</v>
      </c>
      <c r="AF350" s="36" t="s">
        <v>1236</v>
      </c>
      <c r="AG350" s="31">
        <v>0</v>
      </c>
      <c r="AH350" s="31">
        <v>0</v>
      </c>
      <c r="AI350" s="36" t="s">
        <v>1236</v>
      </c>
      <c r="AJ350" t="s">
        <v>118</v>
      </c>
      <c r="AK350" s="37">
        <v>4</v>
      </c>
      <c r="AT350"/>
    </row>
    <row r="351" spans="1:46" x14ac:dyDescent="0.25">
      <c r="A351" t="s">
        <v>1052</v>
      </c>
      <c r="B351" t="s">
        <v>462</v>
      </c>
      <c r="C351" t="s">
        <v>792</v>
      </c>
      <c r="D351" t="s">
        <v>930</v>
      </c>
      <c r="E351" s="31">
        <v>73.271739130434781</v>
      </c>
      <c r="F351" s="31">
        <v>252.01880434782612</v>
      </c>
      <c r="G351" s="31">
        <v>0</v>
      </c>
      <c r="H351" s="36">
        <v>0</v>
      </c>
      <c r="I351" s="31">
        <v>21.739782608695656</v>
      </c>
      <c r="J351" s="31">
        <v>0</v>
      </c>
      <c r="K351" s="36">
        <v>0</v>
      </c>
      <c r="L351" s="31">
        <v>17.805652173913046</v>
      </c>
      <c r="M351" s="31">
        <v>0</v>
      </c>
      <c r="N351" s="36">
        <v>0</v>
      </c>
      <c r="O351" s="31">
        <v>3.6835869565217401</v>
      </c>
      <c r="P351" s="31">
        <v>0</v>
      </c>
      <c r="Q351" s="36">
        <v>0</v>
      </c>
      <c r="R351" s="31">
        <v>0.25054347826086953</v>
      </c>
      <c r="S351" s="31">
        <v>0</v>
      </c>
      <c r="T351" s="36">
        <v>0</v>
      </c>
      <c r="U351" s="31">
        <v>45.923695652173897</v>
      </c>
      <c r="V351" s="31">
        <v>0</v>
      </c>
      <c r="W351" s="36">
        <v>0</v>
      </c>
      <c r="X351" s="31">
        <v>9.6313043478260845</v>
      </c>
      <c r="Y351" s="31">
        <v>0</v>
      </c>
      <c r="Z351" s="36">
        <v>0</v>
      </c>
      <c r="AA351" s="31">
        <v>173.80358695652177</v>
      </c>
      <c r="AB351" s="31">
        <v>0</v>
      </c>
      <c r="AC351" s="36">
        <v>0</v>
      </c>
      <c r="AD351" s="31">
        <v>0.92043478260869571</v>
      </c>
      <c r="AE351" s="31">
        <v>0</v>
      </c>
      <c r="AF351" s="36">
        <v>0</v>
      </c>
      <c r="AG351" s="31">
        <v>0</v>
      </c>
      <c r="AH351" s="31">
        <v>0</v>
      </c>
      <c r="AI351" s="36" t="s">
        <v>1236</v>
      </c>
      <c r="AJ351" t="s">
        <v>110</v>
      </c>
      <c r="AK351" s="37">
        <v>4</v>
      </c>
      <c r="AT351"/>
    </row>
    <row r="352" spans="1:46" x14ac:dyDescent="0.25">
      <c r="A352" t="s">
        <v>1052</v>
      </c>
      <c r="B352" t="s">
        <v>612</v>
      </c>
      <c r="C352" t="s">
        <v>869</v>
      </c>
      <c r="D352" t="s">
        <v>1024</v>
      </c>
      <c r="E352" s="31">
        <v>122.27173913043478</v>
      </c>
      <c r="F352" s="31">
        <v>442.03836956521747</v>
      </c>
      <c r="G352" s="31">
        <v>36.785000000000018</v>
      </c>
      <c r="H352" s="36">
        <v>8.321675793931918E-2</v>
      </c>
      <c r="I352" s="31">
        <v>73.507173913043474</v>
      </c>
      <c r="J352" s="31">
        <v>0.13010869565217392</v>
      </c>
      <c r="K352" s="36">
        <v>1.770013574540196E-3</v>
      </c>
      <c r="L352" s="31">
        <v>48.451630434782601</v>
      </c>
      <c r="M352" s="31">
        <v>0.13010869565217392</v>
      </c>
      <c r="N352" s="36">
        <v>2.6853316283608716E-3</v>
      </c>
      <c r="O352" s="31">
        <v>19.31641304347826</v>
      </c>
      <c r="P352" s="31">
        <v>0</v>
      </c>
      <c r="Q352" s="36">
        <v>0</v>
      </c>
      <c r="R352" s="31">
        <v>5.7391304347826084</v>
      </c>
      <c r="S352" s="31">
        <v>0</v>
      </c>
      <c r="T352" s="36">
        <v>0</v>
      </c>
      <c r="U352" s="31">
        <v>91.114565217391288</v>
      </c>
      <c r="V352" s="31">
        <v>4.9063043478260857</v>
      </c>
      <c r="W352" s="36">
        <v>5.3847640452655159E-2</v>
      </c>
      <c r="X352" s="31">
        <v>15.243804347826087</v>
      </c>
      <c r="Y352" s="31">
        <v>0</v>
      </c>
      <c r="Z352" s="36">
        <v>0</v>
      </c>
      <c r="AA352" s="31">
        <v>262.1728260869566</v>
      </c>
      <c r="AB352" s="31">
        <v>31.748586956521759</v>
      </c>
      <c r="AC352" s="36">
        <v>0.12109793158346431</v>
      </c>
      <c r="AD352" s="31">
        <v>0</v>
      </c>
      <c r="AE352" s="31">
        <v>0</v>
      </c>
      <c r="AF352" s="36" t="s">
        <v>1236</v>
      </c>
      <c r="AG352" s="31">
        <v>0</v>
      </c>
      <c r="AH352" s="31">
        <v>0</v>
      </c>
      <c r="AI352" s="36" t="s">
        <v>1236</v>
      </c>
      <c r="AJ352" t="s">
        <v>260</v>
      </c>
      <c r="AK352" s="37">
        <v>4</v>
      </c>
      <c r="AT352"/>
    </row>
    <row r="353" spans="1:46" x14ac:dyDescent="0.25">
      <c r="A353" t="s">
        <v>1052</v>
      </c>
      <c r="B353" t="s">
        <v>401</v>
      </c>
      <c r="C353" t="s">
        <v>758</v>
      </c>
      <c r="D353" t="s">
        <v>921</v>
      </c>
      <c r="E353" s="31">
        <v>59.978260869565219</v>
      </c>
      <c r="F353" s="31">
        <v>200.68391304347824</v>
      </c>
      <c r="G353" s="31">
        <v>8.4692391304347812</v>
      </c>
      <c r="H353" s="36">
        <v>4.2201883559046992E-2</v>
      </c>
      <c r="I353" s="31">
        <v>22.45358695652174</v>
      </c>
      <c r="J353" s="31">
        <v>0</v>
      </c>
      <c r="K353" s="36">
        <v>0</v>
      </c>
      <c r="L353" s="31">
        <v>5.7005434782608697</v>
      </c>
      <c r="M353" s="31">
        <v>0</v>
      </c>
      <c r="N353" s="36">
        <v>0</v>
      </c>
      <c r="O353" s="31">
        <v>11.01391304347826</v>
      </c>
      <c r="P353" s="31">
        <v>0</v>
      </c>
      <c r="Q353" s="36">
        <v>0</v>
      </c>
      <c r="R353" s="31">
        <v>5.7391304347826084</v>
      </c>
      <c r="S353" s="31">
        <v>0</v>
      </c>
      <c r="T353" s="36">
        <v>0</v>
      </c>
      <c r="U353" s="31">
        <v>57.726413043478267</v>
      </c>
      <c r="V353" s="31">
        <v>5.0952173913043479</v>
      </c>
      <c r="W353" s="36">
        <v>8.8264922808675844E-2</v>
      </c>
      <c r="X353" s="31">
        <v>5.5039130434782617</v>
      </c>
      <c r="Y353" s="31">
        <v>0</v>
      </c>
      <c r="Z353" s="36">
        <v>0</v>
      </c>
      <c r="AA353" s="31">
        <v>114.99999999999999</v>
      </c>
      <c r="AB353" s="31">
        <v>3.3740217391304337</v>
      </c>
      <c r="AC353" s="36">
        <v>2.9339319470699426E-2</v>
      </c>
      <c r="AD353" s="31">
        <v>0</v>
      </c>
      <c r="AE353" s="31">
        <v>0</v>
      </c>
      <c r="AF353" s="36" t="s">
        <v>1236</v>
      </c>
      <c r="AG353" s="31">
        <v>0</v>
      </c>
      <c r="AH353" s="31">
        <v>0</v>
      </c>
      <c r="AI353" s="36" t="s">
        <v>1236</v>
      </c>
      <c r="AJ353" t="s">
        <v>49</v>
      </c>
      <c r="AK353" s="37">
        <v>4</v>
      </c>
      <c r="AT353"/>
    </row>
    <row r="354" spans="1:46" x14ac:dyDescent="0.25">
      <c r="E354" s="31"/>
      <c r="F354" s="31"/>
      <c r="G354" s="31"/>
      <c r="I354" s="31"/>
      <c r="J354" s="31"/>
      <c r="L354" s="31"/>
      <c r="M354" s="31"/>
      <c r="O354" s="31"/>
      <c r="R354" s="31"/>
      <c r="U354" s="31"/>
      <c r="X354" s="31"/>
      <c r="AA354" s="31"/>
      <c r="AD354" s="31"/>
      <c r="AG354" s="31"/>
      <c r="AT354"/>
    </row>
    <row r="355" spans="1:46" x14ac:dyDescent="0.25">
      <c r="AT355"/>
    </row>
    <row r="356" spans="1:46" x14ac:dyDescent="0.25">
      <c r="AT356"/>
    </row>
    <row r="357" spans="1:46" x14ac:dyDescent="0.25">
      <c r="AT357"/>
    </row>
    <row r="358" spans="1:46" x14ac:dyDescent="0.25">
      <c r="AT358"/>
    </row>
    <row r="359" spans="1:46" x14ac:dyDescent="0.25">
      <c r="AT359"/>
    </row>
    <row r="366" spans="1:46" x14ac:dyDescent="0.25">
      <c r="AL366" s="31"/>
      <c r="AM366" s="31"/>
      <c r="AN366" s="31"/>
      <c r="AO366" s="31"/>
      <c r="AP366" s="31"/>
      <c r="AQ366" s="31"/>
      <c r="AR366" s="31"/>
    </row>
  </sheetData>
  <pageMargins left="0.7" right="0.7" top="0.75" bottom="0.75" header="0.3" footer="0.3"/>
  <pageSetup orientation="portrait" horizontalDpi="1200" verticalDpi="1200" r:id="rId1"/>
  <ignoredErrors>
    <ignoredError sqref="AJ2:AJ35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353"/>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1093</v>
      </c>
      <c r="B1" s="1" t="s">
        <v>1160</v>
      </c>
      <c r="C1" s="1" t="s">
        <v>1096</v>
      </c>
      <c r="D1" s="1" t="s">
        <v>1095</v>
      </c>
      <c r="E1" s="1" t="s">
        <v>1097</v>
      </c>
      <c r="F1" s="1" t="s">
        <v>1207</v>
      </c>
      <c r="G1" s="1" t="s">
        <v>1208</v>
      </c>
      <c r="H1" s="1" t="s">
        <v>1209</v>
      </c>
      <c r="I1" s="1" t="s">
        <v>1210</v>
      </c>
      <c r="J1" s="1" t="s">
        <v>1211</v>
      </c>
      <c r="K1" s="1" t="s">
        <v>1212</v>
      </c>
      <c r="L1" s="1" t="s">
        <v>1213</v>
      </c>
      <c r="M1" s="1" t="s">
        <v>1214</v>
      </c>
      <c r="N1" s="1" t="s">
        <v>1215</v>
      </c>
      <c r="O1" s="1" t="s">
        <v>1216</v>
      </c>
      <c r="P1" s="1" t="s">
        <v>1217</v>
      </c>
      <c r="Q1" s="1" t="s">
        <v>1218</v>
      </c>
      <c r="R1" s="1" t="s">
        <v>1219</v>
      </c>
      <c r="S1" s="1" t="s">
        <v>1220</v>
      </c>
      <c r="T1" s="1" t="s">
        <v>1221</v>
      </c>
      <c r="U1" s="1" t="s">
        <v>1222</v>
      </c>
      <c r="V1" s="1" t="s">
        <v>1223</v>
      </c>
      <c r="W1" s="1" t="s">
        <v>1224</v>
      </c>
      <c r="X1" s="1" t="s">
        <v>1225</v>
      </c>
      <c r="Y1" s="1" t="s">
        <v>1226</v>
      </c>
      <c r="Z1" s="1" t="s">
        <v>1227</v>
      </c>
      <c r="AA1" s="1" t="s">
        <v>1228</v>
      </c>
      <c r="AB1" s="1" t="s">
        <v>1229</v>
      </c>
      <c r="AC1" s="1" t="s">
        <v>1230</v>
      </c>
      <c r="AD1" s="1" t="s">
        <v>1231</v>
      </c>
      <c r="AE1" s="1" t="s">
        <v>1232</v>
      </c>
      <c r="AF1" s="1" t="s">
        <v>1233</v>
      </c>
      <c r="AG1" s="1" t="s">
        <v>1234</v>
      </c>
      <c r="AH1" s="1" t="s">
        <v>1094</v>
      </c>
      <c r="AI1" s="38" t="s">
        <v>1235</v>
      </c>
    </row>
    <row r="2" spans="1:35" x14ac:dyDescent="0.25">
      <c r="A2" t="s">
        <v>1052</v>
      </c>
      <c r="B2" t="s">
        <v>352</v>
      </c>
      <c r="C2" t="s">
        <v>733</v>
      </c>
      <c r="D2" t="s">
        <v>916</v>
      </c>
      <c r="E2" s="2">
        <v>123.31521739130434</v>
      </c>
      <c r="F2" s="2">
        <v>55.054347826086953</v>
      </c>
      <c r="G2" s="2">
        <v>0</v>
      </c>
      <c r="H2" s="2">
        <v>0</v>
      </c>
      <c r="I2" s="2">
        <v>5.7391304347826084</v>
      </c>
      <c r="J2" s="2">
        <v>0</v>
      </c>
      <c r="K2" s="2">
        <v>0</v>
      </c>
      <c r="L2" s="2">
        <v>16.923695652173912</v>
      </c>
      <c r="M2" s="2">
        <v>16.122282608695652</v>
      </c>
      <c r="N2" s="2">
        <v>0</v>
      </c>
      <c r="O2" s="2">
        <v>0.13074041427941824</v>
      </c>
      <c r="P2" s="2">
        <v>0</v>
      </c>
      <c r="Q2" s="2">
        <v>10.9375</v>
      </c>
      <c r="R2" s="2">
        <v>8.8695460555310718E-2</v>
      </c>
      <c r="S2" s="2">
        <v>9.0580434782608705</v>
      </c>
      <c r="T2" s="2">
        <v>14.035869565217391</v>
      </c>
      <c r="U2" s="2">
        <v>0</v>
      </c>
      <c r="V2" s="2">
        <v>0.187275451740855</v>
      </c>
      <c r="W2" s="2">
        <v>16.846195652173911</v>
      </c>
      <c r="X2" s="2">
        <v>17.722826086956523</v>
      </c>
      <c r="Y2" s="2">
        <v>3.2139130434782603</v>
      </c>
      <c r="Z2" s="2">
        <v>0.30639312472454822</v>
      </c>
      <c r="AA2" s="2">
        <v>0</v>
      </c>
      <c r="AB2" s="2">
        <v>0</v>
      </c>
      <c r="AC2" s="2">
        <v>0</v>
      </c>
      <c r="AD2" s="2">
        <v>0</v>
      </c>
      <c r="AE2" s="2">
        <v>0</v>
      </c>
      <c r="AF2" s="2">
        <v>0</v>
      </c>
      <c r="AG2" s="2">
        <v>0</v>
      </c>
      <c r="AH2" t="s">
        <v>0</v>
      </c>
      <c r="AI2">
        <v>4</v>
      </c>
    </row>
    <row r="3" spans="1:35" x14ac:dyDescent="0.25">
      <c r="A3" t="s">
        <v>1052</v>
      </c>
      <c r="B3" t="s">
        <v>528</v>
      </c>
      <c r="C3" t="s">
        <v>742</v>
      </c>
      <c r="D3" t="s">
        <v>951</v>
      </c>
      <c r="E3" s="2">
        <v>100.28260869565217</v>
      </c>
      <c r="F3" s="2">
        <v>22.579130434782602</v>
      </c>
      <c r="G3" s="2">
        <v>0</v>
      </c>
      <c r="H3" s="2">
        <v>0</v>
      </c>
      <c r="I3" s="2">
        <v>0</v>
      </c>
      <c r="J3" s="2">
        <v>0</v>
      </c>
      <c r="K3" s="2">
        <v>0</v>
      </c>
      <c r="L3" s="2">
        <v>9.1705434782608695</v>
      </c>
      <c r="M3" s="2">
        <v>10.056847826086956</v>
      </c>
      <c r="N3" s="2">
        <v>0</v>
      </c>
      <c r="O3" s="2">
        <v>0.10028506394970735</v>
      </c>
      <c r="P3" s="2">
        <v>5.0434782608695654</v>
      </c>
      <c r="Q3" s="2">
        <v>11.154782608695653</v>
      </c>
      <c r="R3" s="2">
        <v>0.16152612182961196</v>
      </c>
      <c r="S3" s="2">
        <v>8.4227173913043476</v>
      </c>
      <c r="T3" s="2">
        <v>12.207608695652173</v>
      </c>
      <c r="U3" s="2">
        <v>0</v>
      </c>
      <c r="V3" s="2">
        <v>0.20572187296769998</v>
      </c>
      <c r="W3" s="2">
        <v>5.5296739130434789</v>
      </c>
      <c r="X3" s="2">
        <v>11.951739130434778</v>
      </c>
      <c r="Y3" s="2">
        <v>0</v>
      </c>
      <c r="Z3" s="2">
        <v>0.17432148276609577</v>
      </c>
      <c r="AA3" s="2">
        <v>0</v>
      </c>
      <c r="AB3" s="2">
        <v>0</v>
      </c>
      <c r="AC3" s="2">
        <v>0</v>
      </c>
      <c r="AD3" s="2">
        <v>0</v>
      </c>
      <c r="AE3" s="2">
        <v>0</v>
      </c>
      <c r="AF3" s="2">
        <v>0</v>
      </c>
      <c r="AG3" s="2">
        <v>0</v>
      </c>
      <c r="AH3" t="s">
        <v>176</v>
      </c>
      <c r="AI3">
        <v>4</v>
      </c>
    </row>
    <row r="4" spans="1:35" x14ac:dyDescent="0.25">
      <c r="A4" t="s">
        <v>1052</v>
      </c>
      <c r="B4" t="s">
        <v>388</v>
      </c>
      <c r="C4" t="s">
        <v>733</v>
      </c>
      <c r="D4" t="s">
        <v>936</v>
      </c>
      <c r="E4" s="2">
        <v>110.03260869565217</v>
      </c>
      <c r="F4" s="2">
        <v>10.798913043478262</v>
      </c>
      <c r="G4" s="2">
        <v>0</v>
      </c>
      <c r="H4" s="2">
        <v>0.69565217391304346</v>
      </c>
      <c r="I4" s="2">
        <v>0.54347826086956519</v>
      </c>
      <c r="J4" s="2">
        <v>0</v>
      </c>
      <c r="K4" s="2">
        <v>0</v>
      </c>
      <c r="L4" s="2">
        <v>8.8840217391304357</v>
      </c>
      <c r="M4" s="2">
        <v>5.3206521739130439</v>
      </c>
      <c r="N4" s="2">
        <v>0</v>
      </c>
      <c r="O4" s="2">
        <v>4.8355230662846985E-2</v>
      </c>
      <c r="P4" s="2">
        <v>4.6820652173913047</v>
      </c>
      <c r="Q4" s="2">
        <v>15.241847826086957</v>
      </c>
      <c r="R4" s="2">
        <v>0.18107280450459351</v>
      </c>
      <c r="S4" s="2">
        <v>8.3016304347826093</v>
      </c>
      <c r="T4" s="2">
        <v>11.6254347826087</v>
      </c>
      <c r="U4" s="2">
        <v>0</v>
      </c>
      <c r="V4" s="2">
        <v>0.18110145213869411</v>
      </c>
      <c r="W4" s="2">
        <v>6.3802173913043481</v>
      </c>
      <c r="X4" s="2">
        <v>9.746195652173915</v>
      </c>
      <c r="Y4" s="2">
        <v>0</v>
      </c>
      <c r="Z4" s="2">
        <v>0.14656030820902896</v>
      </c>
      <c r="AA4" s="2">
        <v>0</v>
      </c>
      <c r="AB4" s="2">
        <v>0</v>
      </c>
      <c r="AC4" s="2">
        <v>0</v>
      </c>
      <c r="AD4" s="2">
        <v>0</v>
      </c>
      <c r="AE4" s="2">
        <v>0</v>
      </c>
      <c r="AF4" s="2">
        <v>0</v>
      </c>
      <c r="AG4" s="2">
        <v>0</v>
      </c>
      <c r="AH4" t="s">
        <v>36</v>
      </c>
      <c r="AI4">
        <v>4</v>
      </c>
    </row>
    <row r="5" spans="1:35" x14ac:dyDescent="0.25">
      <c r="A5" t="s">
        <v>1052</v>
      </c>
      <c r="B5" t="s">
        <v>372</v>
      </c>
      <c r="C5" t="s">
        <v>743</v>
      </c>
      <c r="D5" t="s">
        <v>952</v>
      </c>
      <c r="E5" s="2">
        <v>75.826086956521735</v>
      </c>
      <c r="F5" s="2">
        <v>30.423913043478262</v>
      </c>
      <c r="G5" s="2">
        <v>0</v>
      </c>
      <c r="H5" s="2">
        <v>0</v>
      </c>
      <c r="I5" s="2">
        <v>6.8260869565217392</v>
      </c>
      <c r="J5" s="2">
        <v>0</v>
      </c>
      <c r="K5" s="2">
        <v>0</v>
      </c>
      <c r="L5" s="2">
        <v>5.2146739130434785</v>
      </c>
      <c r="M5" s="2">
        <v>5.3043478260869561</v>
      </c>
      <c r="N5" s="2">
        <v>0</v>
      </c>
      <c r="O5" s="2">
        <v>6.9954128440366969E-2</v>
      </c>
      <c r="P5" s="2">
        <v>5.5081521739130439</v>
      </c>
      <c r="Q5" s="2">
        <v>0</v>
      </c>
      <c r="R5" s="2">
        <v>7.2641915137614685E-2</v>
      </c>
      <c r="S5" s="2">
        <v>5.6331521739130439</v>
      </c>
      <c r="T5" s="2">
        <v>9.8125</v>
      </c>
      <c r="U5" s="2">
        <v>0</v>
      </c>
      <c r="V5" s="2">
        <v>0.20369839449541285</v>
      </c>
      <c r="W5" s="2">
        <v>8.929347826086957</v>
      </c>
      <c r="X5" s="2">
        <v>9.1983695652173907</v>
      </c>
      <c r="Y5" s="2">
        <v>0</v>
      </c>
      <c r="Z5" s="2">
        <v>0.23906966743119268</v>
      </c>
      <c r="AA5" s="2">
        <v>0</v>
      </c>
      <c r="AB5" s="2">
        <v>0</v>
      </c>
      <c r="AC5" s="2">
        <v>3.0434782608695654</v>
      </c>
      <c r="AD5" s="2">
        <v>0</v>
      </c>
      <c r="AE5" s="2">
        <v>0</v>
      </c>
      <c r="AF5" s="2">
        <v>0</v>
      </c>
      <c r="AG5" s="2">
        <v>0</v>
      </c>
      <c r="AH5" t="s">
        <v>20</v>
      </c>
      <c r="AI5">
        <v>4</v>
      </c>
    </row>
    <row r="6" spans="1:35" x14ac:dyDescent="0.25">
      <c r="A6" t="s">
        <v>1052</v>
      </c>
      <c r="B6" t="s">
        <v>695</v>
      </c>
      <c r="C6" t="s">
        <v>897</v>
      </c>
      <c r="D6" t="s">
        <v>1041</v>
      </c>
      <c r="E6" s="2">
        <v>92.793478260869563</v>
      </c>
      <c r="F6" s="2">
        <v>9.304347826086957</v>
      </c>
      <c r="G6" s="2">
        <v>0</v>
      </c>
      <c r="H6" s="2">
        <v>0</v>
      </c>
      <c r="I6" s="2">
        <v>5.3797826086956517</v>
      </c>
      <c r="J6" s="2">
        <v>0</v>
      </c>
      <c r="K6" s="2">
        <v>0</v>
      </c>
      <c r="L6" s="2">
        <v>1.2685869565217391</v>
      </c>
      <c r="M6" s="2">
        <v>5.1514130434782617</v>
      </c>
      <c r="N6" s="2">
        <v>0</v>
      </c>
      <c r="O6" s="2">
        <v>5.5514817851704354E-2</v>
      </c>
      <c r="P6" s="2">
        <v>0</v>
      </c>
      <c r="Q6" s="2">
        <v>10.232717391304352</v>
      </c>
      <c r="R6" s="2">
        <v>0.11027410097223854</v>
      </c>
      <c r="S6" s="2">
        <v>0.99413043478260865</v>
      </c>
      <c r="T6" s="2">
        <v>11.0825</v>
      </c>
      <c r="U6" s="2">
        <v>0</v>
      </c>
      <c r="V6" s="2">
        <v>0.13014525008785288</v>
      </c>
      <c r="W6" s="2">
        <v>3.5541304347826084</v>
      </c>
      <c r="X6" s="2">
        <v>6.024565217391304</v>
      </c>
      <c r="Y6" s="2">
        <v>0</v>
      </c>
      <c r="Z6" s="2">
        <v>0.10322595759634533</v>
      </c>
      <c r="AA6" s="2">
        <v>0</v>
      </c>
      <c r="AB6" s="2">
        <v>0</v>
      </c>
      <c r="AC6" s="2">
        <v>0</v>
      </c>
      <c r="AD6" s="2">
        <v>0</v>
      </c>
      <c r="AE6" s="2">
        <v>4.5430434782608691</v>
      </c>
      <c r="AF6" s="2">
        <v>0</v>
      </c>
      <c r="AG6" s="2">
        <v>0</v>
      </c>
      <c r="AH6" t="s">
        <v>343</v>
      </c>
      <c r="AI6">
        <v>4</v>
      </c>
    </row>
    <row r="7" spans="1:35" x14ac:dyDescent="0.25">
      <c r="A7" t="s">
        <v>1052</v>
      </c>
      <c r="B7" t="s">
        <v>574</v>
      </c>
      <c r="C7" t="s">
        <v>796</v>
      </c>
      <c r="D7" t="s">
        <v>984</v>
      </c>
      <c r="E7" s="2">
        <v>53.271739130434781</v>
      </c>
      <c r="F7" s="2">
        <v>5.6521739130434785</v>
      </c>
      <c r="G7" s="2">
        <v>0</v>
      </c>
      <c r="H7" s="2">
        <v>0.32521739130434779</v>
      </c>
      <c r="I7" s="2">
        <v>0</v>
      </c>
      <c r="J7" s="2">
        <v>0</v>
      </c>
      <c r="K7" s="2">
        <v>0</v>
      </c>
      <c r="L7" s="2">
        <v>1.8610869565217387</v>
      </c>
      <c r="M7" s="2">
        <v>0</v>
      </c>
      <c r="N7" s="2">
        <v>0</v>
      </c>
      <c r="O7" s="2">
        <v>0</v>
      </c>
      <c r="P7" s="2">
        <v>0</v>
      </c>
      <c r="Q7" s="2">
        <v>5.4673913043478262</v>
      </c>
      <c r="R7" s="2">
        <v>0.10263211589471537</v>
      </c>
      <c r="S7" s="2">
        <v>1.8816304347826085</v>
      </c>
      <c r="T7" s="2">
        <v>4.365869565217392</v>
      </c>
      <c r="U7" s="2">
        <v>0</v>
      </c>
      <c r="V7" s="2">
        <v>0.11727606610895737</v>
      </c>
      <c r="W7" s="2">
        <v>1.3922826086956526</v>
      </c>
      <c r="X7" s="2">
        <v>11.607499999999998</v>
      </c>
      <c r="Y7" s="2">
        <v>0</v>
      </c>
      <c r="Z7" s="2">
        <v>0.24402774943889</v>
      </c>
      <c r="AA7" s="2">
        <v>0</v>
      </c>
      <c r="AB7" s="2">
        <v>0</v>
      </c>
      <c r="AC7" s="2">
        <v>0</v>
      </c>
      <c r="AD7" s="2">
        <v>0</v>
      </c>
      <c r="AE7" s="2">
        <v>0</v>
      </c>
      <c r="AF7" s="2">
        <v>0</v>
      </c>
      <c r="AG7" s="2">
        <v>0</v>
      </c>
      <c r="AH7" t="s">
        <v>222</v>
      </c>
      <c r="AI7">
        <v>4</v>
      </c>
    </row>
    <row r="8" spans="1:35" x14ac:dyDescent="0.25">
      <c r="A8" t="s">
        <v>1052</v>
      </c>
      <c r="B8" t="s">
        <v>375</v>
      </c>
      <c r="C8" t="s">
        <v>746</v>
      </c>
      <c r="D8" t="s">
        <v>951</v>
      </c>
      <c r="E8" s="2">
        <v>110.51086956521739</v>
      </c>
      <c r="F8" s="2">
        <v>5.5652173913043477</v>
      </c>
      <c r="G8" s="2">
        <v>0.39130434782608697</v>
      </c>
      <c r="H8" s="2">
        <v>0.69097826086956526</v>
      </c>
      <c r="I8" s="2">
        <v>3.4266304347826089</v>
      </c>
      <c r="J8" s="2">
        <v>0</v>
      </c>
      <c r="K8" s="2">
        <v>0</v>
      </c>
      <c r="L8" s="2">
        <v>4.421086956521739</v>
      </c>
      <c r="M8" s="2">
        <v>5.5652173913043477</v>
      </c>
      <c r="N8" s="2">
        <v>5.5</v>
      </c>
      <c r="O8" s="2">
        <v>0.10012786466017508</v>
      </c>
      <c r="P8" s="2">
        <v>0</v>
      </c>
      <c r="Q8" s="2">
        <v>0</v>
      </c>
      <c r="R8" s="2">
        <v>0</v>
      </c>
      <c r="S8" s="2">
        <v>13.094999999999994</v>
      </c>
      <c r="T8" s="2">
        <v>8.5095652173913017</v>
      </c>
      <c r="U8" s="2">
        <v>0</v>
      </c>
      <c r="V8" s="2">
        <v>0.19549719681321917</v>
      </c>
      <c r="W8" s="2">
        <v>11.483152173913046</v>
      </c>
      <c r="X8" s="2">
        <v>8.0140217391304347</v>
      </c>
      <c r="Y8" s="2">
        <v>0</v>
      </c>
      <c r="Z8" s="2">
        <v>0.17642765810957023</v>
      </c>
      <c r="AA8" s="2">
        <v>0</v>
      </c>
      <c r="AB8" s="2">
        <v>0</v>
      </c>
      <c r="AC8" s="2">
        <v>0</v>
      </c>
      <c r="AD8" s="2">
        <v>0</v>
      </c>
      <c r="AE8" s="2">
        <v>0</v>
      </c>
      <c r="AF8" s="2">
        <v>0</v>
      </c>
      <c r="AG8" s="2">
        <v>0</v>
      </c>
      <c r="AH8" t="s">
        <v>23</v>
      </c>
      <c r="AI8">
        <v>4</v>
      </c>
    </row>
    <row r="9" spans="1:35" x14ac:dyDescent="0.25">
      <c r="A9" t="s">
        <v>1052</v>
      </c>
      <c r="B9" t="s">
        <v>690</v>
      </c>
      <c r="C9" t="s">
        <v>744</v>
      </c>
      <c r="D9" t="s">
        <v>953</v>
      </c>
      <c r="E9" s="2">
        <v>44.608695652173914</v>
      </c>
      <c r="F9" s="2">
        <v>5.7391304347826084</v>
      </c>
      <c r="G9" s="2">
        <v>0.21739130434782608</v>
      </c>
      <c r="H9" s="2">
        <v>0.29760869565217396</v>
      </c>
      <c r="I9" s="2">
        <v>0.65760869565217395</v>
      </c>
      <c r="J9" s="2">
        <v>0</v>
      </c>
      <c r="K9" s="2">
        <v>0</v>
      </c>
      <c r="L9" s="2">
        <v>5.9809782608695654</v>
      </c>
      <c r="M9" s="2">
        <v>0</v>
      </c>
      <c r="N9" s="2">
        <v>4.6132608695652175</v>
      </c>
      <c r="O9" s="2">
        <v>0.10341617933723198</v>
      </c>
      <c r="P9" s="2">
        <v>4.2540217391304349</v>
      </c>
      <c r="Q9" s="2">
        <v>0</v>
      </c>
      <c r="R9" s="2">
        <v>9.53630604288499E-2</v>
      </c>
      <c r="S9" s="2">
        <v>5.8260869565217392</v>
      </c>
      <c r="T9" s="2">
        <v>2.3722826086956523</v>
      </c>
      <c r="U9" s="2">
        <v>0</v>
      </c>
      <c r="V9" s="2">
        <v>0.18378411306042883</v>
      </c>
      <c r="W9" s="2">
        <v>6.5434782608695654</v>
      </c>
      <c r="X9" s="2">
        <v>4.4538043478260869</v>
      </c>
      <c r="Y9" s="2">
        <v>0</v>
      </c>
      <c r="Z9" s="2">
        <v>0.24652777777777776</v>
      </c>
      <c r="AA9" s="2">
        <v>0</v>
      </c>
      <c r="AB9" s="2">
        <v>0</v>
      </c>
      <c r="AC9" s="2">
        <v>0</v>
      </c>
      <c r="AD9" s="2">
        <v>0</v>
      </c>
      <c r="AE9" s="2">
        <v>0</v>
      </c>
      <c r="AF9" s="2">
        <v>0</v>
      </c>
      <c r="AG9" s="2">
        <v>0</v>
      </c>
      <c r="AH9" t="s">
        <v>338</v>
      </c>
      <c r="AI9">
        <v>4</v>
      </c>
    </row>
    <row r="10" spans="1:35" x14ac:dyDescent="0.25">
      <c r="A10" t="s">
        <v>1052</v>
      </c>
      <c r="B10" t="s">
        <v>380</v>
      </c>
      <c r="C10" t="s">
        <v>748</v>
      </c>
      <c r="D10" t="s">
        <v>956</v>
      </c>
      <c r="E10" s="2">
        <v>77.543478260869563</v>
      </c>
      <c r="F10" s="2">
        <v>4</v>
      </c>
      <c r="G10" s="2">
        <v>0.47826086956521741</v>
      </c>
      <c r="H10" s="2">
        <v>0.54347826086956519</v>
      </c>
      <c r="I10" s="2">
        <v>0.86141304347826086</v>
      </c>
      <c r="J10" s="2">
        <v>0</v>
      </c>
      <c r="K10" s="2">
        <v>0</v>
      </c>
      <c r="L10" s="2">
        <v>7.2595652173913008</v>
      </c>
      <c r="M10" s="2">
        <v>0</v>
      </c>
      <c r="N10" s="2">
        <v>0</v>
      </c>
      <c r="O10" s="2">
        <v>0</v>
      </c>
      <c r="P10" s="2">
        <v>0</v>
      </c>
      <c r="Q10" s="2">
        <v>9.9130434782608692</v>
      </c>
      <c r="R10" s="2">
        <v>0.127838519764508</v>
      </c>
      <c r="S10" s="2">
        <v>4.6381521739130438</v>
      </c>
      <c r="T10" s="2">
        <v>0.98456521739130465</v>
      </c>
      <c r="U10" s="2">
        <v>0</v>
      </c>
      <c r="V10" s="2">
        <v>7.2510513036164861E-2</v>
      </c>
      <c r="W10" s="2">
        <v>2.8055434782608701</v>
      </c>
      <c r="X10" s="2">
        <v>4.8292391304347833</v>
      </c>
      <c r="Y10" s="2">
        <v>0</v>
      </c>
      <c r="Z10" s="2">
        <v>9.8458088029156177E-2</v>
      </c>
      <c r="AA10" s="2">
        <v>0</v>
      </c>
      <c r="AB10" s="2">
        <v>0</v>
      </c>
      <c r="AC10" s="2">
        <v>0</v>
      </c>
      <c r="AD10" s="2">
        <v>0</v>
      </c>
      <c r="AE10" s="2">
        <v>0</v>
      </c>
      <c r="AF10" s="2">
        <v>0</v>
      </c>
      <c r="AG10" s="2">
        <v>0</v>
      </c>
      <c r="AH10" t="s">
        <v>28</v>
      </c>
      <c r="AI10">
        <v>4</v>
      </c>
    </row>
    <row r="11" spans="1:35" x14ac:dyDescent="0.25">
      <c r="A11" t="s">
        <v>1052</v>
      </c>
      <c r="B11" t="s">
        <v>696</v>
      </c>
      <c r="C11" t="s">
        <v>758</v>
      </c>
      <c r="D11" t="s">
        <v>921</v>
      </c>
      <c r="E11" s="2">
        <v>81.565217391304344</v>
      </c>
      <c r="F11" s="2">
        <v>5.7391304347826084</v>
      </c>
      <c r="G11" s="2">
        <v>0.5</v>
      </c>
      <c r="H11" s="2">
        <v>0.40663043478260874</v>
      </c>
      <c r="I11" s="2">
        <v>0.63586956521739135</v>
      </c>
      <c r="J11" s="2">
        <v>0</v>
      </c>
      <c r="K11" s="2">
        <v>0</v>
      </c>
      <c r="L11" s="2">
        <v>0.91032608695652173</v>
      </c>
      <c r="M11" s="2">
        <v>0</v>
      </c>
      <c r="N11" s="2">
        <v>5.5849999999999991</v>
      </c>
      <c r="O11" s="2">
        <v>6.8472814498933887E-2</v>
      </c>
      <c r="P11" s="2">
        <v>9.9582608695652191</v>
      </c>
      <c r="Q11" s="2">
        <v>0.34771739130434781</v>
      </c>
      <c r="R11" s="2">
        <v>0.12635261194029854</v>
      </c>
      <c r="S11" s="2">
        <v>1.3315217391304348</v>
      </c>
      <c r="T11" s="2">
        <v>2.5135869565217392</v>
      </c>
      <c r="U11" s="2">
        <v>0</v>
      </c>
      <c r="V11" s="2">
        <v>4.7141524520255863E-2</v>
      </c>
      <c r="W11" s="2">
        <v>4.9402173913043477</v>
      </c>
      <c r="X11" s="2">
        <v>2.4456521739130436E-2</v>
      </c>
      <c r="Y11" s="2">
        <v>0</v>
      </c>
      <c r="Z11" s="2">
        <v>6.0867537313432842E-2</v>
      </c>
      <c r="AA11" s="2">
        <v>0</v>
      </c>
      <c r="AB11" s="2">
        <v>0</v>
      </c>
      <c r="AC11" s="2">
        <v>0</v>
      </c>
      <c r="AD11" s="2">
        <v>0</v>
      </c>
      <c r="AE11" s="2">
        <v>0</v>
      </c>
      <c r="AF11" s="2">
        <v>0</v>
      </c>
      <c r="AG11" s="2">
        <v>0</v>
      </c>
      <c r="AH11" t="s">
        <v>344</v>
      </c>
      <c r="AI11">
        <v>4</v>
      </c>
    </row>
    <row r="12" spans="1:35" x14ac:dyDescent="0.25">
      <c r="A12" t="s">
        <v>1052</v>
      </c>
      <c r="B12" t="s">
        <v>543</v>
      </c>
      <c r="C12" t="s">
        <v>717</v>
      </c>
      <c r="D12" t="s">
        <v>954</v>
      </c>
      <c r="E12" s="2">
        <v>77.815217391304344</v>
      </c>
      <c r="F12" s="2">
        <v>5.6521739130434785</v>
      </c>
      <c r="G12" s="2">
        <v>0</v>
      </c>
      <c r="H12" s="2">
        <v>0.28554347826086957</v>
      </c>
      <c r="I12" s="2">
        <v>0</v>
      </c>
      <c r="J12" s="2">
        <v>0</v>
      </c>
      <c r="K12" s="2">
        <v>0</v>
      </c>
      <c r="L12" s="2">
        <v>10.079347826086957</v>
      </c>
      <c r="M12" s="2">
        <v>5.1646739130434778</v>
      </c>
      <c r="N12" s="2">
        <v>0</v>
      </c>
      <c r="O12" s="2">
        <v>6.6371001536527446E-2</v>
      </c>
      <c r="P12" s="2">
        <v>5.8884782608695669</v>
      </c>
      <c r="Q12" s="2">
        <v>2.8907608695652174</v>
      </c>
      <c r="R12" s="2">
        <v>0.11282162313172235</v>
      </c>
      <c r="S12" s="2">
        <v>4.9616304347826068</v>
      </c>
      <c r="T12" s="2">
        <v>10.659565217391304</v>
      </c>
      <c r="U12" s="2">
        <v>0</v>
      </c>
      <c r="V12" s="2">
        <v>0.20074731107696603</v>
      </c>
      <c r="W12" s="2">
        <v>3.1539130434782607</v>
      </c>
      <c r="X12" s="2">
        <v>6.4538043478260843</v>
      </c>
      <c r="Y12" s="2">
        <v>0</v>
      </c>
      <c r="Z12" s="2">
        <v>0.12346836150300318</v>
      </c>
      <c r="AA12" s="2">
        <v>0</v>
      </c>
      <c r="AB12" s="2">
        <v>0</v>
      </c>
      <c r="AC12" s="2">
        <v>0</v>
      </c>
      <c r="AD12" s="2">
        <v>0</v>
      </c>
      <c r="AE12" s="2">
        <v>0</v>
      </c>
      <c r="AF12" s="2">
        <v>0</v>
      </c>
      <c r="AG12" s="2">
        <v>0</v>
      </c>
      <c r="AH12" t="s">
        <v>191</v>
      </c>
      <c r="AI12">
        <v>4</v>
      </c>
    </row>
    <row r="13" spans="1:35" x14ac:dyDescent="0.25">
      <c r="A13" t="s">
        <v>1052</v>
      </c>
      <c r="B13" t="s">
        <v>629</v>
      </c>
      <c r="C13" t="s">
        <v>817</v>
      </c>
      <c r="D13" t="s">
        <v>900</v>
      </c>
      <c r="E13" s="2">
        <v>5.0326086956521738</v>
      </c>
      <c r="F13" s="2">
        <v>5.6521739130434785</v>
      </c>
      <c r="G13" s="2">
        <v>0.69021739130434734</v>
      </c>
      <c r="H13" s="2">
        <v>0</v>
      </c>
      <c r="I13" s="2">
        <v>0</v>
      </c>
      <c r="J13" s="2">
        <v>0</v>
      </c>
      <c r="K13" s="2">
        <v>0</v>
      </c>
      <c r="L13" s="2">
        <v>0.17282608695652174</v>
      </c>
      <c r="M13" s="2">
        <v>0</v>
      </c>
      <c r="N13" s="2">
        <v>0</v>
      </c>
      <c r="O13" s="2">
        <v>0</v>
      </c>
      <c r="P13" s="2">
        <v>0</v>
      </c>
      <c r="Q13" s="2">
        <v>0</v>
      </c>
      <c r="R13" s="2">
        <v>0</v>
      </c>
      <c r="S13" s="2">
        <v>0.56630434782608685</v>
      </c>
      <c r="T13" s="2">
        <v>2.9141304347826091</v>
      </c>
      <c r="U13" s="2">
        <v>0</v>
      </c>
      <c r="V13" s="2">
        <v>0.69157667386609079</v>
      </c>
      <c r="W13" s="2">
        <v>2.9130434782608696</v>
      </c>
      <c r="X13" s="2">
        <v>0</v>
      </c>
      <c r="Y13" s="2">
        <v>0</v>
      </c>
      <c r="Z13" s="2">
        <v>0.57883369330453571</v>
      </c>
      <c r="AA13" s="2">
        <v>0</v>
      </c>
      <c r="AB13" s="2">
        <v>2.8456521739130447</v>
      </c>
      <c r="AC13" s="2">
        <v>0</v>
      </c>
      <c r="AD13" s="2">
        <v>0</v>
      </c>
      <c r="AE13" s="2">
        <v>0</v>
      </c>
      <c r="AF13" s="2">
        <v>0</v>
      </c>
      <c r="AG13" s="2">
        <v>0</v>
      </c>
      <c r="AH13" t="s">
        <v>277</v>
      </c>
      <c r="AI13">
        <v>4</v>
      </c>
    </row>
    <row r="14" spans="1:35" x14ac:dyDescent="0.25">
      <c r="A14" t="s">
        <v>1052</v>
      </c>
      <c r="B14" t="s">
        <v>577</v>
      </c>
      <c r="C14" t="s">
        <v>742</v>
      </c>
      <c r="D14" t="s">
        <v>951</v>
      </c>
      <c r="E14" s="2">
        <v>81.978260869565219</v>
      </c>
      <c r="F14" s="2">
        <v>5.6523913043478258</v>
      </c>
      <c r="G14" s="2">
        <v>0.20652173913043478</v>
      </c>
      <c r="H14" s="2">
        <v>0.39130434782608697</v>
      </c>
      <c r="I14" s="2">
        <v>0.35869565217391303</v>
      </c>
      <c r="J14" s="2">
        <v>0</v>
      </c>
      <c r="K14" s="2">
        <v>0</v>
      </c>
      <c r="L14" s="2">
        <v>2.7026086956521733</v>
      </c>
      <c r="M14" s="2">
        <v>5.9428260869565204</v>
      </c>
      <c r="N14" s="2">
        <v>0</v>
      </c>
      <c r="O14" s="2">
        <v>7.2492707504640666E-2</v>
      </c>
      <c r="P14" s="2">
        <v>2.7696739130434782</v>
      </c>
      <c r="Q14" s="2">
        <v>5.3795652173913036</v>
      </c>
      <c r="R14" s="2">
        <v>9.9407319013524259E-2</v>
      </c>
      <c r="S14" s="2">
        <v>1.578152173913044</v>
      </c>
      <c r="T14" s="2">
        <v>9.8242391304347816</v>
      </c>
      <c r="U14" s="2">
        <v>0</v>
      </c>
      <c r="V14" s="2">
        <v>0.13909042694245558</v>
      </c>
      <c r="W14" s="2">
        <v>4.430217391304347</v>
      </c>
      <c r="X14" s="2">
        <v>1.7969565217391306</v>
      </c>
      <c r="Y14" s="2">
        <v>0</v>
      </c>
      <c r="Z14" s="2">
        <v>7.5961283479183239E-2</v>
      </c>
      <c r="AA14" s="2">
        <v>0</v>
      </c>
      <c r="AB14" s="2">
        <v>0</v>
      </c>
      <c r="AC14" s="2">
        <v>0</v>
      </c>
      <c r="AD14" s="2">
        <v>0</v>
      </c>
      <c r="AE14" s="2">
        <v>0</v>
      </c>
      <c r="AF14" s="2">
        <v>0</v>
      </c>
      <c r="AG14" s="2">
        <v>0</v>
      </c>
      <c r="AH14" t="s">
        <v>225</v>
      </c>
      <c r="AI14">
        <v>4</v>
      </c>
    </row>
    <row r="15" spans="1:35" x14ac:dyDescent="0.25">
      <c r="A15" t="s">
        <v>1052</v>
      </c>
      <c r="B15" t="s">
        <v>490</v>
      </c>
      <c r="C15" t="s">
        <v>812</v>
      </c>
      <c r="D15" t="s">
        <v>993</v>
      </c>
      <c r="E15" s="2">
        <v>75.728260869565219</v>
      </c>
      <c r="F15" s="2">
        <v>5.7391304347826084</v>
      </c>
      <c r="G15" s="2">
        <v>0.39130434782608697</v>
      </c>
      <c r="H15" s="2">
        <v>0.37521739130434784</v>
      </c>
      <c r="I15" s="2">
        <v>0.42934782608695654</v>
      </c>
      <c r="J15" s="2">
        <v>0</v>
      </c>
      <c r="K15" s="2">
        <v>0</v>
      </c>
      <c r="L15" s="2">
        <v>0.51086956521739135</v>
      </c>
      <c r="M15" s="2">
        <v>5.2717391304347831</v>
      </c>
      <c r="N15" s="2">
        <v>0</v>
      </c>
      <c r="O15" s="2">
        <v>6.961389407205397E-2</v>
      </c>
      <c r="P15" s="2">
        <v>6.0346739130434788</v>
      </c>
      <c r="Q15" s="2">
        <v>0</v>
      </c>
      <c r="R15" s="2">
        <v>7.9688531649203392E-2</v>
      </c>
      <c r="S15" s="2">
        <v>0.88858695652173914</v>
      </c>
      <c r="T15" s="2">
        <v>2.9157608695652173</v>
      </c>
      <c r="U15" s="2">
        <v>0</v>
      </c>
      <c r="V15" s="2">
        <v>5.0236830773647191E-2</v>
      </c>
      <c r="W15" s="2">
        <v>2.4211956521739131</v>
      </c>
      <c r="X15" s="2">
        <v>1.6059782608695652</v>
      </c>
      <c r="Y15" s="2">
        <v>0</v>
      </c>
      <c r="Z15" s="2">
        <v>5.3179273718960821E-2</v>
      </c>
      <c r="AA15" s="2">
        <v>0</v>
      </c>
      <c r="AB15" s="2">
        <v>0</v>
      </c>
      <c r="AC15" s="2">
        <v>0</v>
      </c>
      <c r="AD15" s="2">
        <v>0</v>
      </c>
      <c r="AE15" s="2">
        <v>0</v>
      </c>
      <c r="AF15" s="2">
        <v>0</v>
      </c>
      <c r="AG15" s="2">
        <v>0</v>
      </c>
      <c r="AH15" t="s">
        <v>138</v>
      </c>
      <c r="AI15">
        <v>4</v>
      </c>
    </row>
    <row r="16" spans="1:35" x14ac:dyDescent="0.25">
      <c r="A16" t="s">
        <v>1052</v>
      </c>
      <c r="B16" t="s">
        <v>533</v>
      </c>
      <c r="C16" t="s">
        <v>744</v>
      </c>
      <c r="D16" t="s">
        <v>953</v>
      </c>
      <c r="E16" s="2">
        <v>62.695652173913047</v>
      </c>
      <c r="F16" s="2">
        <v>6</v>
      </c>
      <c r="G16" s="2">
        <v>0.30706521739130432</v>
      </c>
      <c r="H16" s="2">
        <v>0.38793478260869563</v>
      </c>
      <c r="I16" s="2">
        <v>0.5</v>
      </c>
      <c r="J16" s="2">
        <v>0</v>
      </c>
      <c r="K16" s="2">
        <v>0</v>
      </c>
      <c r="L16" s="2">
        <v>1.3451086956521738</v>
      </c>
      <c r="M16" s="2">
        <v>0</v>
      </c>
      <c r="N16" s="2">
        <v>1.8608695652173914</v>
      </c>
      <c r="O16" s="2">
        <v>2.9680998613037447E-2</v>
      </c>
      <c r="P16" s="2">
        <v>4.5031521739130431</v>
      </c>
      <c r="Q16" s="2">
        <v>4.4377173913043482</v>
      </c>
      <c r="R16" s="2">
        <v>0.14260748959778083</v>
      </c>
      <c r="S16" s="2">
        <v>2.8206521739130435</v>
      </c>
      <c r="T16" s="2">
        <v>0.10869565217391304</v>
      </c>
      <c r="U16" s="2">
        <v>0</v>
      </c>
      <c r="V16" s="2">
        <v>4.6723300970873786E-2</v>
      </c>
      <c r="W16" s="2">
        <v>2.9755434782608696</v>
      </c>
      <c r="X16" s="2">
        <v>0</v>
      </c>
      <c r="Y16" s="2">
        <v>0</v>
      </c>
      <c r="Z16" s="2">
        <v>4.7460124826629681E-2</v>
      </c>
      <c r="AA16" s="2">
        <v>0</v>
      </c>
      <c r="AB16" s="2">
        <v>0</v>
      </c>
      <c r="AC16" s="2">
        <v>0</v>
      </c>
      <c r="AD16" s="2">
        <v>0</v>
      </c>
      <c r="AE16" s="2">
        <v>0</v>
      </c>
      <c r="AF16" s="2">
        <v>0</v>
      </c>
      <c r="AG16" s="2">
        <v>0</v>
      </c>
      <c r="AH16" t="s">
        <v>181</v>
      </c>
      <c r="AI16">
        <v>4</v>
      </c>
    </row>
    <row r="17" spans="1:35" x14ac:dyDescent="0.25">
      <c r="A17" t="s">
        <v>1052</v>
      </c>
      <c r="B17" t="s">
        <v>624</v>
      </c>
      <c r="C17" t="s">
        <v>794</v>
      </c>
      <c r="D17" t="s">
        <v>982</v>
      </c>
      <c r="E17" s="2">
        <v>51.119565217391305</v>
      </c>
      <c r="F17" s="2">
        <v>5.7391304347826084</v>
      </c>
      <c r="G17" s="2">
        <v>0.34782608695652173</v>
      </c>
      <c r="H17" s="2">
        <v>0.29978260869565215</v>
      </c>
      <c r="I17" s="2">
        <v>0.27173913043478259</v>
      </c>
      <c r="J17" s="2">
        <v>0</v>
      </c>
      <c r="K17" s="2">
        <v>0</v>
      </c>
      <c r="L17" s="2">
        <v>1.2418478260869565</v>
      </c>
      <c r="M17" s="2">
        <v>5.0148913043478247</v>
      </c>
      <c r="N17" s="2">
        <v>0</v>
      </c>
      <c r="O17" s="2">
        <v>9.8101211992345283E-2</v>
      </c>
      <c r="P17" s="2">
        <v>4.9721739130434779</v>
      </c>
      <c r="Q17" s="2">
        <v>0</v>
      </c>
      <c r="R17" s="2">
        <v>9.7265575164788426E-2</v>
      </c>
      <c r="S17" s="2">
        <v>1.5951086956521738</v>
      </c>
      <c r="T17" s="2">
        <v>0.87228260869565222</v>
      </c>
      <c r="U17" s="2">
        <v>0</v>
      </c>
      <c r="V17" s="2">
        <v>4.8267063576440568E-2</v>
      </c>
      <c r="W17" s="2">
        <v>1.0597826086956521</v>
      </c>
      <c r="X17" s="2">
        <v>3.5489130434782608</v>
      </c>
      <c r="Y17" s="2">
        <v>0</v>
      </c>
      <c r="Z17" s="2">
        <v>9.0155220072294276E-2</v>
      </c>
      <c r="AA17" s="2">
        <v>0</v>
      </c>
      <c r="AB17" s="2">
        <v>0</v>
      </c>
      <c r="AC17" s="2">
        <v>0</v>
      </c>
      <c r="AD17" s="2">
        <v>0</v>
      </c>
      <c r="AE17" s="2">
        <v>0</v>
      </c>
      <c r="AF17" s="2">
        <v>0</v>
      </c>
      <c r="AG17" s="2">
        <v>0</v>
      </c>
      <c r="AH17" t="s">
        <v>272</v>
      </c>
      <c r="AI17">
        <v>4</v>
      </c>
    </row>
    <row r="18" spans="1:35" x14ac:dyDescent="0.25">
      <c r="A18" t="s">
        <v>1052</v>
      </c>
      <c r="B18" t="s">
        <v>361</v>
      </c>
      <c r="C18" t="s">
        <v>738</v>
      </c>
      <c r="D18" t="s">
        <v>947</v>
      </c>
      <c r="E18" s="2">
        <v>70.608695652173907</v>
      </c>
      <c r="F18" s="2">
        <v>5.5652173913043477</v>
      </c>
      <c r="G18" s="2">
        <v>0.28043478260869564</v>
      </c>
      <c r="H18" s="2">
        <v>0.40054347826086945</v>
      </c>
      <c r="I18" s="2">
        <v>1.1168478260869565</v>
      </c>
      <c r="J18" s="2">
        <v>0</v>
      </c>
      <c r="K18" s="2">
        <v>0</v>
      </c>
      <c r="L18" s="2">
        <v>5.3967391304347823</v>
      </c>
      <c r="M18" s="2">
        <v>5.3913043478260869</v>
      </c>
      <c r="N18" s="2">
        <v>0</v>
      </c>
      <c r="O18" s="2">
        <v>7.6354679802955669E-2</v>
      </c>
      <c r="P18" s="2">
        <v>0</v>
      </c>
      <c r="Q18" s="2">
        <v>0</v>
      </c>
      <c r="R18" s="2">
        <v>0</v>
      </c>
      <c r="S18" s="2">
        <v>4.3107608695652182</v>
      </c>
      <c r="T18" s="2">
        <v>3.5881521739130435</v>
      </c>
      <c r="U18" s="2">
        <v>0</v>
      </c>
      <c r="V18" s="2">
        <v>0.11186884236453204</v>
      </c>
      <c r="W18" s="2">
        <v>5.3182608695652167</v>
      </c>
      <c r="X18" s="2">
        <v>3.2369565217391307</v>
      </c>
      <c r="Y18" s="2">
        <v>0</v>
      </c>
      <c r="Z18" s="2">
        <v>0.12116379310344828</v>
      </c>
      <c r="AA18" s="2">
        <v>0</v>
      </c>
      <c r="AB18" s="2">
        <v>0</v>
      </c>
      <c r="AC18" s="2">
        <v>0</v>
      </c>
      <c r="AD18" s="2">
        <v>0</v>
      </c>
      <c r="AE18" s="2">
        <v>0</v>
      </c>
      <c r="AF18" s="2">
        <v>0</v>
      </c>
      <c r="AG18" s="2">
        <v>0</v>
      </c>
      <c r="AH18" t="s">
        <v>9</v>
      </c>
      <c r="AI18">
        <v>4</v>
      </c>
    </row>
    <row r="19" spans="1:35" x14ac:dyDescent="0.25">
      <c r="A19" t="s">
        <v>1052</v>
      </c>
      <c r="B19" t="s">
        <v>538</v>
      </c>
      <c r="C19" t="s">
        <v>743</v>
      </c>
      <c r="D19" t="s">
        <v>952</v>
      </c>
      <c r="E19" s="2">
        <v>75.217391304347828</v>
      </c>
      <c r="F19" s="2">
        <v>0</v>
      </c>
      <c r="G19" s="2">
        <v>0</v>
      </c>
      <c r="H19" s="2">
        <v>0</v>
      </c>
      <c r="I19" s="2">
        <v>0</v>
      </c>
      <c r="J19" s="2">
        <v>0</v>
      </c>
      <c r="K19" s="2">
        <v>0</v>
      </c>
      <c r="L19" s="2">
        <v>3.487173913043478</v>
      </c>
      <c r="M19" s="2">
        <v>0</v>
      </c>
      <c r="N19" s="2">
        <v>0</v>
      </c>
      <c r="O19" s="2">
        <v>0</v>
      </c>
      <c r="P19" s="2">
        <v>0</v>
      </c>
      <c r="Q19" s="2">
        <v>0</v>
      </c>
      <c r="R19" s="2">
        <v>0</v>
      </c>
      <c r="S19" s="2">
        <v>4.941630434782609</v>
      </c>
      <c r="T19" s="2">
        <v>3.3668478260869561</v>
      </c>
      <c r="U19" s="2">
        <v>0</v>
      </c>
      <c r="V19" s="2">
        <v>0.11045953757225434</v>
      </c>
      <c r="W19" s="2">
        <v>5.3691304347826101</v>
      </c>
      <c r="X19" s="2">
        <v>4.9838043478260863</v>
      </c>
      <c r="Y19" s="2">
        <v>0</v>
      </c>
      <c r="Z19" s="2">
        <v>0.13764017341040463</v>
      </c>
      <c r="AA19" s="2">
        <v>0</v>
      </c>
      <c r="AB19" s="2">
        <v>0</v>
      </c>
      <c r="AC19" s="2">
        <v>0</v>
      </c>
      <c r="AD19" s="2">
        <v>0</v>
      </c>
      <c r="AE19" s="2">
        <v>0</v>
      </c>
      <c r="AF19" s="2">
        <v>0</v>
      </c>
      <c r="AG19" s="2">
        <v>0</v>
      </c>
      <c r="AH19" t="s">
        <v>186</v>
      </c>
      <c r="AI19">
        <v>4</v>
      </c>
    </row>
    <row r="20" spans="1:35" x14ac:dyDescent="0.25">
      <c r="A20" t="s">
        <v>1052</v>
      </c>
      <c r="B20" t="s">
        <v>411</v>
      </c>
      <c r="C20" t="s">
        <v>764</v>
      </c>
      <c r="D20" t="s">
        <v>965</v>
      </c>
      <c r="E20" s="2">
        <v>72.391304347826093</v>
      </c>
      <c r="F20" s="2">
        <v>4.8695652173913047</v>
      </c>
      <c r="G20" s="2">
        <v>0.15217391304347827</v>
      </c>
      <c r="H20" s="2">
        <v>0.20141304347826092</v>
      </c>
      <c r="I20" s="2">
        <v>0.52173913043478259</v>
      </c>
      <c r="J20" s="2">
        <v>0</v>
      </c>
      <c r="K20" s="2">
        <v>0</v>
      </c>
      <c r="L20" s="2">
        <v>2.2744565217391304</v>
      </c>
      <c r="M20" s="2">
        <v>6.0731521739130425</v>
      </c>
      <c r="N20" s="2">
        <v>0</v>
      </c>
      <c r="O20" s="2">
        <v>8.389339339339337E-2</v>
      </c>
      <c r="P20" s="2">
        <v>4.6451086956521763</v>
      </c>
      <c r="Q20" s="2">
        <v>2.5608695652173914</v>
      </c>
      <c r="R20" s="2">
        <v>9.9542042042042062E-2</v>
      </c>
      <c r="S20" s="2">
        <v>3.4243478260869566</v>
      </c>
      <c r="T20" s="2">
        <v>9.5594565217391327</v>
      </c>
      <c r="U20" s="2">
        <v>0</v>
      </c>
      <c r="V20" s="2">
        <v>0.17935585585585587</v>
      </c>
      <c r="W20" s="2">
        <v>1.3348913043478263</v>
      </c>
      <c r="X20" s="2">
        <v>6.6628260869565219</v>
      </c>
      <c r="Y20" s="2">
        <v>0</v>
      </c>
      <c r="Z20" s="2">
        <v>0.11047897897897899</v>
      </c>
      <c r="AA20" s="2">
        <v>0</v>
      </c>
      <c r="AB20" s="2">
        <v>0</v>
      </c>
      <c r="AC20" s="2">
        <v>0</v>
      </c>
      <c r="AD20" s="2">
        <v>0</v>
      </c>
      <c r="AE20" s="2">
        <v>0</v>
      </c>
      <c r="AF20" s="2">
        <v>0</v>
      </c>
      <c r="AG20" s="2">
        <v>0.29347826086956524</v>
      </c>
      <c r="AH20" t="s">
        <v>59</v>
      </c>
      <c r="AI20">
        <v>4</v>
      </c>
    </row>
    <row r="21" spans="1:35" x14ac:dyDescent="0.25">
      <c r="A21" t="s">
        <v>1052</v>
      </c>
      <c r="B21" t="s">
        <v>604</v>
      </c>
      <c r="C21" t="s">
        <v>750</v>
      </c>
      <c r="D21" t="s">
        <v>957</v>
      </c>
      <c r="E21" s="2">
        <v>174.85869565217391</v>
      </c>
      <c r="F21" s="2">
        <v>9.7391304347826093</v>
      </c>
      <c r="G21" s="2">
        <v>0.2608695652173913</v>
      </c>
      <c r="H21" s="2">
        <v>1.1929347826086956</v>
      </c>
      <c r="I21" s="2">
        <v>0</v>
      </c>
      <c r="J21" s="2">
        <v>0</v>
      </c>
      <c r="K21" s="2">
        <v>0</v>
      </c>
      <c r="L21" s="2">
        <v>3.160326086956522</v>
      </c>
      <c r="M21" s="2">
        <v>4.3478260869565215</v>
      </c>
      <c r="N21" s="2">
        <v>22.288043478260871</v>
      </c>
      <c r="O21" s="2">
        <v>0.15232796668117113</v>
      </c>
      <c r="P21" s="2">
        <v>4.7826086956521738</v>
      </c>
      <c r="Q21" s="2">
        <v>34.005434782608695</v>
      </c>
      <c r="R21" s="2">
        <v>0.22182507614844285</v>
      </c>
      <c r="S21" s="2">
        <v>9.0461956521739122</v>
      </c>
      <c r="T21" s="2">
        <v>4.0543478260869561</v>
      </c>
      <c r="U21" s="2">
        <v>0</v>
      </c>
      <c r="V21" s="2">
        <v>7.4920743457450104E-2</v>
      </c>
      <c r="W21" s="2">
        <v>9.4646739130434785</v>
      </c>
      <c r="X21" s="2">
        <v>6.25</v>
      </c>
      <c r="Y21" s="2">
        <v>0.70652173913043481</v>
      </c>
      <c r="Z21" s="2">
        <v>9.3911232672344136E-2</v>
      </c>
      <c r="AA21" s="2">
        <v>0</v>
      </c>
      <c r="AB21" s="2">
        <v>0</v>
      </c>
      <c r="AC21" s="2">
        <v>0</v>
      </c>
      <c r="AD21" s="2">
        <v>0</v>
      </c>
      <c r="AE21" s="2">
        <v>0</v>
      </c>
      <c r="AF21" s="2">
        <v>0</v>
      </c>
      <c r="AG21" s="2">
        <v>0</v>
      </c>
      <c r="AH21" t="s">
        <v>252</v>
      </c>
      <c r="AI21">
        <v>4</v>
      </c>
    </row>
    <row r="22" spans="1:35" x14ac:dyDescent="0.25">
      <c r="A22" t="s">
        <v>1052</v>
      </c>
      <c r="B22" t="s">
        <v>585</v>
      </c>
      <c r="C22" t="s">
        <v>854</v>
      </c>
      <c r="D22" t="s">
        <v>1014</v>
      </c>
      <c r="E22" s="2">
        <v>53.652173913043477</v>
      </c>
      <c r="F22" s="2">
        <v>2.2559782608695658</v>
      </c>
      <c r="G22" s="2">
        <v>0</v>
      </c>
      <c r="H22" s="2">
        <v>0.14130434782608695</v>
      </c>
      <c r="I22" s="2">
        <v>0.40760869565217389</v>
      </c>
      <c r="J22" s="2">
        <v>0</v>
      </c>
      <c r="K22" s="2">
        <v>0</v>
      </c>
      <c r="L22" s="2">
        <v>3.8233695652173911</v>
      </c>
      <c r="M22" s="2">
        <v>0</v>
      </c>
      <c r="N22" s="2">
        <v>3.3551086956521741</v>
      </c>
      <c r="O22" s="2">
        <v>6.2534440842787684E-2</v>
      </c>
      <c r="P22" s="2">
        <v>4.9269565217391307</v>
      </c>
      <c r="Q22" s="2">
        <v>2.8260869565217391E-2</v>
      </c>
      <c r="R22" s="2">
        <v>9.2358184764991913E-2</v>
      </c>
      <c r="S22" s="2">
        <v>4.0217391304347823</v>
      </c>
      <c r="T22" s="2">
        <v>3.5</v>
      </c>
      <c r="U22" s="2">
        <v>0</v>
      </c>
      <c r="V22" s="2">
        <v>0.14019448946515398</v>
      </c>
      <c r="W22" s="2">
        <v>2.6467391304347827</v>
      </c>
      <c r="X22" s="2">
        <v>4.8070652173913047</v>
      </c>
      <c r="Y22" s="2">
        <v>0.92391304347826086</v>
      </c>
      <c r="Z22" s="2">
        <v>0.15614870340356568</v>
      </c>
      <c r="AA22" s="2">
        <v>0</v>
      </c>
      <c r="AB22" s="2">
        <v>0</v>
      </c>
      <c r="AC22" s="2">
        <v>0</v>
      </c>
      <c r="AD22" s="2">
        <v>0</v>
      </c>
      <c r="AE22" s="2">
        <v>0</v>
      </c>
      <c r="AF22" s="2">
        <v>0</v>
      </c>
      <c r="AG22" s="2">
        <v>0</v>
      </c>
      <c r="AH22" t="s">
        <v>233</v>
      </c>
      <c r="AI22">
        <v>4</v>
      </c>
    </row>
    <row r="23" spans="1:35" x14ac:dyDescent="0.25">
      <c r="A23" t="s">
        <v>1052</v>
      </c>
      <c r="B23" t="s">
        <v>356</v>
      </c>
      <c r="C23" t="s">
        <v>728</v>
      </c>
      <c r="D23" t="s">
        <v>945</v>
      </c>
      <c r="E23" s="2">
        <v>84.760869565217391</v>
      </c>
      <c r="F23" s="2">
        <v>5.6521739130434785</v>
      </c>
      <c r="G23" s="2">
        <v>0.85326086956521741</v>
      </c>
      <c r="H23" s="2">
        <v>0.70108695652173914</v>
      </c>
      <c r="I23" s="2">
        <v>0.57065217391304346</v>
      </c>
      <c r="J23" s="2">
        <v>0</v>
      </c>
      <c r="K23" s="2">
        <v>0</v>
      </c>
      <c r="L23" s="2">
        <v>0</v>
      </c>
      <c r="M23" s="2">
        <v>0</v>
      </c>
      <c r="N23" s="2">
        <v>0</v>
      </c>
      <c r="O23" s="2">
        <v>0</v>
      </c>
      <c r="P23" s="2">
        <v>4.6480434782608704</v>
      </c>
      <c r="Q23" s="2">
        <v>0</v>
      </c>
      <c r="R23" s="2">
        <v>5.4837137727622477E-2</v>
      </c>
      <c r="S23" s="2">
        <v>1.798913043478261</v>
      </c>
      <c r="T23" s="2">
        <v>3.0785869565217392</v>
      </c>
      <c r="U23" s="2">
        <v>0</v>
      </c>
      <c r="V23" s="2">
        <v>5.7544242113362405E-2</v>
      </c>
      <c r="W23" s="2">
        <v>5.1513043478260867</v>
      </c>
      <c r="X23" s="2">
        <v>1.0317391304347827</v>
      </c>
      <c r="Y23" s="2">
        <v>0</v>
      </c>
      <c r="Z23" s="2">
        <v>7.2946909463965121E-2</v>
      </c>
      <c r="AA23" s="2">
        <v>0</v>
      </c>
      <c r="AB23" s="2">
        <v>0</v>
      </c>
      <c r="AC23" s="2">
        <v>0</v>
      </c>
      <c r="AD23" s="2">
        <v>0</v>
      </c>
      <c r="AE23" s="2">
        <v>0</v>
      </c>
      <c r="AF23" s="2">
        <v>0</v>
      </c>
      <c r="AG23" s="2">
        <v>0</v>
      </c>
      <c r="AH23" t="s">
        <v>4</v>
      </c>
      <c r="AI23">
        <v>4</v>
      </c>
    </row>
    <row r="24" spans="1:35" x14ac:dyDescent="0.25">
      <c r="A24" t="s">
        <v>1052</v>
      </c>
      <c r="B24" t="s">
        <v>423</v>
      </c>
      <c r="C24" t="s">
        <v>719</v>
      </c>
      <c r="D24" t="s">
        <v>971</v>
      </c>
      <c r="E24" s="2">
        <v>72.554347826086953</v>
      </c>
      <c r="F24" s="2">
        <v>4.5163043478260869</v>
      </c>
      <c r="G24" s="2">
        <v>0.52173913043478259</v>
      </c>
      <c r="H24" s="2">
        <v>0</v>
      </c>
      <c r="I24" s="2">
        <v>0.96467391304347827</v>
      </c>
      <c r="J24" s="2">
        <v>0</v>
      </c>
      <c r="K24" s="2">
        <v>0</v>
      </c>
      <c r="L24" s="2">
        <v>5.1304347826086953</v>
      </c>
      <c r="M24" s="2">
        <v>9.7723913043478259</v>
      </c>
      <c r="N24" s="2">
        <v>0</v>
      </c>
      <c r="O24" s="2">
        <v>0.13469063670411985</v>
      </c>
      <c r="P24" s="2">
        <v>4.6209782608695669</v>
      </c>
      <c r="Q24" s="2">
        <v>0</v>
      </c>
      <c r="R24" s="2">
        <v>6.3689887640449458E-2</v>
      </c>
      <c r="S24" s="2">
        <v>4.7915217391304337</v>
      </c>
      <c r="T24" s="2">
        <v>4.9568478260869568</v>
      </c>
      <c r="U24" s="2">
        <v>0</v>
      </c>
      <c r="V24" s="2">
        <v>0.13435955056179777</v>
      </c>
      <c r="W24" s="2">
        <v>4.7944565217391313</v>
      </c>
      <c r="X24" s="2">
        <v>4.2151086956521739</v>
      </c>
      <c r="Y24" s="2">
        <v>0</v>
      </c>
      <c r="Z24" s="2">
        <v>0.12417677902621725</v>
      </c>
      <c r="AA24" s="2">
        <v>0</v>
      </c>
      <c r="AB24" s="2">
        <v>0</v>
      </c>
      <c r="AC24" s="2">
        <v>0</v>
      </c>
      <c r="AD24" s="2">
        <v>0</v>
      </c>
      <c r="AE24" s="2">
        <v>0</v>
      </c>
      <c r="AF24" s="2">
        <v>0</v>
      </c>
      <c r="AG24" s="2">
        <v>0</v>
      </c>
      <c r="AH24" t="s">
        <v>71</v>
      </c>
      <c r="AI24">
        <v>4</v>
      </c>
    </row>
    <row r="25" spans="1:35" x14ac:dyDescent="0.25">
      <c r="A25" t="s">
        <v>1052</v>
      </c>
      <c r="B25" t="s">
        <v>425</v>
      </c>
      <c r="C25" t="s">
        <v>758</v>
      </c>
      <c r="D25" t="s">
        <v>923</v>
      </c>
      <c r="E25" s="2">
        <v>67.347826086956516</v>
      </c>
      <c r="F25" s="2">
        <v>5.7391304347826084</v>
      </c>
      <c r="G25" s="2">
        <v>0</v>
      </c>
      <c r="H25" s="2">
        <v>0.36956521739130432</v>
      </c>
      <c r="I25" s="2">
        <v>0.69565217391304346</v>
      </c>
      <c r="J25" s="2">
        <v>0</v>
      </c>
      <c r="K25" s="2">
        <v>0</v>
      </c>
      <c r="L25" s="2">
        <v>1.3505434782608696</v>
      </c>
      <c r="M25" s="2">
        <v>2.0582608695652174</v>
      </c>
      <c r="N25" s="2">
        <v>0</v>
      </c>
      <c r="O25" s="2">
        <v>3.056165267914784E-2</v>
      </c>
      <c r="P25" s="2">
        <v>5.0508695652173907</v>
      </c>
      <c r="Q25" s="2">
        <v>5.1586956521739111</v>
      </c>
      <c r="R25" s="2">
        <v>0.15159457714654612</v>
      </c>
      <c r="S25" s="2">
        <v>5.1630434782608692</v>
      </c>
      <c r="T25" s="2">
        <v>0.58423913043478259</v>
      </c>
      <c r="U25" s="2">
        <v>0</v>
      </c>
      <c r="V25" s="2">
        <v>8.5337314396384756E-2</v>
      </c>
      <c r="W25" s="2">
        <v>1.8369565217391304</v>
      </c>
      <c r="X25" s="2">
        <v>4.4402173913043477</v>
      </c>
      <c r="Y25" s="2">
        <v>0</v>
      </c>
      <c r="Z25" s="2">
        <v>9.3205293737895434E-2</v>
      </c>
      <c r="AA25" s="2">
        <v>0</v>
      </c>
      <c r="AB25" s="2">
        <v>0</v>
      </c>
      <c r="AC25" s="2">
        <v>0</v>
      </c>
      <c r="AD25" s="2">
        <v>0</v>
      </c>
      <c r="AE25" s="2">
        <v>0</v>
      </c>
      <c r="AF25" s="2">
        <v>0</v>
      </c>
      <c r="AG25" s="2">
        <v>0</v>
      </c>
      <c r="AH25" t="s">
        <v>73</v>
      </c>
      <c r="AI25">
        <v>4</v>
      </c>
    </row>
    <row r="26" spans="1:35" x14ac:dyDescent="0.25">
      <c r="A26" t="s">
        <v>1052</v>
      </c>
      <c r="B26" t="s">
        <v>556</v>
      </c>
      <c r="C26" t="s">
        <v>843</v>
      </c>
      <c r="D26" t="s">
        <v>936</v>
      </c>
      <c r="E26" s="2">
        <v>104.57608695652173</v>
      </c>
      <c r="F26" s="2">
        <v>5.2173913043478262</v>
      </c>
      <c r="G26" s="2">
        <v>0.4891304347826087</v>
      </c>
      <c r="H26" s="2">
        <v>0</v>
      </c>
      <c r="I26" s="2">
        <v>6.0217391304347823</v>
      </c>
      <c r="J26" s="2">
        <v>0</v>
      </c>
      <c r="K26" s="2">
        <v>0</v>
      </c>
      <c r="L26" s="2">
        <v>9.2547826086956544</v>
      </c>
      <c r="M26" s="2">
        <v>5.1304347826086953</v>
      </c>
      <c r="N26" s="2">
        <v>5.2271739130434778</v>
      </c>
      <c r="O26" s="2">
        <v>9.9043758445068075E-2</v>
      </c>
      <c r="P26" s="2">
        <v>5.4782608695652177</v>
      </c>
      <c r="Q26" s="2">
        <v>4.8940217391304346</v>
      </c>
      <c r="R26" s="2">
        <v>9.9184076499324397E-2</v>
      </c>
      <c r="S26" s="2">
        <v>6.7236956521739151</v>
      </c>
      <c r="T26" s="2">
        <v>9.0124999999999993</v>
      </c>
      <c r="U26" s="2">
        <v>0</v>
      </c>
      <c r="V26" s="2">
        <v>0.15047604199147702</v>
      </c>
      <c r="W26" s="2">
        <v>5.394565217391305</v>
      </c>
      <c r="X26" s="2">
        <v>6.6642391304347806</v>
      </c>
      <c r="Y26" s="2">
        <v>0</v>
      </c>
      <c r="Z26" s="2">
        <v>0.11531129820185011</v>
      </c>
      <c r="AA26" s="2">
        <v>0</v>
      </c>
      <c r="AB26" s="2">
        <v>0</v>
      </c>
      <c r="AC26" s="2">
        <v>0</v>
      </c>
      <c r="AD26" s="2">
        <v>0</v>
      </c>
      <c r="AE26" s="2">
        <v>0</v>
      </c>
      <c r="AF26" s="2">
        <v>0</v>
      </c>
      <c r="AG26" s="2">
        <v>0</v>
      </c>
      <c r="AH26" t="s">
        <v>204</v>
      </c>
      <c r="AI26">
        <v>4</v>
      </c>
    </row>
    <row r="27" spans="1:35" x14ac:dyDescent="0.25">
      <c r="A27" t="s">
        <v>1052</v>
      </c>
      <c r="B27" t="s">
        <v>699</v>
      </c>
      <c r="C27" t="s">
        <v>817</v>
      </c>
      <c r="D27" t="s">
        <v>900</v>
      </c>
      <c r="E27" s="2">
        <v>214.57608695652175</v>
      </c>
      <c r="F27" s="2">
        <v>5.6630434782608692</v>
      </c>
      <c r="G27" s="2">
        <v>1.1630434782608696</v>
      </c>
      <c r="H27" s="2">
        <v>0.82608695652173914</v>
      </c>
      <c r="I27" s="2">
        <v>0.93695652173913047</v>
      </c>
      <c r="J27" s="2">
        <v>0</v>
      </c>
      <c r="K27" s="2">
        <v>4.8066304347826092</v>
      </c>
      <c r="L27" s="2">
        <v>0</v>
      </c>
      <c r="M27" s="2">
        <v>19.297282608695649</v>
      </c>
      <c r="N27" s="2">
        <v>0</v>
      </c>
      <c r="O27" s="2">
        <v>8.9932120966516371E-2</v>
      </c>
      <c r="P27" s="2">
        <v>0</v>
      </c>
      <c r="Q27" s="2">
        <v>4.3936956521739106</v>
      </c>
      <c r="R27" s="2">
        <v>2.0476166354288016E-2</v>
      </c>
      <c r="S27" s="2">
        <v>0</v>
      </c>
      <c r="T27" s="2">
        <v>2.3759782608695654</v>
      </c>
      <c r="U27" s="2">
        <v>0</v>
      </c>
      <c r="V27" s="2">
        <v>1.1072893977002179E-2</v>
      </c>
      <c r="W27" s="2">
        <v>0</v>
      </c>
      <c r="X27" s="2">
        <v>0</v>
      </c>
      <c r="Y27" s="2">
        <v>0</v>
      </c>
      <c r="Z27" s="2">
        <v>0</v>
      </c>
      <c r="AA27" s="2">
        <v>0</v>
      </c>
      <c r="AB27" s="2">
        <v>0</v>
      </c>
      <c r="AC27" s="2">
        <v>0</v>
      </c>
      <c r="AD27" s="2">
        <v>0</v>
      </c>
      <c r="AE27" s="2">
        <v>0</v>
      </c>
      <c r="AF27" s="2">
        <v>0</v>
      </c>
      <c r="AG27" s="2">
        <v>0.56521739130434778</v>
      </c>
      <c r="AH27" t="s">
        <v>347</v>
      </c>
      <c r="AI27">
        <v>4</v>
      </c>
    </row>
    <row r="28" spans="1:35" x14ac:dyDescent="0.25">
      <c r="A28" t="s">
        <v>1052</v>
      </c>
      <c r="B28" t="s">
        <v>436</v>
      </c>
      <c r="C28" t="s">
        <v>777</v>
      </c>
      <c r="D28" t="s">
        <v>976</v>
      </c>
      <c r="E28" s="2">
        <v>52.695652173913047</v>
      </c>
      <c r="F28" s="2">
        <v>5.7391304347826084</v>
      </c>
      <c r="G28" s="2">
        <v>0.22826086956521738</v>
      </c>
      <c r="H28" s="2">
        <v>0.245</v>
      </c>
      <c r="I28" s="2">
        <v>0.43206521739130432</v>
      </c>
      <c r="J28" s="2">
        <v>0</v>
      </c>
      <c r="K28" s="2">
        <v>0</v>
      </c>
      <c r="L28" s="2">
        <v>0.49456521739130432</v>
      </c>
      <c r="M28" s="2">
        <v>0</v>
      </c>
      <c r="N28" s="2">
        <v>4.9469565217391303</v>
      </c>
      <c r="O28" s="2">
        <v>9.3877887788778869E-2</v>
      </c>
      <c r="P28" s="2">
        <v>4.9579347826086959</v>
      </c>
      <c r="Q28" s="2">
        <v>0</v>
      </c>
      <c r="R28" s="2">
        <v>9.4086221122112207E-2</v>
      </c>
      <c r="S28" s="2">
        <v>2.1413043478260869</v>
      </c>
      <c r="T28" s="2">
        <v>0.44293478260869568</v>
      </c>
      <c r="U28" s="2">
        <v>0</v>
      </c>
      <c r="V28" s="2">
        <v>4.9040841584158418E-2</v>
      </c>
      <c r="W28" s="2">
        <v>0.58423913043478259</v>
      </c>
      <c r="X28" s="2">
        <v>0.66847826086956519</v>
      </c>
      <c r="Y28" s="2">
        <v>0</v>
      </c>
      <c r="Z28" s="2">
        <v>2.3772689768976892E-2</v>
      </c>
      <c r="AA28" s="2">
        <v>0</v>
      </c>
      <c r="AB28" s="2">
        <v>0</v>
      </c>
      <c r="AC28" s="2">
        <v>0</v>
      </c>
      <c r="AD28" s="2">
        <v>0</v>
      </c>
      <c r="AE28" s="2">
        <v>0</v>
      </c>
      <c r="AF28" s="2">
        <v>0</v>
      </c>
      <c r="AG28" s="2">
        <v>0</v>
      </c>
      <c r="AH28" t="s">
        <v>84</v>
      </c>
      <c r="AI28">
        <v>4</v>
      </c>
    </row>
    <row r="29" spans="1:35" x14ac:dyDescent="0.25">
      <c r="A29" t="s">
        <v>1052</v>
      </c>
      <c r="B29" t="s">
        <v>521</v>
      </c>
      <c r="C29" t="s">
        <v>825</v>
      </c>
      <c r="D29" t="s">
        <v>920</v>
      </c>
      <c r="E29" s="2">
        <v>76.815217391304344</v>
      </c>
      <c r="F29" s="2">
        <v>4.1739130434782608</v>
      </c>
      <c r="G29" s="2">
        <v>0.29347826086956524</v>
      </c>
      <c r="H29" s="2">
        <v>0.51456521739130434</v>
      </c>
      <c r="I29" s="2">
        <v>2.1086956521739131</v>
      </c>
      <c r="J29" s="2">
        <v>0</v>
      </c>
      <c r="K29" s="2">
        <v>0</v>
      </c>
      <c r="L29" s="2">
        <v>7.4863043478260867</v>
      </c>
      <c r="M29" s="2">
        <v>5.5652173913043477</v>
      </c>
      <c r="N29" s="2">
        <v>0</v>
      </c>
      <c r="O29" s="2">
        <v>7.2449412763548895E-2</v>
      </c>
      <c r="P29" s="2">
        <v>0</v>
      </c>
      <c r="Q29" s="2">
        <v>0</v>
      </c>
      <c r="R29" s="2">
        <v>0</v>
      </c>
      <c r="S29" s="2">
        <v>6.2576086956521735</v>
      </c>
      <c r="T29" s="2">
        <v>8.0408695652173918</v>
      </c>
      <c r="U29" s="2">
        <v>0</v>
      </c>
      <c r="V29" s="2">
        <v>0.1861412197537852</v>
      </c>
      <c r="W29" s="2">
        <v>4.3035869565217384</v>
      </c>
      <c r="X29" s="2">
        <v>9.3948913043478282</v>
      </c>
      <c r="Y29" s="2">
        <v>0</v>
      </c>
      <c r="Z29" s="2">
        <v>0.17833026744021513</v>
      </c>
      <c r="AA29" s="2">
        <v>0</v>
      </c>
      <c r="AB29" s="2">
        <v>0</v>
      </c>
      <c r="AC29" s="2">
        <v>0</v>
      </c>
      <c r="AD29" s="2">
        <v>0</v>
      </c>
      <c r="AE29" s="2">
        <v>0</v>
      </c>
      <c r="AF29" s="2">
        <v>0</v>
      </c>
      <c r="AG29" s="2">
        <v>0</v>
      </c>
      <c r="AH29" t="s">
        <v>169</v>
      </c>
      <c r="AI29">
        <v>4</v>
      </c>
    </row>
    <row r="30" spans="1:35" x14ac:dyDescent="0.25">
      <c r="A30" t="s">
        <v>1052</v>
      </c>
      <c r="B30" t="s">
        <v>410</v>
      </c>
      <c r="C30" t="s">
        <v>763</v>
      </c>
      <c r="D30" t="s">
        <v>916</v>
      </c>
      <c r="E30" s="2">
        <v>89.217391304347828</v>
      </c>
      <c r="F30" s="2">
        <v>5.5652173913043477</v>
      </c>
      <c r="G30" s="2">
        <v>0.30652173913043479</v>
      </c>
      <c r="H30" s="2">
        <v>0.58315217391304319</v>
      </c>
      <c r="I30" s="2">
        <v>1.1440217391304348</v>
      </c>
      <c r="J30" s="2">
        <v>0</v>
      </c>
      <c r="K30" s="2">
        <v>0</v>
      </c>
      <c r="L30" s="2">
        <v>10.431739130434783</v>
      </c>
      <c r="M30" s="2">
        <v>0</v>
      </c>
      <c r="N30" s="2">
        <v>11.334239130434783</v>
      </c>
      <c r="O30" s="2">
        <v>0.12704069200779727</v>
      </c>
      <c r="P30" s="2">
        <v>0</v>
      </c>
      <c r="Q30" s="2">
        <v>0</v>
      </c>
      <c r="R30" s="2">
        <v>0</v>
      </c>
      <c r="S30" s="2">
        <v>5.8706521739130437</v>
      </c>
      <c r="T30" s="2">
        <v>5.7969565217391299</v>
      </c>
      <c r="U30" s="2">
        <v>0</v>
      </c>
      <c r="V30" s="2">
        <v>0.13077729044834308</v>
      </c>
      <c r="W30" s="2">
        <v>7.48423913043478</v>
      </c>
      <c r="X30" s="2">
        <v>7.9103260869565206</v>
      </c>
      <c r="Y30" s="2">
        <v>0</v>
      </c>
      <c r="Z30" s="2">
        <v>0.17255116959064321</v>
      </c>
      <c r="AA30" s="2">
        <v>0</v>
      </c>
      <c r="AB30" s="2">
        <v>0</v>
      </c>
      <c r="AC30" s="2">
        <v>0</v>
      </c>
      <c r="AD30" s="2">
        <v>0</v>
      </c>
      <c r="AE30" s="2">
        <v>0</v>
      </c>
      <c r="AF30" s="2">
        <v>0</v>
      </c>
      <c r="AG30" s="2">
        <v>0</v>
      </c>
      <c r="AH30" t="s">
        <v>58</v>
      </c>
      <c r="AI30">
        <v>4</v>
      </c>
    </row>
    <row r="31" spans="1:35" x14ac:dyDescent="0.25">
      <c r="A31" t="s">
        <v>1052</v>
      </c>
      <c r="B31" t="s">
        <v>557</v>
      </c>
      <c r="C31" t="s">
        <v>831</v>
      </c>
      <c r="D31" t="s">
        <v>1004</v>
      </c>
      <c r="E31" s="2">
        <v>106.43478260869566</v>
      </c>
      <c r="F31" s="2">
        <v>5.7065217391304346</v>
      </c>
      <c r="G31" s="2">
        <v>3.2608695652173912E-2</v>
      </c>
      <c r="H31" s="2">
        <v>0.13043478260869565</v>
      </c>
      <c r="I31" s="2">
        <v>1.0543478260869565</v>
      </c>
      <c r="J31" s="2">
        <v>0</v>
      </c>
      <c r="K31" s="2">
        <v>0</v>
      </c>
      <c r="L31" s="2">
        <v>9.2770652173913017</v>
      </c>
      <c r="M31" s="2">
        <v>0</v>
      </c>
      <c r="N31" s="2">
        <v>9.4728260869565215</v>
      </c>
      <c r="O31" s="2">
        <v>8.9001225490196068E-2</v>
      </c>
      <c r="P31" s="2">
        <v>13.989130434782609</v>
      </c>
      <c r="Q31" s="2">
        <v>8.5788043478260878</v>
      </c>
      <c r="R31" s="2">
        <v>0.21203533496732024</v>
      </c>
      <c r="S31" s="2">
        <v>4.7230434782608697</v>
      </c>
      <c r="T31" s="2">
        <v>5.6860869565217396</v>
      </c>
      <c r="U31" s="2">
        <v>0</v>
      </c>
      <c r="V31" s="2">
        <v>9.779820261437909E-2</v>
      </c>
      <c r="W31" s="2">
        <v>5.5995652173913042</v>
      </c>
      <c r="X31" s="2">
        <v>9.9394565217391282</v>
      </c>
      <c r="Y31" s="2">
        <v>0</v>
      </c>
      <c r="Z31" s="2">
        <v>0.1459957107843137</v>
      </c>
      <c r="AA31" s="2">
        <v>0</v>
      </c>
      <c r="AB31" s="2">
        <v>0</v>
      </c>
      <c r="AC31" s="2">
        <v>0</v>
      </c>
      <c r="AD31" s="2">
        <v>93.741956521739127</v>
      </c>
      <c r="AE31" s="2">
        <v>0</v>
      </c>
      <c r="AF31" s="2">
        <v>0</v>
      </c>
      <c r="AG31" s="2">
        <v>0</v>
      </c>
      <c r="AH31" t="s">
        <v>205</v>
      </c>
      <c r="AI31">
        <v>4</v>
      </c>
    </row>
    <row r="32" spans="1:35" x14ac:dyDescent="0.25">
      <c r="A32" t="s">
        <v>1052</v>
      </c>
      <c r="B32" t="s">
        <v>363</v>
      </c>
      <c r="C32" t="s">
        <v>740</v>
      </c>
      <c r="D32" t="s">
        <v>902</v>
      </c>
      <c r="E32" s="2">
        <v>73.565217391304344</v>
      </c>
      <c r="F32" s="2">
        <v>5.7391304347826084</v>
      </c>
      <c r="G32" s="2">
        <v>0.15217391304347827</v>
      </c>
      <c r="H32" s="2">
        <v>0.4847826086956521</v>
      </c>
      <c r="I32" s="2">
        <v>0.611304347826087</v>
      </c>
      <c r="J32" s="2">
        <v>0</v>
      </c>
      <c r="K32" s="2">
        <v>0</v>
      </c>
      <c r="L32" s="2">
        <v>0.68206521739130432</v>
      </c>
      <c r="M32" s="2">
        <v>5.5095652173913017</v>
      </c>
      <c r="N32" s="2">
        <v>0</v>
      </c>
      <c r="O32" s="2">
        <v>7.489361702127656E-2</v>
      </c>
      <c r="P32" s="2">
        <v>5.0958695652173915</v>
      </c>
      <c r="Q32" s="2">
        <v>3.0483695652173912</v>
      </c>
      <c r="R32" s="2">
        <v>0.11070774231678489</v>
      </c>
      <c r="S32" s="2">
        <v>1.3288043478260869</v>
      </c>
      <c r="T32" s="2">
        <v>3.3559782608695654</v>
      </c>
      <c r="U32" s="2">
        <v>0</v>
      </c>
      <c r="V32" s="2">
        <v>6.3682033096926716E-2</v>
      </c>
      <c r="W32" s="2">
        <v>3.5407608695652173</v>
      </c>
      <c r="X32" s="2">
        <v>3.9891304347826089</v>
      </c>
      <c r="Y32" s="2">
        <v>0</v>
      </c>
      <c r="Z32" s="2">
        <v>0.10235667848699764</v>
      </c>
      <c r="AA32" s="2">
        <v>0</v>
      </c>
      <c r="AB32" s="2">
        <v>0</v>
      </c>
      <c r="AC32" s="2">
        <v>0</v>
      </c>
      <c r="AD32" s="2">
        <v>0</v>
      </c>
      <c r="AE32" s="2">
        <v>0</v>
      </c>
      <c r="AF32" s="2">
        <v>0</v>
      </c>
      <c r="AG32" s="2">
        <v>0</v>
      </c>
      <c r="AH32" t="s">
        <v>11</v>
      </c>
      <c r="AI32">
        <v>4</v>
      </c>
    </row>
    <row r="33" spans="1:35" x14ac:dyDescent="0.25">
      <c r="A33" t="s">
        <v>1052</v>
      </c>
      <c r="B33" t="s">
        <v>594</v>
      </c>
      <c r="C33" t="s">
        <v>856</v>
      </c>
      <c r="D33" t="s">
        <v>1015</v>
      </c>
      <c r="E33" s="2">
        <v>57.391304347826086</v>
      </c>
      <c r="F33" s="2">
        <v>5.7391304347826084</v>
      </c>
      <c r="G33" s="2">
        <v>0</v>
      </c>
      <c r="H33" s="2">
        <v>0.31358695652173912</v>
      </c>
      <c r="I33" s="2">
        <v>4.8913043478260872E-2</v>
      </c>
      <c r="J33" s="2">
        <v>0</v>
      </c>
      <c r="K33" s="2">
        <v>0</v>
      </c>
      <c r="L33" s="2">
        <v>5.4361956521739119</v>
      </c>
      <c r="M33" s="2">
        <v>0</v>
      </c>
      <c r="N33" s="2">
        <v>0</v>
      </c>
      <c r="O33" s="2">
        <v>0</v>
      </c>
      <c r="P33" s="2">
        <v>0</v>
      </c>
      <c r="Q33" s="2">
        <v>5.4048913043478262</v>
      </c>
      <c r="R33" s="2">
        <v>9.4176136363636365E-2</v>
      </c>
      <c r="S33" s="2">
        <v>1.8241304347826084</v>
      </c>
      <c r="T33" s="2">
        <v>4.5105434782608684</v>
      </c>
      <c r="U33" s="2">
        <v>0</v>
      </c>
      <c r="V33" s="2">
        <v>0.11037689393939391</v>
      </c>
      <c r="W33" s="2">
        <v>0.8773913043478262</v>
      </c>
      <c r="X33" s="2">
        <v>3.9096739130434788</v>
      </c>
      <c r="Y33" s="2">
        <v>0</v>
      </c>
      <c r="Z33" s="2">
        <v>8.3410984848484859E-2</v>
      </c>
      <c r="AA33" s="2">
        <v>0</v>
      </c>
      <c r="AB33" s="2">
        <v>0</v>
      </c>
      <c r="AC33" s="2">
        <v>0</v>
      </c>
      <c r="AD33" s="2">
        <v>0</v>
      </c>
      <c r="AE33" s="2">
        <v>0</v>
      </c>
      <c r="AF33" s="2">
        <v>0</v>
      </c>
      <c r="AG33" s="2">
        <v>0</v>
      </c>
      <c r="AH33" t="s">
        <v>242</v>
      </c>
      <c r="AI33">
        <v>4</v>
      </c>
    </row>
    <row r="34" spans="1:35" x14ac:dyDescent="0.25">
      <c r="A34" t="s">
        <v>1052</v>
      </c>
      <c r="B34" t="s">
        <v>609</v>
      </c>
      <c r="C34" t="s">
        <v>867</v>
      </c>
      <c r="D34" t="s">
        <v>1017</v>
      </c>
      <c r="E34" s="2">
        <v>69.543478260869563</v>
      </c>
      <c r="F34" s="2">
        <v>5.6521739130434785</v>
      </c>
      <c r="G34" s="2">
        <v>3.2608695652173912E-2</v>
      </c>
      <c r="H34" s="2">
        <v>0.40217391304347827</v>
      </c>
      <c r="I34" s="2">
        <v>0.63315217391304346</v>
      </c>
      <c r="J34" s="2">
        <v>0</v>
      </c>
      <c r="K34" s="2">
        <v>0</v>
      </c>
      <c r="L34" s="2">
        <v>3.9503260869565229</v>
      </c>
      <c r="M34" s="2">
        <v>5.6521739130434785</v>
      </c>
      <c r="N34" s="2">
        <v>0</v>
      </c>
      <c r="O34" s="2">
        <v>8.1275398562050641E-2</v>
      </c>
      <c r="P34" s="2">
        <v>0</v>
      </c>
      <c r="Q34" s="2">
        <v>13.472826086956522</v>
      </c>
      <c r="R34" s="2">
        <v>0.19373241638011879</v>
      </c>
      <c r="S34" s="2">
        <v>5.1304347826086953</v>
      </c>
      <c r="T34" s="2">
        <v>4.0963043478260861</v>
      </c>
      <c r="U34" s="2">
        <v>0</v>
      </c>
      <c r="V34" s="2">
        <v>0.13267583619881212</v>
      </c>
      <c r="W34" s="2">
        <v>2.9256521739130439</v>
      </c>
      <c r="X34" s="2">
        <v>3.9092391304347816</v>
      </c>
      <c r="Y34" s="2">
        <v>0</v>
      </c>
      <c r="Z34" s="2">
        <v>9.8282275711159744E-2</v>
      </c>
      <c r="AA34" s="2">
        <v>0</v>
      </c>
      <c r="AB34" s="2">
        <v>0</v>
      </c>
      <c r="AC34" s="2">
        <v>0</v>
      </c>
      <c r="AD34" s="2">
        <v>0</v>
      </c>
      <c r="AE34" s="2">
        <v>0</v>
      </c>
      <c r="AF34" s="2">
        <v>0</v>
      </c>
      <c r="AG34" s="2">
        <v>0</v>
      </c>
      <c r="AH34" t="s">
        <v>257</v>
      </c>
      <c r="AI34">
        <v>4</v>
      </c>
    </row>
    <row r="35" spans="1:35" x14ac:dyDescent="0.25">
      <c r="A35" t="s">
        <v>1052</v>
      </c>
      <c r="B35" t="s">
        <v>499</v>
      </c>
      <c r="C35" t="s">
        <v>818</v>
      </c>
      <c r="D35" t="s">
        <v>997</v>
      </c>
      <c r="E35" s="2">
        <v>52.25</v>
      </c>
      <c r="F35" s="2">
        <v>4.7826086956521738</v>
      </c>
      <c r="G35" s="2">
        <v>0</v>
      </c>
      <c r="H35" s="2">
        <v>0.30913043478260877</v>
      </c>
      <c r="I35" s="2">
        <v>0</v>
      </c>
      <c r="J35" s="2">
        <v>0</v>
      </c>
      <c r="K35" s="2">
        <v>0</v>
      </c>
      <c r="L35" s="2">
        <v>2.1892391304347827</v>
      </c>
      <c r="M35" s="2">
        <v>0</v>
      </c>
      <c r="N35" s="2">
        <v>0</v>
      </c>
      <c r="O35" s="2">
        <v>0</v>
      </c>
      <c r="P35" s="2">
        <v>0</v>
      </c>
      <c r="Q35" s="2">
        <v>5.4239130434782608</v>
      </c>
      <c r="R35" s="2">
        <v>0.10380694820054087</v>
      </c>
      <c r="S35" s="2">
        <v>1.079673913043478</v>
      </c>
      <c r="T35" s="2">
        <v>8.4453260869565216</v>
      </c>
      <c r="U35" s="2">
        <v>0</v>
      </c>
      <c r="V35" s="2">
        <v>0.18229665071770335</v>
      </c>
      <c r="W35" s="2">
        <v>1.1838043478260867</v>
      </c>
      <c r="X35" s="2">
        <v>5.230652173913044</v>
      </c>
      <c r="Y35" s="2">
        <v>0</v>
      </c>
      <c r="Z35" s="2">
        <v>0.1227647181194092</v>
      </c>
      <c r="AA35" s="2">
        <v>0</v>
      </c>
      <c r="AB35" s="2">
        <v>0</v>
      </c>
      <c r="AC35" s="2">
        <v>0</v>
      </c>
      <c r="AD35" s="2">
        <v>0</v>
      </c>
      <c r="AE35" s="2">
        <v>0</v>
      </c>
      <c r="AF35" s="2">
        <v>0</v>
      </c>
      <c r="AG35" s="2">
        <v>0</v>
      </c>
      <c r="AH35" t="s">
        <v>147</v>
      </c>
      <c r="AI35">
        <v>4</v>
      </c>
    </row>
    <row r="36" spans="1:35" x14ac:dyDescent="0.25">
      <c r="A36" t="s">
        <v>1052</v>
      </c>
      <c r="B36" t="s">
        <v>582</v>
      </c>
      <c r="C36" t="s">
        <v>853</v>
      </c>
      <c r="D36" t="s">
        <v>989</v>
      </c>
      <c r="E36" s="2">
        <v>48.086956521739133</v>
      </c>
      <c r="F36" s="2">
        <v>35.361521739130424</v>
      </c>
      <c r="G36" s="2">
        <v>0.31521739130434784</v>
      </c>
      <c r="H36" s="2">
        <v>0</v>
      </c>
      <c r="I36" s="2">
        <v>0.2608695652173913</v>
      </c>
      <c r="J36" s="2">
        <v>0</v>
      </c>
      <c r="K36" s="2">
        <v>0</v>
      </c>
      <c r="L36" s="2">
        <v>0</v>
      </c>
      <c r="M36" s="2">
        <v>4.8695652173913047</v>
      </c>
      <c r="N36" s="2">
        <v>0</v>
      </c>
      <c r="O36" s="2">
        <v>0.10126582278481013</v>
      </c>
      <c r="P36" s="2">
        <v>4.7282608695652177</v>
      </c>
      <c r="Q36" s="2">
        <v>0.67630434782608695</v>
      </c>
      <c r="R36" s="2">
        <v>0.11239150090415914</v>
      </c>
      <c r="S36" s="2">
        <v>0</v>
      </c>
      <c r="T36" s="2">
        <v>0</v>
      </c>
      <c r="U36" s="2">
        <v>0</v>
      </c>
      <c r="V36" s="2">
        <v>0</v>
      </c>
      <c r="W36" s="2">
        <v>0</v>
      </c>
      <c r="X36" s="2">
        <v>0</v>
      </c>
      <c r="Y36" s="2">
        <v>0</v>
      </c>
      <c r="Z36" s="2">
        <v>0</v>
      </c>
      <c r="AA36" s="2">
        <v>0</v>
      </c>
      <c r="AB36" s="2">
        <v>0</v>
      </c>
      <c r="AC36" s="2">
        <v>0</v>
      </c>
      <c r="AD36" s="2">
        <v>0</v>
      </c>
      <c r="AE36" s="2">
        <v>0</v>
      </c>
      <c r="AF36" s="2">
        <v>0</v>
      </c>
      <c r="AG36" s="2">
        <v>0</v>
      </c>
      <c r="AH36" t="s">
        <v>230</v>
      </c>
      <c r="AI36">
        <v>4</v>
      </c>
    </row>
    <row r="37" spans="1:35" x14ac:dyDescent="0.25">
      <c r="A37" t="s">
        <v>1052</v>
      </c>
      <c r="B37" t="s">
        <v>654</v>
      </c>
      <c r="C37" t="s">
        <v>733</v>
      </c>
      <c r="D37" t="s">
        <v>916</v>
      </c>
      <c r="E37" s="2">
        <v>124.72826086956522</v>
      </c>
      <c r="F37" s="2">
        <v>0</v>
      </c>
      <c r="G37" s="2">
        <v>0</v>
      </c>
      <c r="H37" s="2">
        <v>0</v>
      </c>
      <c r="I37" s="2">
        <v>21.478260869565219</v>
      </c>
      <c r="J37" s="2">
        <v>0</v>
      </c>
      <c r="K37" s="2">
        <v>0</v>
      </c>
      <c r="L37" s="2">
        <v>9.6657608695652169</v>
      </c>
      <c r="M37" s="2">
        <v>0</v>
      </c>
      <c r="N37" s="2">
        <v>0</v>
      </c>
      <c r="O37" s="2">
        <v>0</v>
      </c>
      <c r="P37" s="2">
        <v>0</v>
      </c>
      <c r="Q37" s="2">
        <v>0</v>
      </c>
      <c r="R37" s="2">
        <v>0</v>
      </c>
      <c r="S37" s="2">
        <v>24.869565217391305</v>
      </c>
      <c r="T37" s="2">
        <v>20.0625</v>
      </c>
      <c r="U37" s="2">
        <v>0</v>
      </c>
      <c r="V37" s="2">
        <v>0.36023965141612202</v>
      </c>
      <c r="W37" s="2">
        <v>15.334239130434783</v>
      </c>
      <c r="X37" s="2">
        <v>20.149456521739129</v>
      </c>
      <c r="Y37" s="2">
        <v>0</v>
      </c>
      <c r="Z37" s="2">
        <v>0.28448801742919388</v>
      </c>
      <c r="AA37" s="2">
        <v>0</v>
      </c>
      <c r="AB37" s="2">
        <v>0</v>
      </c>
      <c r="AC37" s="2">
        <v>0</v>
      </c>
      <c r="AD37" s="2">
        <v>0</v>
      </c>
      <c r="AE37" s="2">
        <v>0</v>
      </c>
      <c r="AF37" s="2">
        <v>0</v>
      </c>
      <c r="AG37" s="2">
        <v>0</v>
      </c>
      <c r="AH37" t="s">
        <v>302</v>
      </c>
      <c r="AI37">
        <v>4</v>
      </c>
    </row>
    <row r="38" spans="1:35" x14ac:dyDescent="0.25">
      <c r="A38" t="s">
        <v>1052</v>
      </c>
      <c r="B38" t="s">
        <v>421</v>
      </c>
      <c r="C38" t="s">
        <v>770</v>
      </c>
      <c r="D38" t="s">
        <v>969</v>
      </c>
      <c r="E38" s="2">
        <v>75</v>
      </c>
      <c r="F38" s="2">
        <v>5.546086956521739</v>
      </c>
      <c r="G38" s="2">
        <v>0</v>
      </c>
      <c r="H38" s="2">
        <v>0</v>
      </c>
      <c r="I38" s="2">
        <v>0</v>
      </c>
      <c r="J38" s="2">
        <v>0</v>
      </c>
      <c r="K38" s="2">
        <v>0</v>
      </c>
      <c r="L38" s="2">
        <v>4.8361956521739131</v>
      </c>
      <c r="M38" s="2">
        <v>0</v>
      </c>
      <c r="N38" s="2">
        <v>0</v>
      </c>
      <c r="O38" s="2">
        <v>0</v>
      </c>
      <c r="P38" s="2">
        <v>0</v>
      </c>
      <c r="Q38" s="2">
        <v>5.0815217391304346</v>
      </c>
      <c r="R38" s="2">
        <v>6.775362318840579E-2</v>
      </c>
      <c r="S38" s="2">
        <v>1.4250000000000003</v>
      </c>
      <c r="T38" s="2">
        <v>9.2742391304347809</v>
      </c>
      <c r="U38" s="2">
        <v>0</v>
      </c>
      <c r="V38" s="2">
        <v>0.14265652173913043</v>
      </c>
      <c r="W38" s="2">
        <v>1.7396739130434777</v>
      </c>
      <c r="X38" s="2">
        <v>8.1989130434782602</v>
      </c>
      <c r="Y38" s="2">
        <v>0</v>
      </c>
      <c r="Z38" s="2">
        <v>0.13251449275362318</v>
      </c>
      <c r="AA38" s="2">
        <v>0</v>
      </c>
      <c r="AB38" s="2">
        <v>0</v>
      </c>
      <c r="AC38" s="2">
        <v>0</v>
      </c>
      <c r="AD38" s="2">
        <v>0</v>
      </c>
      <c r="AE38" s="2">
        <v>0</v>
      </c>
      <c r="AF38" s="2">
        <v>0</v>
      </c>
      <c r="AG38" s="2">
        <v>0</v>
      </c>
      <c r="AH38" t="s">
        <v>69</v>
      </c>
      <c r="AI38">
        <v>4</v>
      </c>
    </row>
    <row r="39" spans="1:35" x14ac:dyDescent="0.25">
      <c r="A39" t="s">
        <v>1052</v>
      </c>
      <c r="B39" t="s">
        <v>381</v>
      </c>
      <c r="C39" t="s">
        <v>749</v>
      </c>
      <c r="D39" t="s">
        <v>908</v>
      </c>
      <c r="E39" s="2">
        <v>52.608695652173914</v>
      </c>
      <c r="F39" s="2">
        <v>5.5652173913043477</v>
      </c>
      <c r="G39" s="2">
        <v>1.1304347826086956</v>
      </c>
      <c r="H39" s="2">
        <v>0.94695652173913047</v>
      </c>
      <c r="I39" s="2">
        <v>1.0407608695652173</v>
      </c>
      <c r="J39" s="2">
        <v>0</v>
      </c>
      <c r="K39" s="2">
        <v>0.15217391304347827</v>
      </c>
      <c r="L39" s="2">
        <v>0.81576086956521754</v>
      </c>
      <c r="M39" s="2">
        <v>5.5616304347826073</v>
      </c>
      <c r="N39" s="2">
        <v>0</v>
      </c>
      <c r="O39" s="2">
        <v>0.1057169421487603</v>
      </c>
      <c r="P39" s="2">
        <v>10.049130434782606</v>
      </c>
      <c r="Q39" s="2">
        <v>0</v>
      </c>
      <c r="R39" s="2">
        <v>0.19101652892561979</v>
      </c>
      <c r="S39" s="2">
        <v>0.75</v>
      </c>
      <c r="T39" s="2">
        <v>1.7158695652173914</v>
      </c>
      <c r="U39" s="2">
        <v>0</v>
      </c>
      <c r="V39" s="2">
        <v>4.6871900826446287E-2</v>
      </c>
      <c r="W39" s="2">
        <v>0.51630434782608692</v>
      </c>
      <c r="X39" s="2">
        <v>3.3183695652173917</v>
      </c>
      <c r="Y39" s="2">
        <v>0</v>
      </c>
      <c r="Z39" s="2">
        <v>7.2890495867768607E-2</v>
      </c>
      <c r="AA39" s="2">
        <v>0</v>
      </c>
      <c r="AB39" s="2">
        <v>0</v>
      </c>
      <c r="AC39" s="2">
        <v>0</v>
      </c>
      <c r="AD39" s="2">
        <v>0</v>
      </c>
      <c r="AE39" s="2">
        <v>0</v>
      </c>
      <c r="AF39" s="2">
        <v>0</v>
      </c>
      <c r="AG39" s="2">
        <v>0</v>
      </c>
      <c r="AH39" t="s">
        <v>29</v>
      </c>
      <c r="AI39">
        <v>4</v>
      </c>
    </row>
    <row r="40" spans="1:35" x14ac:dyDescent="0.25">
      <c r="A40" t="s">
        <v>1052</v>
      </c>
      <c r="B40" t="s">
        <v>701</v>
      </c>
      <c r="C40" t="s">
        <v>876</v>
      </c>
      <c r="D40" t="s">
        <v>973</v>
      </c>
      <c r="E40" s="2">
        <v>111.65217391304348</v>
      </c>
      <c r="F40" s="2">
        <v>5.6521739130434785</v>
      </c>
      <c r="G40" s="2">
        <v>5.434782608695652E-2</v>
      </c>
      <c r="H40" s="2">
        <v>0.80434782608695654</v>
      </c>
      <c r="I40" s="2">
        <v>3.0190217391304346</v>
      </c>
      <c r="J40" s="2">
        <v>0</v>
      </c>
      <c r="K40" s="2">
        <v>0</v>
      </c>
      <c r="L40" s="2">
        <v>4.2832608695652166</v>
      </c>
      <c r="M40" s="2">
        <v>5.6521739130434785</v>
      </c>
      <c r="N40" s="2">
        <v>4.6340217391304348</v>
      </c>
      <c r="O40" s="2">
        <v>9.212714174454828E-2</v>
      </c>
      <c r="P40" s="2">
        <v>0</v>
      </c>
      <c r="Q40" s="2">
        <v>4.3627173913043471</v>
      </c>
      <c r="R40" s="2">
        <v>3.9074182242990647E-2</v>
      </c>
      <c r="S40" s="2">
        <v>7.651847826086958</v>
      </c>
      <c r="T40" s="2">
        <v>9.9582608695652191</v>
      </c>
      <c r="U40" s="2">
        <v>0</v>
      </c>
      <c r="V40" s="2">
        <v>0.15772293613707167</v>
      </c>
      <c r="W40" s="2">
        <v>9.4281521739130429</v>
      </c>
      <c r="X40" s="2">
        <v>9.89097826086957</v>
      </c>
      <c r="Y40" s="2">
        <v>0</v>
      </c>
      <c r="Z40" s="2">
        <v>0.17302959501557638</v>
      </c>
      <c r="AA40" s="2">
        <v>0</v>
      </c>
      <c r="AB40" s="2">
        <v>0</v>
      </c>
      <c r="AC40" s="2">
        <v>0</v>
      </c>
      <c r="AD40" s="2">
        <v>0</v>
      </c>
      <c r="AE40" s="2">
        <v>0</v>
      </c>
      <c r="AF40" s="2">
        <v>0</v>
      </c>
      <c r="AG40" s="2">
        <v>0</v>
      </c>
      <c r="AH40" t="s">
        <v>349</v>
      </c>
      <c r="AI40">
        <v>4</v>
      </c>
    </row>
    <row r="41" spans="1:35" x14ac:dyDescent="0.25">
      <c r="A41" t="s">
        <v>1052</v>
      </c>
      <c r="B41" t="s">
        <v>569</v>
      </c>
      <c r="C41" t="s">
        <v>712</v>
      </c>
      <c r="D41" t="s">
        <v>986</v>
      </c>
      <c r="E41" s="2">
        <v>71.043478260869563</v>
      </c>
      <c r="F41" s="2">
        <v>34.900760869565211</v>
      </c>
      <c r="G41" s="2">
        <v>0.30978260869565216</v>
      </c>
      <c r="H41" s="2">
        <v>0.255</v>
      </c>
      <c r="I41" s="2">
        <v>5.3804347826086953</v>
      </c>
      <c r="J41" s="2">
        <v>0</v>
      </c>
      <c r="K41" s="2">
        <v>0</v>
      </c>
      <c r="L41" s="2">
        <v>10.495000000000003</v>
      </c>
      <c r="M41" s="2">
        <v>5.257173913043478</v>
      </c>
      <c r="N41" s="2">
        <v>5.0780434782608692</v>
      </c>
      <c r="O41" s="2">
        <v>0.14547735618115054</v>
      </c>
      <c r="P41" s="2">
        <v>4.9816304347826099</v>
      </c>
      <c r="Q41" s="2">
        <v>4.6670652173913041</v>
      </c>
      <c r="R41" s="2">
        <v>0.13581395348837211</v>
      </c>
      <c r="S41" s="2">
        <v>4.5194565217391309</v>
      </c>
      <c r="T41" s="2">
        <v>3.8458695652173911</v>
      </c>
      <c r="U41" s="2">
        <v>0</v>
      </c>
      <c r="V41" s="2">
        <v>0.11774938800489597</v>
      </c>
      <c r="W41" s="2">
        <v>4.8382608695652181</v>
      </c>
      <c r="X41" s="2">
        <v>5.3868478260869566</v>
      </c>
      <c r="Y41" s="2">
        <v>0</v>
      </c>
      <c r="Z41" s="2">
        <v>0.14392747858017138</v>
      </c>
      <c r="AA41" s="2">
        <v>0</v>
      </c>
      <c r="AB41" s="2">
        <v>0</v>
      </c>
      <c r="AC41" s="2">
        <v>0</v>
      </c>
      <c r="AD41" s="2">
        <v>0</v>
      </c>
      <c r="AE41" s="2">
        <v>0</v>
      </c>
      <c r="AF41" s="2">
        <v>0</v>
      </c>
      <c r="AG41" s="2">
        <v>0</v>
      </c>
      <c r="AH41" t="s">
        <v>217</v>
      </c>
      <c r="AI41">
        <v>4</v>
      </c>
    </row>
    <row r="42" spans="1:35" x14ac:dyDescent="0.25">
      <c r="A42" t="s">
        <v>1052</v>
      </c>
      <c r="B42" t="s">
        <v>589</v>
      </c>
      <c r="C42" t="s">
        <v>857</v>
      </c>
      <c r="D42" t="s">
        <v>1016</v>
      </c>
      <c r="E42" s="2">
        <v>41.434782608695649</v>
      </c>
      <c r="F42" s="2">
        <v>5.7391304347826084</v>
      </c>
      <c r="G42" s="2">
        <v>0.32608695652173914</v>
      </c>
      <c r="H42" s="2">
        <v>0.23500000000000001</v>
      </c>
      <c r="I42" s="2">
        <v>0.24456521739130435</v>
      </c>
      <c r="J42" s="2">
        <v>0</v>
      </c>
      <c r="K42" s="2">
        <v>0</v>
      </c>
      <c r="L42" s="2">
        <v>0.57880434782608692</v>
      </c>
      <c r="M42" s="2">
        <v>6.0274999999999999</v>
      </c>
      <c r="N42" s="2">
        <v>0</v>
      </c>
      <c r="O42" s="2">
        <v>0.14546956977964323</v>
      </c>
      <c r="P42" s="2">
        <v>4.9905434782608689</v>
      </c>
      <c r="Q42" s="2">
        <v>0</v>
      </c>
      <c r="R42" s="2">
        <v>0.1204433368310598</v>
      </c>
      <c r="S42" s="2">
        <v>2.8369565217391304</v>
      </c>
      <c r="T42" s="2">
        <v>0.61413043478260865</v>
      </c>
      <c r="U42" s="2">
        <v>0</v>
      </c>
      <c r="V42" s="2">
        <v>8.3289611752360979E-2</v>
      </c>
      <c r="W42" s="2">
        <v>2.3505434782608696</v>
      </c>
      <c r="X42" s="2">
        <v>0.88586956521739135</v>
      </c>
      <c r="Y42" s="2">
        <v>0</v>
      </c>
      <c r="Z42" s="2">
        <v>7.8108604407135365E-2</v>
      </c>
      <c r="AA42" s="2">
        <v>0</v>
      </c>
      <c r="AB42" s="2">
        <v>0</v>
      </c>
      <c r="AC42" s="2">
        <v>0</v>
      </c>
      <c r="AD42" s="2">
        <v>0</v>
      </c>
      <c r="AE42" s="2">
        <v>0</v>
      </c>
      <c r="AF42" s="2">
        <v>0</v>
      </c>
      <c r="AG42" s="2">
        <v>0</v>
      </c>
      <c r="AH42" t="s">
        <v>237</v>
      </c>
      <c r="AI42">
        <v>4</v>
      </c>
    </row>
    <row r="43" spans="1:35" x14ac:dyDescent="0.25">
      <c r="A43" t="s">
        <v>1052</v>
      </c>
      <c r="B43" t="s">
        <v>599</v>
      </c>
      <c r="C43" t="s">
        <v>743</v>
      </c>
      <c r="D43" t="s">
        <v>952</v>
      </c>
      <c r="E43" s="2">
        <v>21.989130434782609</v>
      </c>
      <c r="F43" s="2">
        <v>5.3804347826086953</v>
      </c>
      <c r="G43" s="2">
        <v>0.43478260869565216</v>
      </c>
      <c r="H43" s="2">
        <v>1.0597826086956521</v>
      </c>
      <c r="I43" s="2">
        <v>1.6628260869565212</v>
      </c>
      <c r="J43" s="2">
        <v>0</v>
      </c>
      <c r="K43" s="2">
        <v>0</v>
      </c>
      <c r="L43" s="2">
        <v>0.35326086956521741</v>
      </c>
      <c r="M43" s="2">
        <v>5.5282608695652184</v>
      </c>
      <c r="N43" s="2">
        <v>0</v>
      </c>
      <c r="O43" s="2">
        <v>0.25140879881364314</v>
      </c>
      <c r="P43" s="2">
        <v>0</v>
      </c>
      <c r="Q43" s="2">
        <v>0</v>
      </c>
      <c r="R43" s="2">
        <v>0</v>
      </c>
      <c r="S43" s="2">
        <v>3.742391304347827</v>
      </c>
      <c r="T43" s="2">
        <v>13.153260869565219</v>
      </c>
      <c r="U43" s="2">
        <v>0</v>
      </c>
      <c r="V43" s="2">
        <v>0.7683638161146813</v>
      </c>
      <c r="W43" s="2">
        <v>5.1347826086956516</v>
      </c>
      <c r="X43" s="2">
        <v>13.284782608695652</v>
      </c>
      <c r="Y43" s="2">
        <v>1.0913043478260871</v>
      </c>
      <c r="Z43" s="2">
        <v>0.88729609490855166</v>
      </c>
      <c r="AA43" s="2">
        <v>0</v>
      </c>
      <c r="AB43" s="2">
        <v>0</v>
      </c>
      <c r="AC43" s="2">
        <v>0</v>
      </c>
      <c r="AD43" s="2">
        <v>0</v>
      </c>
      <c r="AE43" s="2">
        <v>0</v>
      </c>
      <c r="AF43" s="2">
        <v>0</v>
      </c>
      <c r="AG43" s="2">
        <v>0</v>
      </c>
      <c r="AH43" t="s">
        <v>247</v>
      </c>
      <c r="AI43">
        <v>4</v>
      </c>
    </row>
    <row r="44" spans="1:35" x14ac:dyDescent="0.25">
      <c r="A44" t="s">
        <v>1052</v>
      </c>
      <c r="B44" t="s">
        <v>596</v>
      </c>
      <c r="C44" t="s">
        <v>825</v>
      </c>
      <c r="D44" t="s">
        <v>920</v>
      </c>
      <c r="E44" s="2">
        <v>77.75</v>
      </c>
      <c r="F44" s="2">
        <v>9.3896739130434757</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t="s">
        <v>244</v>
      </c>
      <c r="AI44">
        <v>4</v>
      </c>
    </row>
    <row r="45" spans="1:35" x14ac:dyDescent="0.25">
      <c r="A45" t="s">
        <v>1052</v>
      </c>
      <c r="B45" t="s">
        <v>652</v>
      </c>
      <c r="C45" t="s">
        <v>758</v>
      </c>
      <c r="D45" t="s">
        <v>921</v>
      </c>
      <c r="E45" s="2">
        <v>24.391304347826086</v>
      </c>
      <c r="F45" s="2">
        <v>4.6086956521739131</v>
      </c>
      <c r="G45" s="2">
        <v>1.0434782608695652</v>
      </c>
      <c r="H45" s="2">
        <v>0.16847826086956522</v>
      </c>
      <c r="I45" s="2">
        <v>0.19021739130434784</v>
      </c>
      <c r="J45" s="2">
        <v>1.0434782608695652</v>
      </c>
      <c r="K45" s="2">
        <v>0</v>
      </c>
      <c r="L45" s="2">
        <v>0.50695652173913042</v>
      </c>
      <c r="M45" s="2">
        <v>10.831521739130435</v>
      </c>
      <c r="N45" s="2">
        <v>0</v>
      </c>
      <c r="O45" s="2">
        <v>0.4440730837789662</v>
      </c>
      <c r="P45" s="2">
        <v>0</v>
      </c>
      <c r="Q45" s="2">
        <v>0</v>
      </c>
      <c r="R45" s="2">
        <v>0</v>
      </c>
      <c r="S45" s="2">
        <v>5.1727173913043485</v>
      </c>
      <c r="T45" s="2">
        <v>3.1732608695652167</v>
      </c>
      <c r="U45" s="2">
        <v>0</v>
      </c>
      <c r="V45" s="2">
        <v>0.34217023172905525</v>
      </c>
      <c r="W45" s="2">
        <v>0.73706521739130426</v>
      </c>
      <c r="X45" s="2">
        <v>5.8868478260869557</v>
      </c>
      <c r="Y45" s="2">
        <v>0</v>
      </c>
      <c r="Z45" s="2">
        <v>0.27156862745098037</v>
      </c>
      <c r="AA45" s="2">
        <v>0</v>
      </c>
      <c r="AB45" s="2">
        <v>0</v>
      </c>
      <c r="AC45" s="2">
        <v>0</v>
      </c>
      <c r="AD45" s="2">
        <v>0</v>
      </c>
      <c r="AE45" s="2">
        <v>0</v>
      </c>
      <c r="AF45" s="2">
        <v>0</v>
      </c>
      <c r="AG45" s="2">
        <v>0</v>
      </c>
      <c r="AH45" t="s">
        <v>300</v>
      </c>
      <c r="AI45">
        <v>4</v>
      </c>
    </row>
    <row r="46" spans="1:35" x14ac:dyDescent="0.25">
      <c r="A46" t="s">
        <v>1052</v>
      </c>
      <c r="B46" t="s">
        <v>622</v>
      </c>
      <c r="C46" t="s">
        <v>780</v>
      </c>
      <c r="D46" t="s">
        <v>935</v>
      </c>
      <c r="E46" s="2">
        <v>79.826086956521735</v>
      </c>
      <c r="F46" s="2">
        <v>0</v>
      </c>
      <c r="G46" s="2">
        <v>0</v>
      </c>
      <c r="H46" s="2">
        <v>0</v>
      </c>
      <c r="I46" s="2">
        <v>0.59510869565217395</v>
      </c>
      <c r="J46" s="2">
        <v>0</v>
      </c>
      <c r="K46" s="2">
        <v>0</v>
      </c>
      <c r="L46" s="2">
        <v>5.0117391304347816</v>
      </c>
      <c r="M46" s="2">
        <v>0</v>
      </c>
      <c r="N46" s="2">
        <v>11.895543478260873</v>
      </c>
      <c r="O46" s="2">
        <v>0.14901824618736387</v>
      </c>
      <c r="P46" s="2">
        <v>0</v>
      </c>
      <c r="Q46" s="2">
        <v>18.37467391304348</v>
      </c>
      <c r="R46" s="2">
        <v>0.2301838235294118</v>
      </c>
      <c r="S46" s="2">
        <v>4.8833695652173921</v>
      </c>
      <c r="T46" s="2">
        <v>5.7733695652173926</v>
      </c>
      <c r="U46" s="2">
        <v>0</v>
      </c>
      <c r="V46" s="2">
        <v>0.13349945533769067</v>
      </c>
      <c r="W46" s="2">
        <v>4.8025000000000011</v>
      </c>
      <c r="X46" s="2">
        <v>4.7155434782608703</v>
      </c>
      <c r="Y46" s="2">
        <v>0</v>
      </c>
      <c r="Z46" s="2">
        <v>0.11923474945533771</v>
      </c>
      <c r="AA46" s="2">
        <v>0</v>
      </c>
      <c r="AB46" s="2">
        <v>0</v>
      </c>
      <c r="AC46" s="2">
        <v>0</v>
      </c>
      <c r="AD46" s="2">
        <v>0</v>
      </c>
      <c r="AE46" s="2">
        <v>0</v>
      </c>
      <c r="AF46" s="2">
        <v>0</v>
      </c>
      <c r="AG46" s="2">
        <v>0</v>
      </c>
      <c r="AH46" t="s">
        <v>270</v>
      </c>
      <c r="AI46">
        <v>4</v>
      </c>
    </row>
    <row r="47" spans="1:35" x14ac:dyDescent="0.25">
      <c r="A47" t="s">
        <v>1052</v>
      </c>
      <c r="B47" t="s">
        <v>440</v>
      </c>
      <c r="C47" t="s">
        <v>780</v>
      </c>
      <c r="D47" t="s">
        <v>935</v>
      </c>
      <c r="E47" s="2">
        <v>85.141304347826093</v>
      </c>
      <c r="F47" s="2">
        <v>5.3913043478260869</v>
      </c>
      <c r="G47" s="2">
        <v>0</v>
      </c>
      <c r="H47" s="2">
        <v>0</v>
      </c>
      <c r="I47" s="2">
        <v>0</v>
      </c>
      <c r="J47" s="2">
        <v>0</v>
      </c>
      <c r="K47" s="2">
        <v>0</v>
      </c>
      <c r="L47" s="2">
        <v>6.8190217391304362</v>
      </c>
      <c r="M47" s="2">
        <v>5.0543478260869561</v>
      </c>
      <c r="N47" s="2">
        <v>0</v>
      </c>
      <c r="O47" s="2">
        <v>5.9364228265032543E-2</v>
      </c>
      <c r="P47" s="2">
        <v>3.7391304347826089</v>
      </c>
      <c r="Q47" s="2">
        <v>12.116847826086957</v>
      </c>
      <c r="R47" s="2">
        <v>0.1862313289927231</v>
      </c>
      <c r="S47" s="2">
        <v>4.2703260869565209</v>
      </c>
      <c r="T47" s="2">
        <v>8.2342391304347835</v>
      </c>
      <c r="U47" s="2">
        <v>0</v>
      </c>
      <c r="V47" s="2">
        <v>0.14686837737776073</v>
      </c>
      <c r="W47" s="2">
        <v>9.2050000000000018</v>
      </c>
      <c r="X47" s="2">
        <v>5.8074999999999992</v>
      </c>
      <c r="Y47" s="2">
        <v>0</v>
      </c>
      <c r="Z47" s="2">
        <v>0.17632452444784885</v>
      </c>
      <c r="AA47" s="2">
        <v>0</v>
      </c>
      <c r="AB47" s="2">
        <v>0</v>
      </c>
      <c r="AC47" s="2">
        <v>0</v>
      </c>
      <c r="AD47" s="2">
        <v>0</v>
      </c>
      <c r="AE47" s="2">
        <v>0</v>
      </c>
      <c r="AF47" s="2">
        <v>0</v>
      </c>
      <c r="AG47" s="2">
        <v>0</v>
      </c>
      <c r="AH47" t="s">
        <v>88</v>
      </c>
      <c r="AI47">
        <v>4</v>
      </c>
    </row>
    <row r="48" spans="1:35" x14ac:dyDescent="0.25">
      <c r="A48" t="s">
        <v>1052</v>
      </c>
      <c r="B48" t="s">
        <v>570</v>
      </c>
      <c r="C48" t="s">
        <v>810</v>
      </c>
      <c r="D48" t="s">
        <v>992</v>
      </c>
      <c r="E48" s="2">
        <v>110.41304347826087</v>
      </c>
      <c r="F48" s="2">
        <v>4.6467391304347823</v>
      </c>
      <c r="G48" s="2">
        <v>0</v>
      </c>
      <c r="H48" s="2">
        <v>0</v>
      </c>
      <c r="I48" s="2">
        <v>0</v>
      </c>
      <c r="J48" s="2">
        <v>0</v>
      </c>
      <c r="K48" s="2">
        <v>0</v>
      </c>
      <c r="L48" s="2">
        <v>6.2682608695652178</v>
      </c>
      <c r="M48" s="2">
        <v>5.2173913043478262</v>
      </c>
      <c r="N48" s="2">
        <v>4.155543478260868</v>
      </c>
      <c r="O48" s="2">
        <v>8.4889742075211647E-2</v>
      </c>
      <c r="P48" s="2">
        <v>4.2391304347826084</v>
      </c>
      <c r="Q48" s="2">
        <v>3.6947826086956526</v>
      </c>
      <c r="R48" s="2">
        <v>7.1856664697775158E-2</v>
      </c>
      <c r="S48" s="2">
        <v>5.6790217391304338</v>
      </c>
      <c r="T48" s="2">
        <v>5.9359782608695655</v>
      </c>
      <c r="U48" s="2">
        <v>0</v>
      </c>
      <c r="V48" s="2">
        <v>0.1051959047056507</v>
      </c>
      <c r="W48" s="2">
        <v>10.162173913043478</v>
      </c>
      <c r="X48" s="2">
        <v>9.4988043478260877</v>
      </c>
      <c r="Y48" s="2">
        <v>0</v>
      </c>
      <c r="Z48" s="2">
        <v>0.17806753297893285</v>
      </c>
      <c r="AA48" s="2">
        <v>0</v>
      </c>
      <c r="AB48" s="2">
        <v>0</v>
      </c>
      <c r="AC48" s="2">
        <v>0</v>
      </c>
      <c r="AD48" s="2">
        <v>0</v>
      </c>
      <c r="AE48" s="2">
        <v>0</v>
      </c>
      <c r="AF48" s="2">
        <v>0</v>
      </c>
      <c r="AG48" s="2">
        <v>0</v>
      </c>
      <c r="AH48" t="s">
        <v>218</v>
      </c>
      <c r="AI48">
        <v>4</v>
      </c>
    </row>
    <row r="49" spans="1:35" x14ac:dyDescent="0.25">
      <c r="A49" t="s">
        <v>1052</v>
      </c>
      <c r="B49" t="s">
        <v>480</v>
      </c>
      <c r="C49" t="s">
        <v>805</v>
      </c>
      <c r="D49" t="s">
        <v>937</v>
      </c>
      <c r="E49" s="2">
        <v>82.152173913043484</v>
      </c>
      <c r="F49" s="2">
        <v>4.6086956521739131</v>
      </c>
      <c r="G49" s="2">
        <v>0</v>
      </c>
      <c r="H49" s="2">
        <v>0</v>
      </c>
      <c r="I49" s="2">
        <v>0</v>
      </c>
      <c r="J49" s="2">
        <v>0</v>
      </c>
      <c r="K49" s="2">
        <v>0</v>
      </c>
      <c r="L49" s="2">
        <v>4.1230434782608691</v>
      </c>
      <c r="M49" s="2">
        <v>4.9266304347826084</v>
      </c>
      <c r="N49" s="2">
        <v>0</v>
      </c>
      <c r="O49" s="2">
        <v>5.9969568668960034E-2</v>
      </c>
      <c r="P49" s="2">
        <v>4.6766304347826084</v>
      </c>
      <c r="Q49" s="2">
        <v>10.478260869565217</v>
      </c>
      <c r="R49" s="2">
        <v>0.18447340566287374</v>
      </c>
      <c r="S49" s="2">
        <v>4.3958695652173905</v>
      </c>
      <c r="T49" s="2">
        <v>3.7127173913043494</v>
      </c>
      <c r="U49" s="2">
        <v>0</v>
      </c>
      <c r="V49" s="2">
        <v>9.8702037576078344E-2</v>
      </c>
      <c r="W49" s="2">
        <v>4.7495652173913046</v>
      </c>
      <c r="X49" s="2">
        <v>4.9892391304347816</v>
      </c>
      <c r="Y49" s="2">
        <v>0</v>
      </c>
      <c r="Z49" s="2">
        <v>0.11854591161682983</v>
      </c>
      <c r="AA49" s="2">
        <v>0</v>
      </c>
      <c r="AB49" s="2">
        <v>0</v>
      </c>
      <c r="AC49" s="2">
        <v>0</v>
      </c>
      <c r="AD49" s="2">
        <v>0</v>
      </c>
      <c r="AE49" s="2">
        <v>0</v>
      </c>
      <c r="AF49" s="2">
        <v>0</v>
      </c>
      <c r="AG49" s="2">
        <v>0</v>
      </c>
      <c r="AH49" t="s">
        <v>128</v>
      </c>
      <c r="AI49">
        <v>4</v>
      </c>
    </row>
    <row r="50" spans="1:35" x14ac:dyDescent="0.25">
      <c r="A50" t="s">
        <v>1052</v>
      </c>
      <c r="B50" t="s">
        <v>360</v>
      </c>
      <c r="C50" t="s">
        <v>737</v>
      </c>
      <c r="D50" t="s">
        <v>946</v>
      </c>
      <c r="E50" s="2">
        <v>115.90217391304348</v>
      </c>
      <c r="F50" s="2">
        <v>8.6086956521739122</v>
      </c>
      <c r="G50" s="2">
        <v>0.70108695652173914</v>
      </c>
      <c r="H50" s="2">
        <v>0.65804347826086984</v>
      </c>
      <c r="I50" s="2">
        <v>5.5652173913043477</v>
      </c>
      <c r="J50" s="2">
        <v>0</v>
      </c>
      <c r="K50" s="2">
        <v>0</v>
      </c>
      <c r="L50" s="2">
        <v>5.5321739130434811</v>
      </c>
      <c r="M50" s="2">
        <v>10.160326086956522</v>
      </c>
      <c r="N50" s="2">
        <v>0</v>
      </c>
      <c r="O50" s="2">
        <v>8.7662946637906775E-2</v>
      </c>
      <c r="P50" s="2">
        <v>5.5670652173913053</v>
      </c>
      <c r="Q50" s="2">
        <v>15.8125</v>
      </c>
      <c r="R50" s="2">
        <v>0.18446215886711056</v>
      </c>
      <c r="S50" s="2">
        <v>12.260217391304348</v>
      </c>
      <c r="T50" s="2">
        <v>14.147717391304347</v>
      </c>
      <c r="U50" s="2">
        <v>5.0923913043478262</v>
      </c>
      <c r="V50" s="2">
        <v>0.27178373815999246</v>
      </c>
      <c r="W50" s="2">
        <v>16.362608695652174</v>
      </c>
      <c r="X50" s="2">
        <v>16.67217391304348</v>
      </c>
      <c r="Y50" s="2">
        <v>12.771413043478265</v>
      </c>
      <c r="Z50" s="2">
        <v>0.39521429241301692</v>
      </c>
      <c r="AA50" s="2">
        <v>0</v>
      </c>
      <c r="AB50" s="2">
        <v>0</v>
      </c>
      <c r="AC50" s="2">
        <v>0</v>
      </c>
      <c r="AD50" s="2">
        <v>0</v>
      </c>
      <c r="AE50" s="2">
        <v>4.7934782608695654</v>
      </c>
      <c r="AF50" s="2">
        <v>0</v>
      </c>
      <c r="AG50" s="2">
        <v>0.29076086956521741</v>
      </c>
      <c r="AH50" t="s">
        <v>8</v>
      </c>
      <c r="AI50">
        <v>4</v>
      </c>
    </row>
    <row r="51" spans="1:35" x14ac:dyDescent="0.25">
      <c r="A51" t="s">
        <v>1052</v>
      </c>
      <c r="B51" t="s">
        <v>497</v>
      </c>
      <c r="C51" t="s">
        <v>817</v>
      </c>
      <c r="D51" t="s">
        <v>900</v>
      </c>
      <c r="E51" s="2">
        <v>73.119565217391298</v>
      </c>
      <c r="F51" s="2">
        <v>5.7391304347826084</v>
      </c>
      <c r="G51" s="2">
        <v>0.47826086956521741</v>
      </c>
      <c r="H51" s="2">
        <v>0.47065217391304354</v>
      </c>
      <c r="I51" s="2">
        <v>0.54076086956521741</v>
      </c>
      <c r="J51" s="2">
        <v>0</v>
      </c>
      <c r="K51" s="2">
        <v>0</v>
      </c>
      <c r="L51" s="2">
        <v>1.0733695652173914</v>
      </c>
      <c r="M51" s="2">
        <v>5.047173913043479</v>
      </c>
      <c r="N51" s="2">
        <v>0</v>
      </c>
      <c r="O51" s="2">
        <v>6.9026311877508559E-2</v>
      </c>
      <c r="P51" s="2">
        <v>5.6854347826086951</v>
      </c>
      <c r="Q51" s="2">
        <v>3.0746739130434784</v>
      </c>
      <c r="R51" s="2">
        <v>0.11980526237550171</v>
      </c>
      <c r="S51" s="2">
        <v>1.1603260869565217</v>
      </c>
      <c r="T51" s="2">
        <v>3.3885869565217392</v>
      </c>
      <c r="U51" s="2">
        <v>0</v>
      </c>
      <c r="V51" s="2">
        <v>6.2211981566820278E-2</v>
      </c>
      <c r="W51" s="2">
        <v>2.4809782608695654</v>
      </c>
      <c r="X51" s="2">
        <v>1.0163043478260869</v>
      </c>
      <c r="Y51" s="2">
        <v>0</v>
      </c>
      <c r="Z51" s="2">
        <v>4.7829641742232802E-2</v>
      </c>
      <c r="AA51" s="2">
        <v>0</v>
      </c>
      <c r="AB51" s="2">
        <v>0</v>
      </c>
      <c r="AC51" s="2">
        <v>0</v>
      </c>
      <c r="AD51" s="2">
        <v>0</v>
      </c>
      <c r="AE51" s="2">
        <v>0</v>
      </c>
      <c r="AF51" s="2">
        <v>0</v>
      </c>
      <c r="AG51" s="2">
        <v>0</v>
      </c>
      <c r="AH51" t="s">
        <v>145</v>
      </c>
      <c r="AI51">
        <v>4</v>
      </c>
    </row>
    <row r="52" spans="1:35" x14ac:dyDescent="0.25">
      <c r="A52" t="s">
        <v>1052</v>
      </c>
      <c r="B52" t="s">
        <v>392</v>
      </c>
      <c r="C52" t="s">
        <v>723</v>
      </c>
      <c r="D52" t="s">
        <v>962</v>
      </c>
      <c r="E52" s="2">
        <v>100.21739130434783</v>
      </c>
      <c r="F52" s="2">
        <v>0</v>
      </c>
      <c r="G52" s="2">
        <v>0</v>
      </c>
      <c r="H52" s="2">
        <v>0</v>
      </c>
      <c r="I52" s="2">
        <v>0</v>
      </c>
      <c r="J52" s="2">
        <v>0</v>
      </c>
      <c r="K52" s="2">
        <v>0</v>
      </c>
      <c r="L52" s="2">
        <v>0.18434782608695652</v>
      </c>
      <c r="M52" s="2">
        <v>0</v>
      </c>
      <c r="N52" s="2">
        <v>4.9854347826086949</v>
      </c>
      <c r="O52" s="2">
        <v>4.9746203904555308E-2</v>
      </c>
      <c r="P52" s="2">
        <v>0</v>
      </c>
      <c r="Q52" s="2">
        <v>10.535217391304348</v>
      </c>
      <c r="R52" s="2">
        <v>0.1051236442516269</v>
      </c>
      <c r="S52" s="2">
        <v>1.524130434782609</v>
      </c>
      <c r="T52" s="2">
        <v>11.279130434782607</v>
      </c>
      <c r="U52" s="2">
        <v>0</v>
      </c>
      <c r="V52" s="2">
        <v>0.12775488069414315</v>
      </c>
      <c r="W52" s="2">
        <v>0.95826086956521761</v>
      </c>
      <c r="X52" s="2">
        <v>5.3594565217391299</v>
      </c>
      <c r="Y52" s="2">
        <v>0</v>
      </c>
      <c r="Z52" s="2">
        <v>6.3040130151843815E-2</v>
      </c>
      <c r="AA52" s="2">
        <v>0</v>
      </c>
      <c r="AB52" s="2">
        <v>0</v>
      </c>
      <c r="AC52" s="2">
        <v>0</v>
      </c>
      <c r="AD52" s="2">
        <v>0</v>
      </c>
      <c r="AE52" s="2">
        <v>0</v>
      </c>
      <c r="AF52" s="2">
        <v>0</v>
      </c>
      <c r="AG52" s="2">
        <v>0</v>
      </c>
      <c r="AH52" t="s">
        <v>40</v>
      </c>
      <c r="AI52">
        <v>4</v>
      </c>
    </row>
    <row r="53" spans="1:35" x14ac:dyDescent="0.25">
      <c r="A53" t="s">
        <v>1052</v>
      </c>
      <c r="B53" t="s">
        <v>669</v>
      </c>
      <c r="C53" t="s">
        <v>892</v>
      </c>
      <c r="D53" t="s">
        <v>1038</v>
      </c>
      <c r="E53" s="2">
        <v>85.380434782608702</v>
      </c>
      <c r="F53" s="2">
        <v>5.4782608695652177</v>
      </c>
      <c r="G53" s="2">
        <v>9.7826086956521747E-3</v>
      </c>
      <c r="H53" s="2">
        <v>0.74673913043478268</v>
      </c>
      <c r="I53" s="2">
        <v>1.1413043478260869</v>
      </c>
      <c r="J53" s="2">
        <v>0</v>
      </c>
      <c r="K53" s="2">
        <v>0</v>
      </c>
      <c r="L53" s="2">
        <v>4.3804347826086953</v>
      </c>
      <c r="M53" s="2">
        <v>4.7967391304347817</v>
      </c>
      <c r="N53" s="2">
        <v>3.4423913043478258</v>
      </c>
      <c r="O53" s="2">
        <v>9.6499045194143832E-2</v>
      </c>
      <c r="P53" s="2">
        <v>5.035869565217391</v>
      </c>
      <c r="Q53" s="2">
        <v>0</v>
      </c>
      <c r="R53" s="2">
        <v>5.8981540420114567E-2</v>
      </c>
      <c r="S53" s="2">
        <v>4.2586956521739143</v>
      </c>
      <c r="T53" s="2">
        <v>5.3858695652173916</v>
      </c>
      <c r="U53" s="2">
        <v>0</v>
      </c>
      <c r="V53" s="2">
        <v>0.11295989815404203</v>
      </c>
      <c r="W53" s="2">
        <v>0.81956521739130439</v>
      </c>
      <c r="X53" s="2">
        <v>4.8228260869565229</v>
      </c>
      <c r="Y53" s="2">
        <v>3.0978260869565224</v>
      </c>
      <c r="Z53" s="2">
        <v>0.10236791852323361</v>
      </c>
      <c r="AA53" s="2">
        <v>0</v>
      </c>
      <c r="AB53" s="2">
        <v>0</v>
      </c>
      <c r="AC53" s="2">
        <v>0</v>
      </c>
      <c r="AD53" s="2">
        <v>0</v>
      </c>
      <c r="AE53" s="2">
        <v>0</v>
      </c>
      <c r="AF53" s="2">
        <v>0</v>
      </c>
      <c r="AG53" s="2">
        <v>0</v>
      </c>
      <c r="AH53" t="s">
        <v>317</v>
      </c>
      <c r="AI53">
        <v>4</v>
      </c>
    </row>
    <row r="54" spans="1:35" x14ac:dyDescent="0.25">
      <c r="A54" t="s">
        <v>1052</v>
      </c>
      <c r="B54" t="s">
        <v>692</v>
      </c>
      <c r="C54" t="s">
        <v>887</v>
      </c>
      <c r="D54" t="s">
        <v>1036</v>
      </c>
      <c r="E54" s="2">
        <v>46.467391304347828</v>
      </c>
      <c r="F54" s="2">
        <v>5.8260869565217392</v>
      </c>
      <c r="G54" s="2">
        <v>0.3684782608695652</v>
      </c>
      <c r="H54" s="2">
        <v>0.25141304347826082</v>
      </c>
      <c r="I54" s="2">
        <v>0.53913043478260858</v>
      </c>
      <c r="J54" s="2">
        <v>0</v>
      </c>
      <c r="K54" s="2">
        <v>0</v>
      </c>
      <c r="L54" s="2">
        <v>0.77445652173913049</v>
      </c>
      <c r="M54" s="2">
        <v>5.1019565217391314</v>
      </c>
      <c r="N54" s="2">
        <v>0</v>
      </c>
      <c r="O54" s="2">
        <v>0.1097964912280702</v>
      </c>
      <c r="P54" s="2">
        <v>2.4972826086956523</v>
      </c>
      <c r="Q54" s="2">
        <v>0</v>
      </c>
      <c r="R54" s="2">
        <v>5.3742690058479536E-2</v>
      </c>
      <c r="S54" s="2">
        <v>3.2445652173913042</v>
      </c>
      <c r="T54" s="2">
        <v>0</v>
      </c>
      <c r="U54" s="2">
        <v>0</v>
      </c>
      <c r="V54" s="2">
        <v>6.9824561403508761E-2</v>
      </c>
      <c r="W54" s="2">
        <v>2.2173913043478262</v>
      </c>
      <c r="X54" s="2">
        <v>5.7717391304347823</v>
      </c>
      <c r="Y54" s="2">
        <v>0</v>
      </c>
      <c r="Z54" s="2">
        <v>0.17192982456140349</v>
      </c>
      <c r="AA54" s="2">
        <v>0</v>
      </c>
      <c r="AB54" s="2">
        <v>0</v>
      </c>
      <c r="AC54" s="2">
        <v>0</v>
      </c>
      <c r="AD54" s="2">
        <v>0</v>
      </c>
      <c r="AE54" s="2">
        <v>0</v>
      </c>
      <c r="AF54" s="2">
        <v>0</v>
      </c>
      <c r="AG54" s="2">
        <v>0</v>
      </c>
      <c r="AH54" t="s">
        <v>340</v>
      </c>
      <c r="AI54">
        <v>4</v>
      </c>
    </row>
    <row r="55" spans="1:35" x14ac:dyDescent="0.25">
      <c r="A55" t="s">
        <v>1052</v>
      </c>
      <c r="B55" t="s">
        <v>631</v>
      </c>
      <c r="C55" t="s">
        <v>758</v>
      </c>
      <c r="D55" t="s">
        <v>921</v>
      </c>
      <c r="E55" s="2">
        <v>54.586956521739133</v>
      </c>
      <c r="F55" s="2">
        <v>5.8260869565217392</v>
      </c>
      <c r="G55" s="2">
        <v>0.47826086956521741</v>
      </c>
      <c r="H55" s="2">
        <v>0.33108695652173914</v>
      </c>
      <c r="I55" s="2">
        <v>0.43478260869565216</v>
      </c>
      <c r="J55" s="2">
        <v>0</v>
      </c>
      <c r="K55" s="2">
        <v>0</v>
      </c>
      <c r="L55" s="2">
        <v>0.42934782608695654</v>
      </c>
      <c r="M55" s="2">
        <v>5.0666304347826099</v>
      </c>
      <c r="N55" s="2">
        <v>0</v>
      </c>
      <c r="O55" s="2">
        <v>9.2817602548785363E-2</v>
      </c>
      <c r="P55" s="2">
        <v>5.5773913043478274</v>
      </c>
      <c r="Q55" s="2">
        <v>0</v>
      </c>
      <c r="R55" s="2">
        <v>0.10217443249701316</v>
      </c>
      <c r="S55" s="2">
        <v>4.8451086956521738</v>
      </c>
      <c r="T55" s="2">
        <v>4.8913043478260872E-2</v>
      </c>
      <c r="U55" s="2">
        <v>0</v>
      </c>
      <c r="V55" s="2">
        <v>8.9655515730784535E-2</v>
      </c>
      <c r="W55" s="2">
        <v>1.4375</v>
      </c>
      <c r="X55" s="2">
        <v>3.6222826086956523</v>
      </c>
      <c r="Y55" s="2">
        <v>0</v>
      </c>
      <c r="Z55" s="2">
        <v>9.2692154520111508E-2</v>
      </c>
      <c r="AA55" s="2">
        <v>0</v>
      </c>
      <c r="AB55" s="2">
        <v>0</v>
      </c>
      <c r="AC55" s="2">
        <v>0</v>
      </c>
      <c r="AD55" s="2">
        <v>0</v>
      </c>
      <c r="AE55" s="2">
        <v>0</v>
      </c>
      <c r="AF55" s="2">
        <v>0</v>
      </c>
      <c r="AG55" s="2">
        <v>0</v>
      </c>
      <c r="AH55" t="s">
        <v>279</v>
      </c>
      <c r="AI55">
        <v>4</v>
      </c>
    </row>
    <row r="56" spans="1:35" x14ac:dyDescent="0.25">
      <c r="A56" t="s">
        <v>1052</v>
      </c>
      <c r="B56" t="s">
        <v>472</v>
      </c>
      <c r="C56" t="s">
        <v>799</v>
      </c>
      <c r="D56" t="s">
        <v>985</v>
      </c>
      <c r="E56" s="2">
        <v>108.98913043478261</v>
      </c>
      <c r="F56" s="2">
        <v>4.6956521739130439</v>
      </c>
      <c r="G56" s="2">
        <v>0.29347826086956524</v>
      </c>
      <c r="H56" s="2">
        <v>0</v>
      </c>
      <c r="I56" s="2">
        <v>0</v>
      </c>
      <c r="J56" s="2">
        <v>0</v>
      </c>
      <c r="K56" s="2">
        <v>0</v>
      </c>
      <c r="L56" s="2">
        <v>2.7120652173913045</v>
      </c>
      <c r="M56" s="2">
        <v>3.7364130434782608</v>
      </c>
      <c r="N56" s="2">
        <v>0</v>
      </c>
      <c r="O56" s="2">
        <v>3.4282437418968782E-2</v>
      </c>
      <c r="P56" s="2">
        <v>0</v>
      </c>
      <c r="Q56" s="2">
        <v>6.7581521739130439</v>
      </c>
      <c r="R56" s="2">
        <v>6.2007579535254813E-2</v>
      </c>
      <c r="S56" s="2">
        <v>9.9706521739130416</v>
      </c>
      <c r="T56" s="2">
        <v>3.9233695652173912</v>
      </c>
      <c r="U56" s="2">
        <v>0</v>
      </c>
      <c r="V56" s="2">
        <v>0.12748080183504537</v>
      </c>
      <c r="W56" s="2">
        <v>8.9497826086956511</v>
      </c>
      <c r="X56" s="2">
        <v>4.2213043478260888</v>
      </c>
      <c r="Y56" s="2">
        <v>0</v>
      </c>
      <c r="Z56" s="2">
        <v>0.12084771117981452</v>
      </c>
      <c r="AA56" s="2">
        <v>0</v>
      </c>
      <c r="AB56" s="2">
        <v>0</v>
      </c>
      <c r="AC56" s="2">
        <v>0</v>
      </c>
      <c r="AD56" s="2">
        <v>0</v>
      </c>
      <c r="AE56" s="2">
        <v>0</v>
      </c>
      <c r="AF56" s="2">
        <v>0</v>
      </c>
      <c r="AG56" s="2">
        <v>0</v>
      </c>
      <c r="AH56" t="s">
        <v>120</v>
      </c>
      <c r="AI56">
        <v>4</v>
      </c>
    </row>
    <row r="57" spans="1:35" x14ac:dyDescent="0.25">
      <c r="A57" t="s">
        <v>1052</v>
      </c>
      <c r="B57" t="s">
        <v>571</v>
      </c>
      <c r="C57" t="s">
        <v>847</v>
      </c>
      <c r="D57" t="s">
        <v>936</v>
      </c>
      <c r="E57" s="2">
        <v>166.91304347826087</v>
      </c>
      <c r="F57" s="2">
        <v>5.6521739130434785</v>
      </c>
      <c r="G57" s="2">
        <v>0</v>
      </c>
      <c r="H57" s="2">
        <v>0</v>
      </c>
      <c r="I57" s="2">
        <v>12.782608695652174</v>
      </c>
      <c r="J57" s="2">
        <v>0</v>
      </c>
      <c r="K57" s="2">
        <v>0</v>
      </c>
      <c r="L57" s="2">
        <v>8.9131521739130442</v>
      </c>
      <c r="M57" s="2">
        <v>5.3043478260869561</v>
      </c>
      <c r="N57" s="2">
        <v>3.3179347826086958</v>
      </c>
      <c r="O57" s="2">
        <v>5.1657332638707996E-2</v>
      </c>
      <c r="P57" s="2">
        <v>6.1494565217391308</v>
      </c>
      <c r="Q57" s="2">
        <v>10.236413043478262</v>
      </c>
      <c r="R57" s="2">
        <v>9.8170096379265423E-2</v>
      </c>
      <c r="S57" s="2">
        <v>8.1536956521739175</v>
      </c>
      <c r="T57" s="2">
        <v>10.840760869565218</v>
      </c>
      <c r="U57" s="2">
        <v>0</v>
      </c>
      <c r="V57" s="2">
        <v>0.11379851523834335</v>
      </c>
      <c r="W57" s="2">
        <v>11.557065217391305</v>
      </c>
      <c r="X57" s="2">
        <v>9.4234782608695706</v>
      </c>
      <c r="Y57" s="2">
        <v>0</v>
      </c>
      <c r="Z57" s="2">
        <v>0.12569744725188856</v>
      </c>
      <c r="AA57" s="2">
        <v>0</v>
      </c>
      <c r="AB57" s="2">
        <v>0</v>
      </c>
      <c r="AC57" s="2">
        <v>0</v>
      </c>
      <c r="AD57" s="2">
        <v>0</v>
      </c>
      <c r="AE57" s="2">
        <v>0</v>
      </c>
      <c r="AF57" s="2">
        <v>0</v>
      </c>
      <c r="AG57" s="2">
        <v>0</v>
      </c>
      <c r="AH57" t="s">
        <v>219</v>
      </c>
      <c r="AI57">
        <v>4</v>
      </c>
    </row>
    <row r="58" spans="1:35" x14ac:dyDescent="0.25">
      <c r="A58" t="s">
        <v>1052</v>
      </c>
      <c r="B58" t="s">
        <v>394</v>
      </c>
      <c r="C58" t="s">
        <v>757</v>
      </c>
      <c r="D58" t="s">
        <v>963</v>
      </c>
      <c r="E58" s="2">
        <v>52.108695652173914</v>
      </c>
      <c r="F58" s="2">
        <v>5.3043478260869561</v>
      </c>
      <c r="G58" s="2">
        <v>0</v>
      </c>
      <c r="H58" s="2">
        <v>0</v>
      </c>
      <c r="I58" s="2">
        <v>0</v>
      </c>
      <c r="J58" s="2">
        <v>0</v>
      </c>
      <c r="K58" s="2">
        <v>0</v>
      </c>
      <c r="L58" s="2">
        <v>2.5644565217391313</v>
      </c>
      <c r="M58" s="2">
        <v>0</v>
      </c>
      <c r="N58" s="2">
        <v>0</v>
      </c>
      <c r="O58" s="2">
        <v>0</v>
      </c>
      <c r="P58" s="2">
        <v>0</v>
      </c>
      <c r="Q58" s="2">
        <v>0</v>
      </c>
      <c r="R58" s="2">
        <v>0</v>
      </c>
      <c r="S58" s="2">
        <v>2.2670652173913051</v>
      </c>
      <c r="T58" s="2">
        <v>3.9339130434782605</v>
      </c>
      <c r="U58" s="2">
        <v>0</v>
      </c>
      <c r="V58" s="2">
        <v>0.11900083437630371</v>
      </c>
      <c r="W58" s="2">
        <v>5.5069565217391307</v>
      </c>
      <c r="X58" s="2">
        <v>7.2383695652173916</v>
      </c>
      <c r="Y58" s="2">
        <v>2.8622826086956525</v>
      </c>
      <c r="Z58" s="2">
        <v>0.29952023362536506</v>
      </c>
      <c r="AA58" s="2">
        <v>0</v>
      </c>
      <c r="AB58" s="2">
        <v>0</v>
      </c>
      <c r="AC58" s="2">
        <v>0</v>
      </c>
      <c r="AD58" s="2">
        <v>0</v>
      </c>
      <c r="AE58" s="2">
        <v>27.850543478260871</v>
      </c>
      <c r="AF58" s="2">
        <v>0</v>
      </c>
      <c r="AG58" s="2">
        <v>0</v>
      </c>
      <c r="AH58" t="s">
        <v>42</v>
      </c>
      <c r="AI58">
        <v>4</v>
      </c>
    </row>
    <row r="59" spans="1:35" x14ac:dyDescent="0.25">
      <c r="A59" t="s">
        <v>1052</v>
      </c>
      <c r="B59" t="s">
        <v>676</v>
      </c>
      <c r="C59" t="s">
        <v>878</v>
      </c>
      <c r="D59" t="s">
        <v>914</v>
      </c>
      <c r="E59" s="2">
        <v>58.163043478260867</v>
      </c>
      <c r="F59" s="2">
        <v>4.3586956521739131</v>
      </c>
      <c r="G59" s="2">
        <v>0.5</v>
      </c>
      <c r="H59" s="2">
        <v>0.29347826086956524</v>
      </c>
      <c r="I59" s="2">
        <v>0.15489130434782608</v>
      </c>
      <c r="J59" s="2">
        <v>0</v>
      </c>
      <c r="K59" s="2">
        <v>1.2608695652173914</v>
      </c>
      <c r="L59" s="2">
        <v>4.6961956521739134</v>
      </c>
      <c r="M59" s="2">
        <v>0</v>
      </c>
      <c r="N59" s="2">
        <v>5.0543478260869561</v>
      </c>
      <c r="O59" s="2">
        <v>8.6899644926182018E-2</v>
      </c>
      <c r="P59" s="2">
        <v>4.7173913043478262</v>
      </c>
      <c r="Q59" s="2">
        <v>0</v>
      </c>
      <c r="R59" s="2">
        <v>8.1106335264436558E-2</v>
      </c>
      <c r="S59" s="2">
        <v>1.8736956521739132</v>
      </c>
      <c r="T59" s="2">
        <v>6.3074999999999974</v>
      </c>
      <c r="U59" s="2">
        <v>0</v>
      </c>
      <c r="V59" s="2">
        <v>0.14065968977761162</v>
      </c>
      <c r="W59" s="2">
        <v>1.0670652173913042</v>
      </c>
      <c r="X59" s="2">
        <v>4.1858695652173914</v>
      </c>
      <c r="Y59" s="2">
        <v>0</v>
      </c>
      <c r="Z59" s="2">
        <v>9.0313960007475241E-2</v>
      </c>
      <c r="AA59" s="2">
        <v>0</v>
      </c>
      <c r="AB59" s="2">
        <v>0</v>
      </c>
      <c r="AC59" s="2">
        <v>0</v>
      </c>
      <c r="AD59" s="2">
        <v>0</v>
      </c>
      <c r="AE59" s="2">
        <v>0</v>
      </c>
      <c r="AF59" s="2">
        <v>0</v>
      </c>
      <c r="AG59" s="2">
        <v>0</v>
      </c>
      <c r="AH59" t="s">
        <v>324</v>
      </c>
      <c r="AI59">
        <v>4</v>
      </c>
    </row>
    <row r="60" spans="1:35" x14ac:dyDescent="0.25">
      <c r="A60" t="s">
        <v>1052</v>
      </c>
      <c r="B60" t="s">
        <v>640</v>
      </c>
      <c r="C60" t="s">
        <v>880</v>
      </c>
      <c r="D60" t="s">
        <v>1031</v>
      </c>
      <c r="E60" s="2">
        <v>78.717391304347828</v>
      </c>
      <c r="F60" s="2">
        <v>0.36956521739130432</v>
      </c>
      <c r="G60" s="2">
        <v>0</v>
      </c>
      <c r="H60" s="2">
        <v>0</v>
      </c>
      <c r="I60" s="2">
        <v>0</v>
      </c>
      <c r="J60" s="2">
        <v>0</v>
      </c>
      <c r="K60" s="2">
        <v>0</v>
      </c>
      <c r="L60" s="2">
        <v>5.48054347826087</v>
      </c>
      <c r="M60" s="2">
        <v>1.1304347826086956</v>
      </c>
      <c r="N60" s="2">
        <v>0</v>
      </c>
      <c r="O60" s="2">
        <v>1.4360673847003588E-2</v>
      </c>
      <c r="P60" s="2">
        <v>0.36684782608695654</v>
      </c>
      <c r="Q60" s="2">
        <v>4.7934782608695654</v>
      </c>
      <c r="R60" s="2">
        <v>6.5555095277547631E-2</v>
      </c>
      <c r="S60" s="2">
        <v>4.1596739130434779</v>
      </c>
      <c r="T60" s="2">
        <v>2.698804347826087</v>
      </c>
      <c r="U60" s="2">
        <v>0</v>
      </c>
      <c r="V60" s="2">
        <v>8.7127865230599275E-2</v>
      </c>
      <c r="W60" s="2">
        <v>4.8036956521739134</v>
      </c>
      <c r="X60" s="2">
        <v>8.3402173913043463</v>
      </c>
      <c r="Y60" s="2">
        <v>0</v>
      </c>
      <c r="Z60" s="2">
        <v>0.16697597348798673</v>
      </c>
      <c r="AA60" s="2">
        <v>0</v>
      </c>
      <c r="AB60" s="2">
        <v>0</v>
      </c>
      <c r="AC60" s="2">
        <v>0</v>
      </c>
      <c r="AD60" s="2">
        <v>0</v>
      </c>
      <c r="AE60" s="2">
        <v>0</v>
      </c>
      <c r="AF60" s="2">
        <v>0</v>
      </c>
      <c r="AG60" s="2">
        <v>0</v>
      </c>
      <c r="AH60" t="s">
        <v>288</v>
      </c>
      <c r="AI60">
        <v>4</v>
      </c>
    </row>
    <row r="61" spans="1:35" x14ac:dyDescent="0.25">
      <c r="A61" t="s">
        <v>1052</v>
      </c>
      <c r="B61" t="s">
        <v>641</v>
      </c>
      <c r="C61" t="s">
        <v>765</v>
      </c>
      <c r="D61" t="s">
        <v>967</v>
      </c>
      <c r="E61" s="2">
        <v>49.434782608695649</v>
      </c>
      <c r="F61" s="2">
        <v>5.0217391304347823</v>
      </c>
      <c r="G61" s="2">
        <v>0</v>
      </c>
      <c r="H61" s="2">
        <v>0.20141304347826089</v>
      </c>
      <c r="I61" s="2">
        <v>0</v>
      </c>
      <c r="J61" s="2">
        <v>0</v>
      </c>
      <c r="K61" s="2">
        <v>0</v>
      </c>
      <c r="L61" s="2">
        <v>3.5847826086956509</v>
      </c>
      <c r="M61" s="2">
        <v>5.3423913043478262</v>
      </c>
      <c r="N61" s="2">
        <v>0</v>
      </c>
      <c r="O61" s="2">
        <v>0.10806948109058928</v>
      </c>
      <c r="P61" s="2">
        <v>5.0163043478260869</v>
      </c>
      <c r="Q61" s="2">
        <v>2.3940217391304346</v>
      </c>
      <c r="R61" s="2">
        <v>0.14990105540897097</v>
      </c>
      <c r="S61" s="2">
        <v>3.1800000000000006</v>
      </c>
      <c r="T61" s="2">
        <v>3.6424999999999987</v>
      </c>
      <c r="U61" s="2">
        <v>0</v>
      </c>
      <c r="V61" s="2">
        <v>0.13801011433597185</v>
      </c>
      <c r="W61" s="2">
        <v>5.3081521739130437</v>
      </c>
      <c r="X61" s="2">
        <v>5.6793478260869561</v>
      </c>
      <c r="Y61" s="2">
        <v>0</v>
      </c>
      <c r="Z61" s="2">
        <v>0.22226253298153037</v>
      </c>
      <c r="AA61" s="2">
        <v>0</v>
      </c>
      <c r="AB61" s="2">
        <v>0</v>
      </c>
      <c r="AC61" s="2">
        <v>0</v>
      </c>
      <c r="AD61" s="2">
        <v>0</v>
      </c>
      <c r="AE61" s="2">
        <v>0</v>
      </c>
      <c r="AF61" s="2">
        <v>0</v>
      </c>
      <c r="AG61" s="2">
        <v>0</v>
      </c>
      <c r="AH61" t="s">
        <v>289</v>
      </c>
      <c r="AI61">
        <v>4</v>
      </c>
    </row>
    <row r="62" spans="1:35" x14ac:dyDescent="0.25">
      <c r="A62" t="s">
        <v>1052</v>
      </c>
      <c r="B62" t="s">
        <v>396</v>
      </c>
      <c r="C62" t="s">
        <v>759</v>
      </c>
      <c r="D62" t="s">
        <v>905</v>
      </c>
      <c r="E62" s="2">
        <v>74.815217391304344</v>
      </c>
      <c r="F62" s="2">
        <v>5.8260869565217392</v>
      </c>
      <c r="G62" s="2">
        <v>0.32608695652173914</v>
      </c>
      <c r="H62" s="2">
        <v>0.36543478260869561</v>
      </c>
      <c r="I62" s="2">
        <v>0.53815217391304349</v>
      </c>
      <c r="J62" s="2">
        <v>0</v>
      </c>
      <c r="K62" s="2">
        <v>0</v>
      </c>
      <c r="L62" s="2">
        <v>0.56521739130434778</v>
      </c>
      <c r="M62" s="2">
        <v>0</v>
      </c>
      <c r="N62" s="2">
        <v>4.0655434782608708</v>
      </c>
      <c r="O62" s="2">
        <v>5.4341130321080941E-2</v>
      </c>
      <c r="P62" s="2">
        <v>6.5159782608695656</v>
      </c>
      <c r="Q62" s="2">
        <v>0</v>
      </c>
      <c r="R62" s="2">
        <v>8.7094290280400999E-2</v>
      </c>
      <c r="S62" s="2">
        <v>0.95923913043478259</v>
      </c>
      <c r="T62" s="2">
        <v>2.8586956521739131</v>
      </c>
      <c r="U62" s="2">
        <v>0</v>
      </c>
      <c r="V62" s="2">
        <v>5.1031526950457651E-2</v>
      </c>
      <c r="W62" s="2">
        <v>1.763586956521739</v>
      </c>
      <c r="X62" s="2">
        <v>5.0461956521739131</v>
      </c>
      <c r="Y62" s="2">
        <v>0</v>
      </c>
      <c r="Z62" s="2">
        <v>9.1021356966439065E-2</v>
      </c>
      <c r="AA62" s="2">
        <v>0</v>
      </c>
      <c r="AB62" s="2">
        <v>0</v>
      </c>
      <c r="AC62" s="2">
        <v>0</v>
      </c>
      <c r="AD62" s="2">
        <v>0</v>
      </c>
      <c r="AE62" s="2">
        <v>0</v>
      </c>
      <c r="AF62" s="2">
        <v>0</v>
      </c>
      <c r="AG62" s="2">
        <v>0</v>
      </c>
      <c r="AH62" t="s">
        <v>44</v>
      </c>
      <c r="AI62">
        <v>4</v>
      </c>
    </row>
    <row r="63" spans="1:35" x14ac:dyDescent="0.25">
      <c r="A63" t="s">
        <v>1052</v>
      </c>
      <c r="B63" t="s">
        <v>651</v>
      </c>
      <c r="C63" t="s">
        <v>883</v>
      </c>
      <c r="D63" t="s">
        <v>899</v>
      </c>
      <c r="E63" s="2">
        <v>81.641304347826093</v>
      </c>
      <c r="F63" s="2">
        <v>4.2554347826086953</v>
      </c>
      <c r="G63" s="2">
        <v>0</v>
      </c>
      <c r="H63" s="2">
        <v>0.44195652173913047</v>
      </c>
      <c r="I63" s="2">
        <v>0</v>
      </c>
      <c r="J63" s="2">
        <v>0</v>
      </c>
      <c r="K63" s="2">
        <v>0</v>
      </c>
      <c r="L63" s="2">
        <v>5.3064130434782593</v>
      </c>
      <c r="M63" s="2">
        <v>0</v>
      </c>
      <c r="N63" s="2">
        <v>0</v>
      </c>
      <c r="O63" s="2">
        <v>0</v>
      </c>
      <c r="P63" s="2">
        <v>0</v>
      </c>
      <c r="Q63" s="2">
        <v>17.421195652173914</v>
      </c>
      <c r="R63" s="2">
        <v>0.21338703235254958</v>
      </c>
      <c r="S63" s="2">
        <v>1.0483695652173914</v>
      </c>
      <c r="T63" s="2">
        <v>10.091413043478259</v>
      </c>
      <c r="U63" s="2">
        <v>0</v>
      </c>
      <c r="V63" s="2">
        <v>0.13644787644787643</v>
      </c>
      <c r="W63" s="2">
        <v>0.90097826086956534</v>
      </c>
      <c r="X63" s="2">
        <v>10.132500000000004</v>
      </c>
      <c r="Y63" s="2">
        <v>0</v>
      </c>
      <c r="Z63" s="2">
        <v>0.13514578618026896</v>
      </c>
      <c r="AA63" s="2">
        <v>0</v>
      </c>
      <c r="AB63" s="2">
        <v>0</v>
      </c>
      <c r="AC63" s="2">
        <v>0</v>
      </c>
      <c r="AD63" s="2">
        <v>0</v>
      </c>
      <c r="AE63" s="2">
        <v>0</v>
      </c>
      <c r="AF63" s="2">
        <v>0</v>
      </c>
      <c r="AG63" s="2">
        <v>0</v>
      </c>
      <c r="AH63" t="s">
        <v>299</v>
      </c>
      <c r="AI63">
        <v>4</v>
      </c>
    </row>
    <row r="64" spans="1:35" x14ac:dyDescent="0.25">
      <c r="A64" t="s">
        <v>1052</v>
      </c>
      <c r="B64" t="s">
        <v>476</v>
      </c>
      <c r="C64" t="s">
        <v>802</v>
      </c>
      <c r="D64" t="s">
        <v>988</v>
      </c>
      <c r="E64" s="2">
        <v>52.423913043478258</v>
      </c>
      <c r="F64" s="2">
        <v>4.6956521739130439</v>
      </c>
      <c r="G64" s="2">
        <v>0</v>
      </c>
      <c r="H64" s="2">
        <v>4.3478260869565216E-2</v>
      </c>
      <c r="I64" s="2">
        <v>0</v>
      </c>
      <c r="J64" s="2">
        <v>0</v>
      </c>
      <c r="K64" s="2">
        <v>0.93923913043478258</v>
      </c>
      <c r="L64" s="2">
        <v>2.3003260869565216</v>
      </c>
      <c r="M64" s="2">
        <v>6.0348913043478278</v>
      </c>
      <c r="N64" s="2">
        <v>0</v>
      </c>
      <c r="O64" s="2">
        <v>0.11511714700393949</v>
      </c>
      <c r="P64" s="2">
        <v>6.7497826086956527</v>
      </c>
      <c r="Q64" s="2">
        <v>0</v>
      </c>
      <c r="R64" s="2">
        <v>0.12875388762181217</v>
      </c>
      <c r="S64" s="2">
        <v>2.6270652173913041</v>
      </c>
      <c r="T64" s="2">
        <v>5.3318478260869568</v>
      </c>
      <c r="U64" s="2">
        <v>0</v>
      </c>
      <c r="V64" s="2">
        <v>0.15181837030893636</v>
      </c>
      <c r="W64" s="2">
        <v>2.8739130434782605</v>
      </c>
      <c r="X64" s="2">
        <v>8.0661956521739118</v>
      </c>
      <c r="Y64" s="2">
        <v>0</v>
      </c>
      <c r="Z64" s="2">
        <v>0.2086854654779183</v>
      </c>
      <c r="AA64" s="2">
        <v>0</v>
      </c>
      <c r="AB64" s="2">
        <v>0</v>
      </c>
      <c r="AC64" s="2">
        <v>0.12010869565217393</v>
      </c>
      <c r="AD64" s="2">
        <v>0</v>
      </c>
      <c r="AE64" s="2">
        <v>0</v>
      </c>
      <c r="AF64" s="2">
        <v>0</v>
      </c>
      <c r="AG64" s="2">
        <v>2.6847826086956524E-2</v>
      </c>
      <c r="AH64" t="s">
        <v>124</v>
      </c>
      <c r="AI64">
        <v>4</v>
      </c>
    </row>
    <row r="65" spans="1:35" x14ac:dyDescent="0.25">
      <c r="A65" t="s">
        <v>1052</v>
      </c>
      <c r="B65" t="s">
        <v>448</v>
      </c>
      <c r="C65" t="s">
        <v>785</v>
      </c>
      <c r="D65" t="s">
        <v>937</v>
      </c>
      <c r="E65" s="2">
        <v>44.369565217391305</v>
      </c>
      <c r="F65" s="2">
        <v>5.4565217391304346</v>
      </c>
      <c r="G65" s="2">
        <v>0</v>
      </c>
      <c r="H65" s="2">
        <v>1.3858695652173914</v>
      </c>
      <c r="I65" s="2">
        <v>0</v>
      </c>
      <c r="J65" s="2">
        <v>0</v>
      </c>
      <c r="K65" s="2">
        <v>0</v>
      </c>
      <c r="L65" s="2">
        <v>3.0834782608695646</v>
      </c>
      <c r="M65" s="2">
        <v>0</v>
      </c>
      <c r="N65" s="2">
        <v>0</v>
      </c>
      <c r="O65" s="2">
        <v>0</v>
      </c>
      <c r="P65" s="2">
        <v>0</v>
      </c>
      <c r="Q65" s="2">
        <v>0</v>
      </c>
      <c r="R65" s="2">
        <v>0</v>
      </c>
      <c r="S65" s="2">
        <v>2.7994565217391307</v>
      </c>
      <c r="T65" s="2">
        <v>3.3879347826086952</v>
      </c>
      <c r="U65" s="2">
        <v>0</v>
      </c>
      <c r="V65" s="2">
        <v>0.13945124938755513</v>
      </c>
      <c r="W65" s="2">
        <v>3.0163043478260869</v>
      </c>
      <c r="X65" s="2">
        <v>2.5173913043478264</v>
      </c>
      <c r="Y65" s="2">
        <v>0</v>
      </c>
      <c r="Z65" s="2">
        <v>0.12471827535521803</v>
      </c>
      <c r="AA65" s="2">
        <v>0</v>
      </c>
      <c r="AB65" s="2">
        <v>0</v>
      </c>
      <c r="AC65" s="2">
        <v>0</v>
      </c>
      <c r="AD65" s="2">
        <v>0</v>
      </c>
      <c r="AE65" s="2">
        <v>0</v>
      </c>
      <c r="AF65" s="2">
        <v>0</v>
      </c>
      <c r="AG65" s="2">
        <v>0</v>
      </c>
      <c r="AH65" t="s">
        <v>96</v>
      </c>
      <c r="AI65">
        <v>4</v>
      </c>
    </row>
    <row r="66" spans="1:35" x14ac:dyDescent="0.25">
      <c r="A66" t="s">
        <v>1052</v>
      </c>
      <c r="B66" t="s">
        <v>584</v>
      </c>
      <c r="C66" t="s">
        <v>853</v>
      </c>
      <c r="D66" t="s">
        <v>989</v>
      </c>
      <c r="E66" s="2">
        <v>53.804347826086953</v>
      </c>
      <c r="F66" s="2">
        <v>5.6521739130434785</v>
      </c>
      <c r="G66" s="2">
        <v>0</v>
      </c>
      <c r="H66" s="2">
        <v>0.21663043478260868</v>
      </c>
      <c r="I66" s="2">
        <v>0</v>
      </c>
      <c r="J66" s="2">
        <v>0</v>
      </c>
      <c r="K66" s="2">
        <v>0</v>
      </c>
      <c r="L66" s="2">
        <v>3.1294565217391312</v>
      </c>
      <c r="M66" s="2">
        <v>0</v>
      </c>
      <c r="N66" s="2">
        <v>0</v>
      </c>
      <c r="O66" s="2">
        <v>0</v>
      </c>
      <c r="P66" s="2">
        <v>0</v>
      </c>
      <c r="Q66" s="2">
        <v>4.7608695652173916</v>
      </c>
      <c r="R66" s="2">
        <v>8.84848484848485E-2</v>
      </c>
      <c r="S66" s="2">
        <v>5.1907608695652172</v>
      </c>
      <c r="T66" s="2">
        <v>4.1778260869565216</v>
      </c>
      <c r="U66" s="2">
        <v>0</v>
      </c>
      <c r="V66" s="2">
        <v>0.17412323232323232</v>
      </c>
      <c r="W66" s="2">
        <v>1.8783695652173911</v>
      </c>
      <c r="X66" s="2">
        <v>8.2491304347826091</v>
      </c>
      <c r="Y66" s="2">
        <v>0</v>
      </c>
      <c r="Z66" s="2">
        <v>0.18822828282828283</v>
      </c>
      <c r="AA66" s="2">
        <v>0</v>
      </c>
      <c r="AB66" s="2">
        <v>0</v>
      </c>
      <c r="AC66" s="2">
        <v>0</v>
      </c>
      <c r="AD66" s="2">
        <v>0</v>
      </c>
      <c r="AE66" s="2">
        <v>0</v>
      </c>
      <c r="AF66" s="2">
        <v>0</v>
      </c>
      <c r="AG66" s="2">
        <v>0</v>
      </c>
      <c r="AH66" t="s">
        <v>232</v>
      </c>
      <c r="AI66">
        <v>4</v>
      </c>
    </row>
    <row r="67" spans="1:35" x14ac:dyDescent="0.25">
      <c r="A67" t="s">
        <v>1052</v>
      </c>
      <c r="B67" t="s">
        <v>532</v>
      </c>
      <c r="C67" t="s">
        <v>733</v>
      </c>
      <c r="D67" t="s">
        <v>936</v>
      </c>
      <c r="E67" s="2">
        <v>269.5</v>
      </c>
      <c r="F67" s="2">
        <v>5.1304347826086953</v>
      </c>
      <c r="G67" s="2">
        <v>0</v>
      </c>
      <c r="H67" s="2">
        <v>0</v>
      </c>
      <c r="I67" s="2">
        <v>0</v>
      </c>
      <c r="J67" s="2">
        <v>0</v>
      </c>
      <c r="K67" s="2">
        <v>5.1304347826086953</v>
      </c>
      <c r="L67" s="2">
        <v>5.5940217391304357</v>
      </c>
      <c r="M67" s="2">
        <v>20.347826086956523</v>
      </c>
      <c r="N67" s="2">
        <v>0</v>
      </c>
      <c r="O67" s="2">
        <v>7.5502137613938855E-2</v>
      </c>
      <c r="P67" s="2">
        <v>1.5652173913043479</v>
      </c>
      <c r="Q67" s="2">
        <v>5.5631521739130436</v>
      </c>
      <c r="R67" s="2">
        <v>2.645035089134468E-2</v>
      </c>
      <c r="S67" s="2">
        <v>8.8426086956521726</v>
      </c>
      <c r="T67" s="2">
        <v>5.2868478260869569</v>
      </c>
      <c r="U67" s="2">
        <v>0</v>
      </c>
      <c r="V67" s="2">
        <v>5.2428410099217553E-2</v>
      </c>
      <c r="W67" s="2">
        <v>12.434782608695652</v>
      </c>
      <c r="X67" s="2">
        <v>4.740869565217392</v>
      </c>
      <c r="Y67" s="2">
        <v>4.8260869565217392</v>
      </c>
      <c r="Z67" s="2">
        <v>8.1639106235379524E-2</v>
      </c>
      <c r="AA67" s="2">
        <v>0</v>
      </c>
      <c r="AB67" s="2">
        <v>0</v>
      </c>
      <c r="AC67" s="2">
        <v>0</v>
      </c>
      <c r="AD67" s="2">
        <v>0</v>
      </c>
      <c r="AE67" s="2">
        <v>15.966847826086955</v>
      </c>
      <c r="AF67" s="2">
        <v>0</v>
      </c>
      <c r="AG67" s="2">
        <v>0</v>
      </c>
      <c r="AH67" t="s">
        <v>180</v>
      </c>
      <c r="AI67">
        <v>4</v>
      </c>
    </row>
    <row r="68" spans="1:35" x14ac:dyDescent="0.25">
      <c r="A68" t="s">
        <v>1052</v>
      </c>
      <c r="B68" t="s">
        <v>567</v>
      </c>
      <c r="C68" t="s">
        <v>802</v>
      </c>
      <c r="D68" t="s">
        <v>988</v>
      </c>
      <c r="E68" s="2">
        <v>49.423913043478258</v>
      </c>
      <c r="F68" s="2">
        <v>3.6956521739130435</v>
      </c>
      <c r="G68" s="2">
        <v>0</v>
      </c>
      <c r="H68" s="2">
        <v>0</v>
      </c>
      <c r="I68" s="2">
        <v>0</v>
      </c>
      <c r="J68" s="2">
        <v>0</v>
      </c>
      <c r="K68" s="2">
        <v>0</v>
      </c>
      <c r="L68" s="2">
        <v>1.9605434782608697</v>
      </c>
      <c r="M68" s="2">
        <v>5.0830434782608691</v>
      </c>
      <c r="N68" s="2">
        <v>0</v>
      </c>
      <c r="O68" s="2">
        <v>0.10284583241697823</v>
      </c>
      <c r="P68" s="2">
        <v>5.0720652173913043</v>
      </c>
      <c r="Q68" s="2">
        <v>0</v>
      </c>
      <c r="R68" s="2">
        <v>0.10262370793930065</v>
      </c>
      <c r="S68" s="2">
        <v>1.6338043478260873</v>
      </c>
      <c r="T68" s="2">
        <v>5.1898913043478263</v>
      </c>
      <c r="U68" s="2">
        <v>0</v>
      </c>
      <c r="V68" s="2">
        <v>0.13806465801627449</v>
      </c>
      <c r="W68" s="2">
        <v>2.1695652173913045</v>
      </c>
      <c r="X68" s="2">
        <v>5.6729347826086949</v>
      </c>
      <c r="Y68" s="2">
        <v>0</v>
      </c>
      <c r="Z68" s="2">
        <v>0.15867824939520564</v>
      </c>
      <c r="AA68" s="2">
        <v>0</v>
      </c>
      <c r="AB68" s="2">
        <v>0</v>
      </c>
      <c r="AC68" s="2">
        <v>0</v>
      </c>
      <c r="AD68" s="2">
        <v>0</v>
      </c>
      <c r="AE68" s="2">
        <v>0</v>
      </c>
      <c r="AF68" s="2">
        <v>0</v>
      </c>
      <c r="AG68" s="2">
        <v>0</v>
      </c>
      <c r="AH68" t="s">
        <v>215</v>
      </c>
      <c r="AI68">
        <v>4</v>
      </c>
    </row>
    <row r="69" spans="1:35" x14ac:dyDescent="0.25">
      <c r="A69" t="s">
        <v>1052</v>
      </c>
      <c r="B69" t="s">
        <v>545</v>
      </c>
      <c r="C69" t="s">
        <v>837</v>
      </c>
      <c r="D69" t="s">
        <v>925</v>
      </c>
      <c r="E69" s="2">
        <v>64.315217391304344</v>
      </c>
      <c r="F69" s="2">
        <v>5.6521739130434785</v>
      </c>
      <c r="G69" s="2">
        <v>0</v>
      </c>
      <c r="H69" s="2">
        <v>0.36260869565217396</v>
      </c>
      <c r="I69" s="2">
        <v>0</v>
      </c>
      <c r="J69" s="2">
        <v>0</v>
      </c>
      <c r="K69" s="2">
        <v>0</v>
      </c>
      <c r="L69" s="2">
        <v>0.72152173913043471</v>
      </c>
      <c r="M69" s="2">
        <v>0</v>
      </c>
      <c r="N69" s="2">
        <v>0</v>
      </c>
      <c r="O69" s="2">
        <v>0</v>
      </c>
      <c r="P69" s="2">
        <v>0</v>
      </c>
      <c r="Q69" s="2">
        <v>5.3804347826086953</v>
      </c>
      <c r="R69" s="2">
        <v>8.3657258745986146E-2</v>
      </c>
      <c r="S69" s="2">
        <v>0.68304347826086964</v>
      </c>
      <c r="T69" s="2">
        <v>7.422065217391304</v>
      </c>
      <c r="U69" s="2">
        <v>0</v>
      </c>
      <c r="V69" s="2">
        <v>0.12602163258407978</v>
      </c>
      <c r="W69" s="2">
        <v>1.0078260869565219</v>
      </c>
      <c r="X69" s="2">
        <v>5.445760869565218</v>
      </c>
      <c r="Y69" s="2">
        <v>0</v>
      </c>
      <c r="Z69" s="2">
        <v>0.10034307926314012</v>
      </c>
      <c r="AA69" s="2">
        <v>0</v>
      </c>
      <c r="AB69" s="2">
        <v>0</v>
      </c>
      <c r="AC69" s="2">
        <v>0</v>
      </c>
      <c r="AD69" s="2">
        <v>0</v>
      </c>
      <c r="AE69" s="2">
        <v>0</v>
      </c>
      <c r="AF69" s="2">
        <v>0</v>
      </c>
      <c r="AG69" s="2">
        <v>0</v>
      </c>
      <c r="AH69" t="s">
        <v>193</v>
      </c>
      <c r="AI69">
        <v>4</v>
      </c>
    </row>
    <row r="70" spans="1:35" x14ac:dyDescent="0.25">
      <c r="A70" t="s">
        <v>1052</v>
      </c>
      <c r="B70" t="s">
        <v>552</v>
      </c>
      <c r="C70" t="s">
        <v>799</v>
      </c>
      <c r="D70" t="s">
        <v>985</v>
      </c>
      <c r="E70" s="2">
        <v>55.217391304347828</v>
      </c>
      <c r="F70" s="2">
        <v>5.5652173913043477</v>
      </c>
      <c r="G70" s="2">
        <v>3.2608695652173912E-2</v>
      </c>
      <c r="H70" s="2">
        <v>0.2608695652173913</v>
      </c>
      <c r="I70" s="2">
        <v>0.28260869565217389</v>
      </c>
      <c r="J70" s="2">
        <v>0</v>
      </c>
      <c r="K70" s="2">
        <v>0</v>
      </c>
      <c r="L70" s="2">
        <v>2.0141304347826088</v>
      </c>
      <c r="M70" s="2">
        <v>0</v>
      </c>
      <c r="N70" s="2">
        <v>5.1983695652173916</v>
      </c>
      <c r="O70" s="2">
        <v>9.4143700787401571E-2</v>
      </c>
      <c r="P70" s="2">
        <v>0</v>
      </c>
      <c r="Q70" s="2">
        <v>9.320652173913043</v>
      </c>
      <c r="R70" s="2">
        <v>0.16879921259842517</v>
      </c>
      <c r="S70" s="2">
        <v>9.4581521739130423</v>
      </c>
      <c r="T70" s="2">
        <v>0.43847826086956526</v>
      </c>
      <c r="U70" s="2">
        <v>0</v>
      </c>
      <c r="V70" s="2">
        <v>0.17923031496062991</v>
      </c>
      <c r="W70" s="2">
        <v>2.4300000000000002</v>
      </c>
      <c r="X70" s="2">
        <v>3.840869565217389</v>
      </c>
      <c r="Y70" s="2">
        <v>0</v>
      </c>
      <c r="Z70" s="2">
        <v>0.11356692913385821</v>
      </c>
      <c r="AA70" s="2">
        <v>0</v>
      </c>
      <c r="AB70" s="2">
        <v>0</v>
      </c>
      <c r="AC70" s="2">
        <v>0</v>
      </c>
      <c r="AD70" s="2">
        <v>0</v>
      </c>
      <c r="AE70" s="2">
        <v>0</v>
      </c>
      <c r="AF70" s="2">
        <v>0</v>
      </c>
      <c r="AG70" s="2">
        <v>0</v>
      </c>
      <c r="AH70" t="s">
        <v>200</v>
      </c>
      <c r="AI70">
        <v>4</v>
      </c>
    </row>
    <row r="71" spans="1:35" x14ac:dyDescent="0.25">
      <c r="A71" t="s">
        <v>1052</v>
      </c>
      <c r="B71" t="s">
        <v>662</v>
      </c>
      <c r="C71" t="s">
        <v>888</v>
      </c>
      <c r="D71" t="s">
        <v>973</v>
      </c>
      <c r="E71" s="2">
        <v>31.369565217391305</v>
      </c>
      <c r="F71" s="2">
        <v>5.9130434782608692</v>
      </c>
      <c r="G71" s="2">
        <v>0</v>
      </c>
      <c r="H71" s="2">
        <v>0</v>
      </c>
      <c r="I71" s="2">
        <v>0</v>
      </c>
      <c r="J71" s="2">
        <v>0</v>
      </c>
      <c r="K71" s="2">
        <v>0</v>
      </c>
      <c r="L71" s="2">
        <v>1.0869565217391304E-2</v>
      </c>
      <c r="M71" s="2">
        <v>2.152173913043478</v>
      </c>
      <c r="N71" s="2">
        <v>0</v>
      </c>
      <c r="O71" s="2">
        <v>6.8607068607068597E-2</v>
      </c>
      <c r="P71" s="2">
        <v>6.0652173913043477</v>
      </c>
      <c r="Q71" s="2">
        <v>0</v>
      </c>
      <c r="R71" s="2">
        <v>0.19334719334719333</v>
      </c>
      <c r="S71" s="2">
        <v>2.5788043478260869</v>
      </c>
      <c r="T71" s="2">
        <v>5.1440217391304346</v>
      </c>
      <c r="U71" s="2">
        <v>0</v>
      </c>
      <c r="V71" s="2">
        <v>0.24618849618849617</v>
      </c>
      <c r="W71" s="2">
        <v>4.0326086956521738</v>
      </c>
      <c r="X71" s="2">
        <v>0</v>
      </c>
      <c r="Y71" s="2">
        <v>0</v>
      </c>
      <c r="Z71" s="2">
        <v>0.12855162855162855</v>
      </c>
      <c r="AA71" s="2">
        <v>0</v>
      </c>
      <c r="AB71" s="2">
        <v>0</v>
      </c>
      <c r="AC71" s="2">
        <v>0</v>
      </c>
      <c r="AD71" s="2">
        <v>0</v>
      </c>
      <c r="AE71" s="2">
        <v>0</v>
      </c>
      <c r="AF71" s="2">
        <v>0</v>
      </c>
      <c r="AG71" s="2">
        <v>0</v>
      </c>
      <c r="AH71" t="s">
        <v>310</v>
      </c>
      <c r="AI71">
        <v>4</v>
      </c>
    </row>
    <row r="72" spans="1:35" x14ac:dyDescent="0.25">
      <c r="A72" t="s">
        <v>1052</v>
      </c>
      <c r="B72" t="s">
        <v>558</v>
      </c>
      <c r="C72" t="s">
        <v>731</v>
      </c>
      <c r="D72" t="s">
        <v>1009</v>
      </c>
      <c r="E72" s="2">
        <v>46.663043478260867</v>
      </c>
      <c r="F72" s="2">
        <v>4.0054347826086953</v>
      </c>
      <c r="G72" s="2">
        <v>0</v>
      </c>
      <c r="H72" s="2">
        <v>0</v>
      </c>
      <c r="I72" s="2">
        <v>0</v>
      </c>
      <c r="J72" s="2">
        <v>0</v>
      </c>
      <c r="K72" s="2">
        <v>0</v>
      </c>
      <c r="L72" s="2">
        <v>0.83576086956521722</v>
      </c>
      <c r="M72" s="2">
        <v>0</v>
      </c>
      <c r="N72" s="2">
        <v>0</v>
      </c>
      <c r="O72" s="2">
        <v>0</v>
      </c>
      <c r="P72" s="2">
        <v>0</v>
      </c>
      <c r="Q72" s="2">
        <v>0</v>
      </c>
      <c r="R72" s="2">
        <v>0</v>
      </c>
      <c r="S72" s="2">
        <v>4.2033695652173915</v>
      </c>
      <c r="T72" s="2">
        <v>1.7983695652173908</v>
      </c>
      <c r="U72" s="2">
        <v>3.0593478260869555</v>
      </c>
      <c r="V72" s="2">
        <v>0.19418122525040762</v>
      </c>
      <c r="W72" s="2">
        <v>3.3586956521739117</v>
      </c>
      <c r="X72" s="2">
        <v>4.0648913043478254</v>
      </c>
      <c r="Y72" s="2">
        <v>0</v>
      </c>
      <c r="Z72" s="2">
        <v>0.15908921500116463</v>
      </c>
      <c r="AA72" s="2">
        <v>0</v>
      </c>
      <c r="AB72" s="2">
        <v>0</v>
      </c>
      <c r="AC72" s="2">
        <v>0</v>
      </c>
      <c r="AD72" s="2">
        <v>0</v>
      </c>
      <c r="AE72" s="2">
        <v>0</v>
      </c>
      <c r="AF72" s="2">
        <v>0</v>
      </c>
      <c r="AG72" s="2">
        <v>0</v>
      </c>
      <c r="AH72" t="s">
        <v>206</v>
      </c>
      <c r="AI72">
        <v>4</v>
      </c>
    </row>
    <row r="73" spans="1:35" x14ac:dyDescent="0.25">
      <c r="A73" t="s">
        <v>1052</v>
      </c>
      <c r="B73" t="s">
        <v>503</v>
      </c>
      <c r="C73" t="s">
        <v>820</v>
      </c>
      <c r="D73" t="s">
        <v>999</v>
      </c>
      <c r="E73" s="2">
        <v>49.858695652173914</v>
      </c>
      <c r="F73" s="2">
        <v>5.7391304347826084</v>
      </c>
      <c r="G73" s="2">
        <v>5.7065217391304345E-2</v>
      </c>
      <c r="H73" s="2">
        <v>0.29576086956521741</v>
      </c>
      <c r="I73" s="2">
        <v>0.56521739130434778</v>
      </c>
      <c r="J73" s="2">
        <v>0</v>
      </c>
      <c r="K73" s="2">
        <v>0</v>
      </c>
      <c r="L73" s="2">
        <v>0.91847826086956519</v>
      </c>
      <c r="M73" s="2">
        <v>6.1573913043478266</v>
      </c>
      <c r="N73" s="2">
        <v>0</v>
      </c>
      <c r="O73" s="2">
        <v>0.12349683889252236</v>
      </c>
      <c r="P73" s="2">
        <v>5.4273913043478279</v>
      </c>
      <c r="Q73" s="2">
        <v>0</v>
      </c>
      <c r="R73" s="2">
        <v>0.10885546108567695</v>
      </c>
      <c r="S73" s="2">
        <v>0.99728260869565222</v>
      </c>
      <c r="T73" s="2">
        <v>2.9130434782608696</v>
      </c>
      <c r="U73" s="2">
        <v>0</v>
      </c>
      <c r="V73" s="2">
        <v>7.8428166557662965E-2</v>
      </c>
      <c r="W73" s="2">
        <v>3.8070652173913042</v>
      </c>
      <c r="X73" s="2">
        <v>3.2608695652173912E-2</v>
      </c>
      <c r="Y73" s="2">
        <v>0</v>
      </c>
      <c r="Z73" s="2">
        <v>7.7011118378024851E-2</v>
      </c>
      <c r="AA73" s="2">
        <v>0</v>
      </c>
      <c r="AB73" s="2">
        <v>0</v>
      </c>
      <c r="AC73" s="2">
        <v>0</v>
      </c>
      <c r="AD73" s="2">
        <v>0</v>
      </c>
      <c r="AE73" s="2">
        <v>0</v>
      </c>
      <c r="AF73" s="2">
        <v>0</v>
      </c>
      <c r="AG73" s="2">
        <v>0</v>
      </c>
      <c r="AH73" t="s">
        <v>151</v>
      </c>
      <c r="AI73">
        <v>4</v>
      </c>
    </row>
    <row r="74" spans="1:35" x14ac:dyDescent="0.25">
      <c r="A74" t="s">
        <v>1052</v>
      </c>
      <c r="B74" t="s">
        <v>428</v>
      </c>
      <c r="C74" t="s">
        <v>773</v>
      </c>
      <c r="D74" t="s">
        <v>973</v>
      </c>
      <c r="E74" s="2">
        <v>56.130434782608695</v>
      </c>
      <c r="F74" s="2">
        <v>32.323478260869564</v>
      </c>
      <c r="G74" s="2">
        <v>0.56521739130434778</v>
      </c>
      <c r="H74" s="2">
        <v>0.39130434782608697</v>
      </c>
      <c r="I74" s="2">
        <v>0.52717391304347827</v>
      </c>
      <c r="J74" s="2">
        <v>0</v>
      </c>
      <c r="K74" s="2">
        <v>0</v>
      </c>
      <c r="L74" s="2">
        <v>10.931630434782612</v>
      </c>
      <c r="M74" s="2">
        <v>5.4538043478260869</v>
      </c>
      <c r="N74" s="2">
        <v>0</v>
      </c>
      <c r="O74" s="2">
        <v>9.7163051897753677E-2</v>
      </c>
      <c r="P74" s="2">
        <v>5.2255434782608692</v>
      </c>
      <c r="Q74" s="2">
        <v>8.7813043478260866</v>
      </c>
      <c r="R74" s="2">
        <v>0.24954105344694033</v>
      </c>
      <c r="S74" s="2">
        <v>5.6080434782608704</v>
      </c>
      <c r="T74" s="2">
        <v>10.218369565217388</v>
      </c>
      <c r="U74" s="2">
        <v>0</v>
      </c>
      <c r="V74" s="2">
        <v>0.28195778466305182</v>
      </c>
      <c r="W74" s="2">
        <v>5.5170652173913055</v>
      </c>
      <c r="X74" s="2">
        <v>9.0823913043478246</v>
      </c>
      <c r="Y74" s="2">
        <v>0</v>
      </c>
      <c r="Z74" s="2">
        <v>0.2600987606506584</v>
      </c>
      <c r="AA74" s="2">
        <v>0</v>
      </c>
      <c r="AB74" s="2">
        <v>0</v>
      </c>
      <c r="AC74" s="2">
        <v>0</v>
      </c>
      <c r="AD74" s="2">
        <v>85.421195652173907</v>
      </c>
      <c r="AE74" s="2">
        <v>0</v>
      </c>
      <c r="AF74" s="2">
        <v>0</v>
      </c>
      <c r="AG74" s="2">
        <v>0</v>
      </c>
      <c r="AH74" t="s">
        <v>76</v>
      </c>
      <c r="AI74">
        <v>4</v>
      </c>
    </row>
    <row r="75" spans="1:35" x14ac:dyDescent="0.25">
      <c r="A75" t="s">
        <v>1052</v>
      </c>
      <c r="B75" t="s">
        <v>416</v>
      </c>
      <c r="C75" t="s">
        <v>726</v>
      </c>
      <c r="D75" t="s">
        <v>951</v>
      </c>
      <c r="E75" s="2">
        <v>93.923913043478265</v>
      </c>
      <c r="F75" s="2">
        <v>41.100543478260867</v>
      </c>
      <c r="G75" s="2">
        <v>0</v>
      </c>
      <c r="H75" s="2">
        <v>0</v>
      </c>
      <c r="I75" s="2">
        <v>0</v>
      </c>
      <c r="J75" s="2">
        <v>0</v>
      </c>
      <c r="K75" s="2">
        <v>0</v>
      </c>
      <c r="L75" s="2">
        <v>4.0584782608695642</v>
      </c>
      <c r="M75" s="2">
        <v>4.5978260869565215</v>
      </c>
      <c r="N75" s="2">
        <v>0</v>
      </c>
      <c r="O75" s="2">
        <v>4.8952667515333871E-2</v>
      </c>
      <c r="P75" s="2">
        <v>1.5815217391304348</v>
      </c>
      <c r="Q75" s="2">
        <v>9.2771739130434785</v>
      </c>
      <c r="R75" s="2">
        <v>0.11561161902557575</v>
      </c>
      <c r="S75" s="2">
        <v>4.5368478260869569</v>
      </c>
      <c r="T75" s="2">
        <v>8.677282608695652</v>
      </c>
      <c r="U75" s="2">
        <v>0</v>
      </c>
      <c r="V75" s="2">
        <v>0.14068973498437681</v>
      </c>
      <c r="W75" s="2">
        <v>4.7666304347826092</v>
      </c>
      <c r="X75" s="2">
        <v>8.2894565217391296</v>
      </c>
      <c r="Y75" s="2">
        <v>0</v>
      </c>
      <c r="Z75" s="2">
        <v>0.13900705936812868</v>
      </c>
      <c r="AA75" s="2">
        <v>0</v>
      </c>
      <c r="AB75" s="2">
        <v>0</v>
      </c>
      <c r="AC75" s="2">
        <v>0</v>
      </c>
      <c r="AD75" s="2">
        <v>81.304347826086953</v>
      </c>
      <c r="AE75" s="2">
        <v>0</v>
      </c>
      <c r="AF75" s="2">
        <v>0</v>
      </c>
      <c r="AG75" s="2">
        <v>0</v>
      </c>
      <c r="AH75" t="s">
        <v>64</v>
      </c>
      <c r="AI75">
        <v>4</v>
      </c>
    </row>
    <row r="76" spans="1:35" x14ac:dyDescent="0.25">
      <c r="A76" t="s">
        <v>1052</v>
      </c>
      <c r="B76" t="s">
        <v>387</v>
      </c>
      <c r="C76" t="s">
        <v>754</v>
      </c>
      <c r="D76" t="s">
        <v>939</v>
      </c>
      <c r="E76" s="2">
        <v>211.79347826086956</v>
      </c>
      <c r="F76" s="2">
        <v>10.521739130434783</v>
      </c>
      <c r="G76" s="2">
        <v>0.78260869565217395</v>
      </c>
      <c r="H76" s="2">
        <v>0.15489130434782608</v>
      </c>
      <c r="I76" s="2">
        <v>11.046195652173912</v>
      </c>
      <c r="J76" s="2">
        <v>0</v>
      </c>
      <c r="K76" s="2">
        <v>0</v>
      </c>
      <c r="L76" s="2">
        <v>15.74445652173913</v>
      </c>
      <c r="M76" s="2">
        <v>5.0434782608695654</v>
      </c>
      <c r="N76" s="2">
        <v>12.615326086956523</v>
      </c>
      <c r="O76" s="2">
        <v>8.337746984860149E-2</v>
      </c>
      <c r="P76" s="2">
        <v>4.1739130434782608</v>
      </c>
      <c r="Q76" s="2">
        <v>16.957391304347819</v>
      </c>
      <c r="R76" s="2">
        <v>9.9773158840133408E-2</v>
      </c>
      <c r="S76" s="2">
        <v>16.929021739130434</v>
      </c>
      <c r="T76" s="2">
        <v>24.983913043478257</v>
      </c>
      <c r="U76" s="2">
        <v>4.8621739130434785</v>
      </c>
      <c r="V76" s="2">
        <v>0.22085245060302794</v>
      </c>
      <c r="W76" s="2">
        <v>15.291847826086963</v>
      </c>
      <c r="X76" s="2">
        <v>27.510760869565221</v>
      </c>
      <c r="Y76" s="2">
        <v>8.9427173913043472</v>
      </c>
      <c r="Z76" s="2">
        <v>0.24431973312804725</v>
      </c>
      <c r="AA76" s="2">
        <v>0</v>
      </c>
      <c r="AB76" s="2">
        <v>0</v>
      </c>
      <c r="AC76" s="2">
        <v>0</v>
      </c>
      <c r="AD76" s="2">
        <v>86.015978260869574</v>
      </c>
      <c r="AE76" s="2">
        <v>65.074130434782546</v>
      </c>
      <c r="AF76" s="2">
        <v>0</v>
      </c>
      <c r="AG76" s="2">
        <v>0</v>
      </c>
      <c r="AH76" t="s">
        <v>35</v>
      </c>
      <c r="AI76">
        <v>4</v>
      </c>
    </row>
    <row r="77" spans="1:35" x14ac:dyDescent="0.25">
      <c r="A77" t="s">
        <v>1052</v>
      </c>
      <c r="B77" t="s">
        <v>432</v>
      </c>
      <c r="C77" t="s">
        <v>774</v>
      </c>
      <c r="D77" t="s">
        <v>974</v>
      </c>
      <c r="E77" s="2">
        <v>85.760869565217391</v>
      </c>
      <c r="F77" s="2">
        <v>11.145326086956521</v>
      </c>
      <c r="G77" s="2">
        <v>5.434782608695652E-2</v>
      </c>
      <c r="H77" s="2">
        <v>0.33695652173913043</v>
      </c>
      <c r="I77" s="2">
        <v>0.51086956521739135</v>
      </c>
      <c r="J77" s="2">
        <v>0</v>
      </c>
      <c r="K77" s="2">
        <v>0</v>
      </c>
      <c r="L77" s="2">
        <v>1.6552173913043478</v>
      </c>
      <c r="M77" s="2">
        <v>5.2455434782608688</v>
      </c>
      <c r="N77" s="2">
        <v>0</v>
      </c>
      <c r="O77" s="2">
        <v>6.1164765525982247E-2</v>
      </c>
      <c r="P77" s="2">
        <v>5.4064130434782589</v>
      </c>
      <c r="Q77" s="2">
        <v>5.3984782608695649</v>
      </c>
      <c r="R77" s="2">
        <v>0.1259885931558935</v>
      </c>
      <c r="S77" s="2">
        <v>0.82402173913043464</v>
      </c>
      <c r="T77" s="2">
        <v>10.031630434782604</v>
      </c>
      <c r="U77" s="2">
        <v>0</v>
      </c>
      <c r="V77" s="2">
        <v>0.12658048162230667</v>
      </c>
      <c r="W77" s="2">
        <v>1.3885869565217388</v>
      </c>
      <c r="X77" s="2">
        <v>6.1509782608695653</v>
      </c>
      <c r="Y77" s="2">
        <v>0</v>
      </c>
      <c r="Z77" s="2">
        <v>8.791381495564006E-2</v>
      </c>
      <c r="AA77" s="2">
        <v>0</v>
      </c>
      <c r="AB77" s="2">
        <v>0</v>
      </c>
      <c r="AC77" s="2">
        <v>0</v>
      </c>
      <c r="AD77" s="2">
        <v>0</v>
      </c>
      <c r="AE77" s="2">
        <v>0</v>
      </c>
      <c r="AF77" s="2">
        <v>0</v>
      </c>
      <c r="AG77" s="2">
        <v>0</v>
      </c>
      <c r="AH77" t="s">
        <v>80</v>
      </c>
      <c r="AI77">
        <v>4</v>
      </c>
    </row>
    <row r="78" spans="1:35" x14ac:dyDescent="0.25">
      <c r="A78" t="s">
        <v>1052</v>
      </c>
      <c r="B78" t="s">
        <v>384</v>
      </c>
      <c r="C78" t="s">
        <v>733</v>
      </c>
      <c r="D78" t="s">
        <v>936</v>
      </c>
      <c r="E78" s="2">
        <v>139.25</v>
      </c>
      <c r="F78" s="2">
        <v>10.173913043478262</v>
      </c>
      <c r="G78" s="2">
        <v>0.4891304347826087</v>
      </c>
      <c r="H78" s="2">
        <v>0.9152173913043482</v>
      </c>
      <c r="I78" s="2">
        <v>6.5380434782608692</v>
      </c>
      <c r="J78" s="2">
        <v>0</v>
      </c>
      <c r="K78" s="2">
        <v>0</v>
      </c>
      <c r="L78" s="2">
        <v>13.391195652173908</v>
      </c>
      <c r="M78" s="2">
        <v>8.304347826086957</v>
      </c>
      <c r="N78" s="2">
        <v>5.2173913043478262</v>
      </c>
      <c r="O78" s="2">
        <v>9.7104051205994857E-2</v>
      </c>
      <c r="P78" s="2">
        <v>0</v>
      </c>
      <c r="Q78" s="2">
        <v>0</v>
      </c>
      <c r="R78" s="2">
        <v>0</v>
      </c>
      <c r="S78" s="2">
        <v>8.4063043478260848</v>
      </c>
      <c r="T78" s="2">
        <v>14.829021739130438</v>
      </c>
      <c r="U78" s="2">
        <v>0</v>
      </c>
      <c r="V78" s="2">
        <v>0.16686051049879011</v>
      </c>
      <c r="W78" s="2">
        <v>16.082391304347819</v>
      </c>
      <c r="X78" s="2">
        <v>8.9267391304347843</v>
      </c>
      <c r="Y78" s="2">
        <v>4.4820652173913045</v>
      </c>
      <c r="Z78" s="2">
        <v>0.21178596518616813</v>
      </c>
      <c r="AA78" s="2">
        <v>0</v>
      </c>
      <c r="AB78" s="2">
        <v>0</v>
      </c>
      <c r="AC78" s="2">
        <v>0</v>
      </c>
      <c r="AD78" s="2">
        <v>0</v>
      </c>
      <c r="AE78" s="2">
        <v>0</v>
      </c>
      <c r="AF78" s="2">
        <v>0</v>
      </c>
      <c r="AG78" s="2">
        <v>0</v>
      </c>
      <c r="AH78" t="s">
        <v>32</v>
      </c>
      <c r="AI78">
        <v>4</v>
      </c>
    </row>
    <row r="79" spans="1:35" x14ac:dyDescent="0.25">
      <c r="A79" t="s">
        <v>1052</v>
      </c>
      <c r="B79" t="s">
        <v>607</v>
      </c>
      <c r="C79" t="s">
        <v>856</v>
      </c>
      <c r="D79" t="s">
        <v>1015</v>
      </c>
      <c r="E79" s="2">
        <v>39.043478260869563</v>
      </c>
      <c r="F79" s="2">
        <v>6.4347826086956523</v>
      </c>
      <c r="G79" s="2">
        <v>0.32608695652173914</v>
      </c>
      <c r="H79" s="2">
        <v>0.21032608695652175</v>
      </c>
      <c r="I79" s="2">
        <v>0.40760869565217389</v>
      </c>
      <c r="J79" s="2">
        <v>0</v>
      </c>
      <c r="K79" s="2">
        <v>0</v>
      </c>
      <c r="L79" s="2">
        <v>1.6195652173913044</v>
      </c>
      <c r="M79" s="2">
        <v>2.2967391304347826</v>
      </c>
      <c r="N79" s="2">
        <v>3.1176086956521738</v>
      </c>
      <c r="O79" s="2">
        <v>0.13867483296213809</v>
      </c>
      <c r="P79" s="2">
        <v>2.3313043478260869</v>
      </c>
      <c r="Q79" s="2">
        <v>0</v>
      </c>
      <c r="R79" s="2">
        <v>5.9710467706013362E-2</v>
      </c>
      <c r="S79" s="2">
        <v>0.80978260869565222</v>
      </c>
      <c r="T79" s="2">
        <v>2.5326086956521738</v>
      </c>
      <c r="U79" s="2">
        <v>0</v>
      </c>
      <c r="V79" s="2">
        <v>8.5606904231625841E-2</v>
      </c>
      <c r="W79" s="2">
        <v>2.5190217391304346</v>
      </c>
      <c r="X79" s="2">
        <v>0.63043478260869568</v>
      </c>
      <c r="Y79" s="2">
        <v>0</v>
      </c>
      <c r="Z79" s="2">
        <v>8.0665367483296224E-2</v>
      </c>
      <c r="AA79" s="2">
        <v>0</v>
      </c>
      <c r="AB79" s="2">
        <v>0</v>
      </c>
      <c r="AC79" s="2">
        <v>0</v>
      </c>
      <c r="AD79" s="2">
        <v>0</v>
      </c>
      <c r="AE79" s="2">
        <v>0</v>
      </c>
      <c r="AF79" s="2">
        <v>0</v>
      </c>
      <c r="AG79" s="2">
        <v>0</v>
      </c>
      <c r="AH79" t="s">
        <v>255</v>
      </c>
      <c r="AI79">
        <v>4</v>
      </c>
    </row>
    <row r="80" spans="1:35" x14ac:dyDescent="0.25">
      <c r="A80" t="s">
        <v>1052</v>
      </c>
      <c r="B80" t="s">
        <v>385</v>
      </c>
      <c r="C80" t="s">
        <v>752</v>
      </c>
      <c r="D80" t="s">
        <v>959</v>
      </c>
      <c r="E80" s="2">
        <v>78.804347826086953</v>
      </c>
      <c r="F80" s="2">
        <v>10.428369565217396</v>
      </c>
      <c r="G80" s="2">
        <v>0.42391304347826086</v>
      </c>
      <c r="H80" s="2">
        <v>0.29891304347826086</v>
      </c>
      <c r="I80" s="2">
        <v>0.88043478260869568</v>
      </c>
      <c r="J80" s="2">
        <v>0</v>
      </c>
      <c r="K80" s="2">
        <v>0</v>
      </c>
      <c r="L80" s="2">
        <v>0</v>
      </c>
      <c r="M80" s="2">
        <v>5.5471739130434798</v>
      </c>
      <c r="N80" s="2">
        <v>0</v>
      </c>
      <c r="O80" s="2">
        <v>7.0391724137931058E-2</v>
      </c>
      <c r="P80" s="2">
        <v>5.22858695652174</v>
      </c>
      <c r="Q80" s="2">
        <v>5.2417391304347811</v>
      </c>
      <c r="R80" s="2">
        <v>0.13286482758620691</v>
      </c>
      <c r="S80" s="2">
        <v>0</v>
      </c>
      <c r="T80" s="2">
        <v>2.5326086956521738</v>
      </c>
      <c r="U80" s="2">
        <v>0</v>
      </c>
      <c r="V80" s="2">
        <v>3.2137931034482758E-2</v>
      </c>
      <c r="W80" s="2">
        <v>0.22826086956521738</v>
      </c>
      <c r="X80" s="2">
        <v>3.0217391304347827</v>
      </c>
      <c r="Y80" s="2">
        <v>0</v>
      </c>
      <c r="Z80" s="2">
        <v>4.1241379310344828E-2</v>
      </c>
      <c r="AA80" s="2">
        <v>0</v>
      </c>
      <c r="AB80" s="2">
        <v>0</v>
      </c>
      <c r="AC80" s="2">
        <v>0</v>
      </c>
      <c r="AD80" s="2">
        <v>0</v>
      </c>
      <c r="AE80" s="2">
        <v>0</v>
      </c>
      <c r="AF80" s="2">
        <v>0</v>
      </c>
      <c r="AG80" s="2">
        <v>0</v>
      </c>
      <c r="AH80" t="s">
        <v>33</v>
      </c>
      <c r="AI80">
        <v>4</v>
      </c>
    </row>
    <row r="81" spans="1:35" x14ac:dyDescent="0.25">
      <c r="A81" t="s">
        <v>1052</v>
      </c>
      <c r="B81" t="s">
        <v>502</v>
      </c>
      <c r="C81" t="s">
        <v>705</v>
      </c>
      <c r="D81" t="s">
        <v>916</v>
      </c>
      <c r="E81" s="2">
        <v>76.782608695652172</v>
      </c>
      <c r="F81" s="2">
        <v>0</v>
      </c>
      <c r="G81" s="2">
        <v>0</v>
      </c>
      <c r="H81" s="2">
        <v>0</v>
      </c>
      <c r="I81" s="2">
        <v>0</v>
      </c>
      <c r="J81" s="2">
        <v>0</v>
      </c>
      <c r="K81" s="2">
        <v>0</v>
      </c>
      <c r="L81" s="2">
        <v>0</v>
      </c>
      <c r="M81" s="2">
        <v>0</v>
      </c>
      <c r="N81" s="2">
        <v>0</v>
      </c>
      <c r="O81" s="2">
        <v>0</v>
      </c>
      <c r="P81" s="2">
        <v>0</v>
      </c>
      <c r="Q81" s="2">
        <v>16.732282608695652</v>
      </c>
      <c r="R81" s="2">
        <v>0.21791761041902605</v>
      </c>
      <c r="S81" s="2">
        <v>0</v>
      </c>
      <c r="T81" s="2">
        <v>0</v>
      </c>
      <c r="U81" s="2">
        <v>0</v>
      </c>
      <c r="V81" s="2">
        <v>0</v>
      </c>
      <c r="W81" s="2">
        <v>0</v>
      </c>
      <c r="X81" s="2">
        <v>0</v>
      </c>
      <c r="Y81" s="2">
        <v>0</v>
      </c>
      <c r="Z81" s="2">
        <v>0</v>
      </c>
      <c r="AA81" s="2">
        <v>0</v>
      </c>
      <c r="AB81" s="2">
        <v>0</v>
      </c>
      <c r="AC81" s="2">
        <v>0</v>
      </c>
      <c r="AD81" s="2">
        <v>0</v>
      </c>
      <c r="AE81" s="2">
        <v>0</v>
      </c>
      <c r="AF81" s="2">
        <v>0</v>
      </c>
      <c r="AG81" s="2">
        <v>0</v>
      </c>
      <c r="AH81" t="s">
        <v>150</v>
      </c>
      <c r="AI81">
        <v>4</v>
      </c>
    </row>
    <row r="82" spans="1:35" x14ac:dyDescent="0.25">
      <c r="A82" t="s">
        <v>1052</v>
      </c>
      <c r="B82" t="s">
        <v>610</v>
      </c>
      <c r="C82" t="s">
        <v>815</v>
      </c>
      <c r="D82" t="s">
        <v>996</v>
      </c>
      <c r="E82" s="2">
        <v>88.271739130434781</v>
      </c>
      <c r="F82" s="2">
        <v>5.5652173913043477</v>
      </c>
      <c r="G82" s="2">
        <v>0.33967391304347827</v>
      </c>
      <c r="H82" s="2">
        <v>0</v>
      </c>
      <c r="I82" s="2">
        <v>0.59239130434782605</v>
      </c>
      <c r="J82" s="2">
        <v>0</v>
      </c>
      <c r="K82" s="2">
        <v>0.92771739130434772</v>
      </c>
      <c r="L82" s="2">
        <v>3.7364130434782608</v>
      </c>
      <c r="M82" s="2">
        <v>0</v>
      </c>
      <c r="N82" s="2">
        <v>0.43478260869565216</v>
      </c>
      <c r="O82" s="2">
        <v>4.9255017854943975E-3</v>
      </c>
      <c r="P82" s="2">
        <v>5.6521739130434785</v>
      </c>
      <c r="Q82" s="2">
        <v>1.5081521739130435</v>
      </c>
      <c r="R82" s="2">
        <v>8.111685752986085E-2</v>
      </c>
      <c r="S82" s="2">
        <v>0.60869565217391308</v>
      </c>
      <c r="T82" s="2">
        <v>16.456521739130434</v>
      </c>
      <c r="U82" s="2">
        <v>0</v>
      </c>
      <c r="V82" s="2">
        <v>0.19332594508065509</v>
      </c>
      <c r="W82" s="2">
        <v>4.9130434782608692</v>
      </c>
      <c r="X82" s="2">
        <v>5.6956521739130439</v>
      </c>
      <c r="Y82" s="2">
        <v>0</v>
      </c>
      <c r="Z82" s="2">
        <v>0.1201822435660633</v>
      </c>
      <c r="AA82" s="2">
        <v>0</v>
      </c>
      <c r="AB82" s="2">
        <v>0</v>
      </c>
      <c r="AC82" s="2">
        <v>0</v>
      </c>
      <c r="AD82" s="2">
        <v>0</v>
      </c>
      <c r="AE82" s="2">
        <v>0</v>
      </c>
      <c r="AF82" s="2">
        <v>0</v>
      </c>
      <c r="AG82" s="2">
        <v>0</v>
      </c>
      <c r="AH82" t="s">
        <v>258</v>
      </c>
      <c r="AI82">
        <v>4</v>
      </c>
    </row>
    <row r="83" spans="1:35" x14ac:dyDescent="0.25">
      <c r="A83" t="s">
        <v>1052</v>
      </c>
      <c r="B83" t="s">
        <v>634</v>
      </c>
      <c r="C83" t="s">
        <v>758</v>
      </c>
      <c r="D83" t="s">
        <v>921</v>
      </c>
      <c r="E83" s="2">
        <v>45.206521739130437</v>
      </c>
      <c r="F83" s="2">
        <v>4.8695652173913047</v>
      </c>
      <c r="G83" s="2">
        <v>0.42304347826086958</v>
      </c>
      <c r="H83" s="2">
        <v>0.17391304347826086</v>
      </c>
      <c r="I83" s="2">
        <v>5.434782608695652E-2</v>
      </c>
      <c r="J83" s="2">
        <v>0</v>
      </c>
      <c r="K83" s="2">
        <v>0.41304347826086957</v>
      </c>
      <c r="L83" s="2">
        <v>0.79586956521739116</v>
      </c>
      <c r="M83" s="2">
        <v>4.723260869565217</v>
      </c>
      <c r="N83" s="2">
        <v>0</v>
      </c>
      <c r="O83" s="2">
        <v>0.10448184659773982</v>
      </c>
      <c r="P83" s="2">
        <v>4.5702173913043467</v>
      </c>
      <c r="Q83" s="2">
        <v>0</v>
      </c>
      <c r="R83" s="2">
        <v>0.10109641740803074</v>
      </c>
      <c r="S83" s="2">
        <v>0.53402173913043471</v>
      </c>
      <c r="T83" s="2">
        <v>3.9186956521739127</v>
      </c>
      <c r="U83" s="2">
        <v>0</v>
      </c>
      <c r="V83" s="2">
        <v>9.8497234912238496E-2</v>
      </c>
      <c r="W83" s="2">
        <v>0.56576086956521743</v>
      </c>
      <c r="X83" s="2">
        <v>1.8969565217391302</v>
      </c>
      <c r="Y83" s="2">
        <v>0</v>
      </c>
      <c r="Z83" s="2">
        <v>5.4477037749459001E-2</v>
      </c>
      <c r="AA83" s="2">
        <v>0.16956521739130431</v>
      </c>
      <c r="AB83" s="2">
        <v>0</v>
      </c>
      <c r="AC83" s="2">
        <v>0</v>
      </c>
      <c r="AD83" s="2">
        <v>0</v>
      </c>
      <c r="AE83" s="2">
        <v>0</v>
      </c>
      <c r="AF83" s="2">
        <v>0</v>
      </c>
      <c r="AG83" s="2">
        <v>0</v>
      </c>
      <c r="AH83" t="s">
        <v>282</v>
      </c>
      <c r="AI83">
        <v>4</v>
      </c>
    </row>
    <row r="84" spans="1:35" x14ac:dyDescent="0.25">
      <c r="A84" t="s">
        <v>1052</v>
      </c>
      <c r="B84" t="s">
        <v>586</v>
      </c>
      <c r="C84" t="s">
        <v>855</v>
      </c>
      <c r="D84" t="s">
        <v>944</v>
      </c>
      <c r="E84" s="2">
        <v>60.663043478260867</v>
      </c>
      <c r="F84" s="2">
        <v>5.7391304347826084</v>
      </c>
      <c r="G84" s="2">
        <v>0.96195652173913049</v>
      </c>
      <c r="H84" s="2">
        <v>0.26152173913043475</v>
      </c>
      <c r="I84" s="2">
        <v>0.51630434782608692</v>
      </c>
      <c r="J84" s="2">
        <v>0</v>
      </c>
      <c r="K84" s="2">
        <v>0</v>
      </c>
      <c r="L84" s="2">
        <v>0.85869565217391308</v>
      </c>
      <c r="M84" s="2">
        <v>0.22858695652173913</v>
      </c>
      <c r="N84" s="2">
        <v>6.4877173913043462</v>
      </c>
      <c r="O84" s="2">
        <v>0.11071492564056619</v>
      </c>
      <c r="P84" s="2">
        <v>6.0191304347826087</v>
      </c>
      <c r="Q84" s="2">
        <v>0</v>
      </c>
      <c r="R84" s="2">
        <v>9.9222361583945526E-2</v>
      </c>
      <c r="S84" s="2">
        <v>0.57065217391304346</v>
      </c>
      <c r="T84" s="2">
        <v>2.214673913043478</v>
      </c>
      <c r="U84" s="2">
        <v>0</v>
      </c>
      <c r="V84" s="2">
        <v>4.5914710625335961E-2</v>
      </c>
      <c r="W84" s="2">
        <v>1.2228260869565217</v>
      </c>
      <c r="X84" s="2">
        <v>1.0027173913043479</v>
      </c>
      <c r="Y84" s="2">
        <v>0</v>
      </c>
      <c r="Z84" s="2">
        <v>3.6686973660634295E-2</v>
      </c>
      <c r="AA84" s="2">
        <v>0</v>
      </c>
      <c r="AB84" s="2">
        <v>0</v>
      </c>
      <c r="AC84" s="2">
        <v>0</v>
      </c>
      <c r="AD84" s="2">
        <v>0</v>
      </c>
      <c r="AE84" s="2">
        <v>0</v>
      </c>
      <c r="AF84" s="2">
        <v>0</v>
      </c>
      <c r="AG84" s="2">
        <v>0</v>
      </c>
      <c r="AH84" t="s">
        <v>234</v>
      </c>
      <c r="AI84">
        <v>4</v>
      </c>
    </row>
    <row r="85" spans="1:35" x14ac:dyDescent="0.25">
      <c r="A85" t="s">
        <v>1052</v>
      </c>
      <c r="B85" t="s">
        <v>366</v>
      </c>
      <c r="C85" t="s">
        <v>725</v>
      </c>
      <c r="D85" t="s">
        <v>950</v>
      </c>
      <c r="E85" s="2">
        <v>89.706521739130437</v>
      </c>
      <c r="F85" s="2">
        <v>5.4782608695652177</v>
      </c>
      <c r="G85" s="2">
        <v>0.56521739130434778</v>
      </c>
      <c r="H85" s="2">
        <v>0.43847826086956526</v>
      </c>
      <c r="I85" s="2">
        <v>4.132608695652177</v>
      </c>
      <c r="J85" s="2">
        <v>5.5652173913043477</v>
      </c>
      <c r="K85" s="2">
        <v>0</v>
      </c>
      <c r="L85" s="2">
        <v>0.65760869565217395</v>
      </c>
      <c r="M85" s="2">
        <v>0</v>
      </c>
      <c r="N85" s="2">
        <v>6.6793478260869561</v>
      </c>
      <c r="O85" s="2">
        <v>7.4457772931055363E-2</v>
      </c>
      <c r="P85" s="2">
        <v>4.982608695652174</v>
      </c>
      <c r="Q85" s="2">
        <v>4.7907608695652177</v>
      </c>
      <c r="R85" s="2">
        <v>0.10894826123833758</v>
      </c>
      <c r="S85" s="2">
        <v>1.0445652173913043</v>
      </c>
      <c r="T85" s="2">
        <v>0</v>
      </c>
      <c r="U85" s="2">
        <v>0</v>
      </c>
      <c r="V85" s="2">
        <v>1.1644250575548284E-2</v>
      </c>
      <c r="W85" s="2">
        <v>0.21304347826086958</v>
      </c>
      <c r="X85" s="2">
        <v>0.57065217391304335</v>
      </c>
      <c r="Y85" s="2">
        <v>0</v>
      </c>
      <c r="Z85" s="2">
        <v>8.7362171331636963E-3</v>
      </c>
      <c r="AA85" s="2">
        <v>0</v>
      </c>
      <c r="AB85" s="2">
        <v>0</v>
      </c>
      <c r="AC85" s="2">
        <v>0</v>
      </c>
      <c r="AD85" s="2">
        <v>0</v>
      </c>
      <c r="AE85" s="2">
        <v>0</v>
      </c>
      <c r="AF85" s="2">
        <v>0</v>
      </c>
      <c r="AG85" s="2">
        <v>0</v>
      </c>
      <c r="AH85" t="s">
        <v>14</v>
      </c>
      <c r="AI85">
        <v>4</v>
      </c>
    </row>
    <row r="86" spans="1:35" x14ac:dyDescent="0.25">
      <c r="A86" t="s">
        <v>1052</v>
      </c>
      <c r="B86" t="s">
        <v>672</v>
      </c>
      <c r="C86" t="s">
        <v>833</v>
      </c>
      <c r="D86" t="s">
        <v>1005</v>
      </c>
      <c r="E86" s="2">
        <v>39.510869565217391</v>
      </c>
      <c r="F86" s="2">
        <v>5.7391304347826084</v>
      </c>
      <c r="G86" s="2">
        <v>0.60869565217391308</v>
      </c>
      <c r="H86" s="2">
        <v>0</v>
      </c>
      <c r="I86" s="2">
        <v>0.56521739130434778</v>
      </c>
      <c r="J86" s="2">
        <v>0</v>
      </c>
      <c r="K86" s="2">
        <v>0</v>
      </c>
      <c r="L86" s="2">
        <v>0.2391304347826087</v>
      </c>
      <c r="M86" s="2">
        <v>0</v>
      </c>
      <c r="N86" s="2">
        <v>0</v>
      </c>
      <c r="O86" s="2">
        <v>0</v>
      </c>
      <c r="P86" s="2">
        <v>0</v>
      </c>
      <c r="Q86" s="2">
        <v>4.0407608695652177</v>
      </c>
      <c r="R86" s="2">
        <v>0.10226960110041267</v>
      </c>
      <c r="S86" s="2">
        <v>5.434782608695652E-2</v>
      </c>
      <c r="T86" s="2">
        <v>0.94836956521739135</v>
      </c>
      <c r="U86" s="2">
        <v>0</v>
      </c>
      <c r="V86" s="2">
        <v>2.5378266850068779E-2</v>
      </c>
      <c r="W86" s="2">
        <v>0.17391304347826086</v>
      </c>
      <c r="X86" s="2">
        <v>0.65760869565217395</v>
      </c>
      <c r="Y86" s="2">
        <v>0</v>
      </c>
      <c r="Z86" s="2">
        <v>2.1045392022008252E-2</v>
      </c>
      <c r="AA86" s="2">
        <v>0</v>
      </c>
      <c r="AB86" s="2">
        <v>0</v>
      </c>
      <c r="AC86" s="2">
        <v>0</v>
      </c>
      <c r="AD86" s="2">
        <v>0</v>
      </c>
      <c r="AE86" s="2">
        <v>0</v>
      </c>
      <c r="AF86" s="2">
        <v>0</v>
      </c>
      <c r="AG86" s="2">
        <v>0</v>
      </c>
      <c r="AH86" t="s">
        <v>320</v>
      </c>
      <c r="AI86">
        <v>4</v>
      </c>
    </row>
    <row r="87" spans="1:35" x14ac:dyDescent="0.25">
      <c r="A87" t="s">
        <v>1052</v>
      </c>
      <c r="B87" t="s">
        <v>427</v>
      </c>
      <c r="C87" t="s">
        <v>757</v>
      </c>
      <c r="D87" t="s">
        <v>963</v>
      </c>
      <c r="E87" s="2">
        <v>90.239130434782609</v>
      </c>
      <c r="F87" s="2">
        <v>13.972826086956522</v>
      </c>
      <c r="G87" s="2">
        <v>0</v>
      </c>
      <c r="H87" s="2">
        <v>0</v>
      </c>
      <c r="I87" s="2">
        <v>0</v>
      </c>
      <c r="J87" s="2">
        <v>0</v>
      </c>
      <c r="K87" s="2">
        <v>0</v>
      </c>
      <c r="L87" s="2">
        <v>1.8465217391304347</v>
      </c>
      <c r="M87" s="2">
        <v>4.9306521739130433</v>
      </c>
      <c r="N87" s="2">
        <v>0</v>
      </c>
      <c r="O87" s="2">
        <v>5.4639845820284264E-2</v>
      </c>
      <c r="P87" s="2">
        <v>0</v>
      </c>
      <c r="Q87" s="2">
        <v>0</v>
      </c>
      <c r="R87" s="2">
        <v>0</v>
      </c>
      <c r="S87" s="2">
        <v>0.62771739130434778</v>
      </c>
      <c r="T87" s="2">
        <v>1.5948913043478263</v>
      </c>
      <c r="U87" s="2">
        <v>0</v>
      </c>
      <c r="V87" s="2">
        <v>2.4630209588051077E-2</v>
      </c>
      <c r="W87" s="2">
        <v>2.0315217391304348</v>
      </c>
      <c r="X87" s="2">
        <v>0</v>
      </c>
      <c r="Y87" s="2">
        <v>0</v>
      </c>
      <c r="Z87" s="2">
        <v>2.2512647554806069E-2</v>
      </c>
      <c r="AA87" s="2">
        <v>0</v>
      </c>
      <c r="AB87" s="2">
        <v>0</v>
      </c>
      <c r="AC87" s="2">
        <v>0</v>
      </c>
      <c r="AD87" s="2">
        <v>0</v>
      </c>
      <c r="AE87" s="2">
        <v>0</v>
      </c>
      <c r="AF87" s="2">
        <v>0</v>
      </c>
      <c r="AG87" s="2">
        <v>0</v>
      </c>
      <c r="AH87" t="s">
        <v>75</v>
      </c>
      <c r="AI87">
        <v>4</v>
      </c>
    </row>
    <row r="88" spans="1:35" x14ac:dyDescent="0.25">
      <c r="A88" t="s">
        <v>1052</v>
      </c>
      <c r="B88" t="s">
        <v>688</v>
      </c>
      <c r="C88" t="s">
        <v>757</v>
      </c>
      <c r="D88" t="s">
        <v>963</v>
      </c>
      <c r="E88" s="2">
        <v>88.858695652173907</v>
      </c>
      <c r="F88" s="2">
        <v>5.7391304347826084</v>
      </c>
      <c r="G88" s="2">
        <v>0.56521739130434778</v>
      </c>
      <c r="H88" s="2">
        <v>0</v>
      </c>
      <c r="I88" s="2">
        <v>6.3152173913043477</v>
      </c>
      <c r="J88" s="2">
        <v>0</v>
      </c>
      <c r="K88" s="2">
        <v>0.66304347826086951</v>
      </c>
      <c r="L88" s="2">
        <v>5.3369565217391308</v>
      </c>
      <c r="M88" s="2">
        <v>0</v>
      </c>
      <c r="N88" s="2">
        <v>5.6657608695652177</v>
      </c>
      <c r="O88" s="2">
        <v>6.376146788990826E-2</v>
      </c>
      <c r="P88" s="2">
        <v>0</v>
      </c>
      <c r="Q88" s="2">
        <v>4.9864130434782608</v>
      </c>
      <c r="R88" s="2">
        <v>5.6116207951070342E-2</v>
      </c>
      <c r="S88" s="2">
        <v>12.201086956521738</v>
      </c>
      <c r="T88" s="2">
        <v>0</v>
      </c>
      <c r="U88" s="2">
        <v>0</v>
      </c>
      <c r="V88" s="2">
        <v>0.13730886850152904</v>
      </c>
      <c r="W88" s="2">
        <v>23.4375</v>
      </c>
      <c r="X88" s="2">
        <v>0</v>
      </c>
      <c r="Y88" s="2">
        <v>0</v>
      </c>
      <c r="Z88" s="2">
        <v>0.26376146788990829</v>
      </c>
      <c r="AA88" s="2">
        <v>0</v>
      </c>
      <c r="AB88" s="2">
        <v>0</v>
      </c>
      <c r="AC88" s="2">
        <v>0</v>
      </c>
      <c r="AD88" s="2">
        <v>0</v>
      </c>
      <c r="AE88" s="2">
        <v>0</v>
      </c>
      <c r="AF88" s="2">
        <v>0</v>
      </c>
      <c r="AG88" s="2">
        <v>0</v>
      </c>
      <c r="AH88" t="s">
        <v>336</v>
      </c>
      <c r="AI88">
        <v>4</v>
      </c>
    </row>
    <row r="89" spans="1:35" x14ac:dyDescent="0.25">
      <c r="A89" t="s">
        <v>1052</v>
      </c>
      <c r="B89" t="s">
        <v>403</v>
      </c>
      <c r="C89" t="s">
        <v>761</v>
      </c>
      <c r="D89" t="s">
        <v>936</v>
      </c>
      <c r="E89" s="2">
        <v>85.173913043478265</v>
      </c>
      <c r="F89" s="2">
        <v>3.7747826086956517</v>
      </c>
      <c r="G89" s="2">
        <v>0</v>
      </c>
      <c r="H89" s="2">
        <v>0</v>
      </c>
      <c r="I89" s="2">
        <v>0</v>
      </c>
      <c r="J89" s="2">
        <v>0</v>
      </c>
      <c r="K89" s="2">
        <v>0</v>
      </c>
      <c r="L89" s="2">
        <v>5.8177173913043481</v>
      </c>
      <c r="M89" s="2">
        <v>0</v>
      </c>
      <c r="N89" s="2">
        <v>5.0951086956521738</v>
      </c>
      <c r="O89" s="2">
        <v>5.9820061255742719E-2</v>
      </c>
      <c r="P89" s="2">
        <v>0</v>
      </c>
      <c r="Q89" s="2">
        <v>11.220108695652174</v>
      </c>
      <c r="R89" s="2">
        <v>0.1317317508933129</v>
      </c>
      <c r="S89" s="2">
        <v>4.9914130434782606</v>
      </c>
      <c r="T89" s="2">
        <v>11.803478260869564</v>
      </c>
      <c r="U89" s="2">
        <v>0</v>
      </c>
      <c r="V89" s="2">
        <v>0.19718351199591627</v>
      </c>
      <c r="W89" s="2">
        <v>5.5477173913043485</v>
      </c>
      <c r="X89" s="2">
        <v>9.9823913043478267</v>
      </c>
      <c r="Y89" s="2">
        <v>0</v>
      </c>
      <c r="Z89" s="2">
        <v>0.18233409903011741</v>
      </c>
      <c r="AA89" s="2">
        <v>0</v>
      </c>
      <c r="AB89" s="2">
        <v>0</v>
      </c>
      <c r="AC89" s="2">
        <v>0</v>
      </c>
      <c r="AD89" s="2">
        <v>0</v>
      </c>
      <c r="AE89" s="2">
        <v>0</v>
      </c>
      <c r="AF89" s="2">
        <v>0</v>
      </c>
      <c r="AG89" s="2">
        <v>0</v>
      </c>
      <c r="AH89" t="s">
        <v>51</v>
      </c>
      <c r="AI89">
        <v>4</v>
      </c>
    </row>
    <row r="90" spans="1:35" x14ac:dyDescent="0.25">
      <c r="A90" t="s">
        <v>1052</v>
      </c>
      <c r="B90" t="s">
        <v>435</v>
      </c>
      <c r="C90" t="s">
        <v>716</v>
      </c>
      <c r="D90" t="s">
        <v>915</v>
      </c>
      <c r="E90" s="2">
        <v>133.71739130434781</v>
      </c>
      <c r="F90" s="2">
        <v>5.6521739130434785</v>
      </c>
      <c r="G90" s="2">
        <v>0</v>
      </c>
      <c r="H90" s="2">
        <v>0</v>
      </c>
      <c r="I90" s="2">
        <v>0</v>
      </c>
      <c r="J90" s="2">
        <v>0</v>
      </c>
      <c r="K90" s="2">
        <v>0</v>
      </c>
      <c r="L90" s="2">
        <v>9.3907608695652147</v>
      </c>
      <c r="M90" s="2">
        <v>0</v>
      </c>
      <c r="N90" s="2">
        <v>18.927173913043479</v>
      </c>
      <c r="O90" s="2">
        <v>0.14154609006665583</v>
      </c>
      <c r="P90" s="2">
        <v>5.5347826086956529</v>
      </c>
      <c r="Q90" s="2">
        <v>3.3673913043478256</v>
      </c>
      <c r="R90" s="2">
        <v>6.6574540725085354E-2</v>
      </c>
      <c r="S90" s="2">
        <v>8.9680434782608707</v>
      </c>
      <c r="T90" s="2">
        <v>4.1499999999999995</v>
      </c>
      <c r="U90" s="2">
        <v>0</v>
      </c>
      <c r="V90" s="2">
        <v>9.8102747520728339E-2</v>
      </c>
      <c r="W90" s="2">
        <v>6.0109782608695674</v>
      </c>
      <c r="X90" s="2">
        <v>9.2355434782608672</v>
      </c>
      <c r="Y90" s="2">
        <v>0</v>
      </c>
      <c r="Z90" s="2">
        <v>0.11402048447406926</v>
      </c>
      <c r="AA90" s="2">
        <v>0</v>
      </c>
      <c r="AB90" s="2">
        <v>0</v>
      </c>
      <c r="AC90" s="2">
        <v>0</v>
      </c>
      <c r="AD90" s="2">
        <v>0</v>
      </c>
      <c r="AE90" s="2">
        <v>0</v>
      </c>
      <c r="AF90" s="2">
        <v>0</v>
      </c>
      <c r="AG90" s="2">
        <v>0</v>
      </c>
      <c r="AH90" t="s">
        <v>83</v>
      </c>
      <c r="AI90">
        <v>4</v>
      </c>
    </row>
    <row r="91" spans="1:35" x14ac:dyDescent="0.25">
      <c r="A91" t="s">
        <v>1052</v>
      </c>
      <c r="B91" t="s">
        <v>408</v>
      </c>
      <c r="C91" t="s">
        <v>757</v>
      </c>
      <c r="D91" t="s">
        <v>963</v>
      </c>
      <c r="E91" s="2">
        <v>63.315217391304351</v>
      </c>
      <c r="F91" s="2">
        <v>5.534782608695652</v>
      </c>
      <c r="G91" s="2">
        <v>0</v>
      </c>
      <c r="H91" s="2">
        <v>0</v>
      </c>
      <c r="I91" s="2">
        <v>0</v>
      </c>
      <c r="J91" s="2">
        <v>0</v>
      </c>
      <c r="K91" s="2">
        <v>0</v>
      </c>
      <c r="L91" s="2">
        <v>4.8161956521739135</v>
      </c>
      <c r="M91" s="2">
        <v>0</v>
      </c>
      <c r="N91" s="2">
        <v>0</v>
      </c>
      <c r="O91" s="2">
        <v>0</v>
      </c>
      <c r="P91" s="2">
        <v>0</v>
      </c>
      <c r="Q91" s="2">
        <v>0</v>
      </c>
      <c r="R91" s="2">
        <v>0</v>
      </c>
      <c r="S91" s="2">
        <v>0.47684782608695642</v>
      </c>
      <c r="T91" s="2">
        <v>5.5434782608695654</v>
      </c>
      <c r="U91" s="2">
        <v>0</v>
      </c>
      <c r="V91" s="2">
        <v>9.5084978540772525E-2</v>
      </c>
      <c r="W91" s="2">
        <v>3.3260869565217379</v>
      </c>
      <c r="X91" s="2">
        <v>4.8189130434782621</v>
      </c>
      <c r="Y91" s="2">
        <v>0</v>
      </c>
      <c r="Z91" s="2">
        <v>0.1286420600858369</v>
      </c>
      <c r="AA91" s="2">
        <v>0</v>
      </c>
      <c r="AB91" s="2">
        <v>0</v>
      </c>
      <c r="AC91" s="2">
        <v>0</v>
      </c>
      <c r="AD91" s="2">
        <v>0</v>
      </c>
      <c r="AE91" s="2">
        <v>0</v>
      </c>
      <c r="AF91" s="2">
        <v>0</v>
      </c>
      <c r="AG91" s="2">
        <v>0</v>
      </c>
      <c r="AH91" t="s">
        <v>56</v>
      </c>
      <c r="AI91">
        <v>4</v>
      </c>
    </row>
    <row r="92" spans="1:35" x14ac:dyDescent="0.25">
      <c r="A92" t="s">
        <v>1052</v>
      </c>
      <c r="B92" t="s">
        <v>390</v>
      </c>
      <c r="C92" t="s">
        <v>755</v>
      </c>
      <c r="D92" t="s">
        <v>960</v>
      </c>
      <c r="E92" s="2">
        <v>102.47826086956522</v>
      </c>
      <c r="F92" s="2">
        <v>5.7391304347826084</v>
      </c>
      <c r="G92" s="2">
        <v>0.32608695652173914</v>
      </c>
      <c r="H92" s="2">
        <v>0.60869565217391308</v>
      </c>
      <c r="I92" s="2">
        <v>0.27097826086956522</v>
      </c>
      <c r="J92" s="2">
        <v>0</v>
      </c>
      <c r="K92" s="2">
        <v>0</v>
      </c>
      <c r="L92" s="2">
        <v>3.4934782608695651</v>
      </c>
      <c r="M92" s="2">
        <v>5.7956521739130453</v>
      </c>
      <c r="N92" s="2">
        <v>4.8760869565217382</v>
      </c>
      <c r="O92" s="2">
        <v>0.10413661434026306</v>
      </c>
      <c r="P92" s="2">
        <v>0</v>
      </c>
      <c r="Q92" s="2">
        <v>9.590217391304348</v>
      </c>
      <c r="R92" s="2">
        <v>9.358294442087399E-2</v>
      </c>
      <c r="S92" s="2">
        <v>5.7315217391304341</v>
      </c>
      <c r="T92" s="2">
        <v>4.8543478260869559</v>
      </c>
      <c r="U92" s="2">
        <v>0</v>
      </c>
      <c r="V92" s="2">
        <v>0.10329868476877385</v>
      </c>
      <c r="W92" s="2">
        <v>11.50978260869565</v>
      </c>
      <c r="X92" s="2">
        <v>6.5217391304347824E-2</v>
      </c>
      <c r="Y92" s="2">
        <v>4.1108695652173921</v>
      </c>
      <c r="Z92" s="2">
        <v>0.15306533729316926</v>
      </c>
      <c r="AA92" s="2">
        <v>0</v>
      </c>
      <c r="AB92" s="2">
        <v>0</v>
      </c>
      <c r="AC92" s="2">
        <v>0</v>
      </c>
      <c r="AD92" s="2">
        <v>0</v>
      </c>
      <c r="AE92" s="2">
        <v>0</v>
      </c>
      <c r="AF92" s="2">
        <v>0</v>
      </c>
      <c r="AG92" s="2">
        <v>0</v>
      </c>
      <c r="AH92" t="s">
        <v>38</v>
      </c>
      <c r="AI92">
        <v>4</v>
      </c>
    </row>
    <row r="93" spans="1:35" x14ac:dyDescent="0.25">
      <c r="A93" t="s">
        <v>1052</v>
      </c>
      <c r="B93" t="s">
        <v>617</v>
      </c>
      <c r="C93" t="s">
        <v>873</v>
      </c>
      <c r="D93" t="s">
        <v>1027</v>
      </c>
      <c r="E93" s="2">
        <v>76.260869565217391</v>
      </c>
      <c r="F93" s="2">
        <v>4.6086956521739131</v>
      </c>
      <c r="G93" s="2">
        <v>0</v>
      </c>
      <c r="H93" s="2">
        <v>0.38945652173913048</v>
      </c>
      <c r="I93" s="2">
        <v>5.3043478260869561</v>
      </c>
      <c r="J93" s="2">
        <v>0</v>
      </c>
      <c r="K93" s="2">
        <v>0</v>
      </c>
      <c r="L93" s="2">
        <v>4.43858695652174</v>
      </c>
      <c r="M93" s="2">
        <v>0</v>
      </c>
      <c r="N93" s="2">
        <v>0</v>
      </c>
      <c r="O93" s="2">
        <v>0</v>
      </c>
      <c r="P93" s="2">
        <v>0</v>
      </c>
      <c r="Q93" s="2">
        <v>8.383152173913043</v>
      </c>
      <c r="R93" s="2">
        <v>0.10992730900798175</v>
      </c>
      <c r="S93" s="2">
        <v>4.5076086956521753</v>
      </c>
      <c r="T93" s="2">
        <v>0.60891304347826092</v>
      </c>
      <c r="U93" s="2">
        <v>0</v>
      </c>
      <c r="V93" s="2">
        <v>6.7092360319270267E-2</v>
      </c>
      <c r="W93" s="2">
        <v>3.0188043478260864</v>
      </c>
      <c r="X93" s="2">
        <v>3.0047826086956526</v>
      </c>
      <c r="Y93" s="2">
        <v>0</v>
      </c>
      <c r="Z93" s="2">
        <v>7.8986602052451532E-2</v>
      </c>
      <c r="AA93" s="2">
        <v>0</v>
      </c>
      <c r="AB93" s="2">
        <v>0</v>
      </c>
      <c r="AC93" s="2">
        <v>0</v>
      </c>
      <c r="AD93" s="2">
        <v>0</v>
      </c>
      <c r="AE93" s="2">
        <v>0</v>
      </c>
      <c r="AF93" s="2">
        <v>0</v>
      </c>
      <c r="AG93" s="2">
        <v>0</v>
      </c>
      <c r="AH93" t="s">
        <v>265</v>
      </c>
      <c r="AI93">
        <v>4</v>
      </c>
    </row>
    <row r="94" spans="1:35" x14ac:dyDescent="0.25">
      <c r="A94" t="s">
        <v>1052</v>
      </c>
      <c r="B94" t="s">
        <v>666</v>
      </c>
      <c r="C94" t="s">
        <v>890</v>
      </c>
      <c r="D94" t="s">
        <v>910</v>
      </c>
      <c r="E94" s="2">
        <v>49.826086956521742</v>
      </c>
      <c r="F94" s="2">
        <v>5.4782608695652177</v>
      </c>
      <c r="G94" s="2">
        <v>0</v>
      </c>
      <c r="H94" s="2">
        <v>0.22608695652173913</v>
      </c>
      <c r="I94" s="2">
        <v>0.10869565217391304</v>
      </c>
      <c r="J94" s="2">
        <v>0</v>
      </c>
      <c r="K94" s="2">
        <v>0</v>
      </c>
      <c r="L94" s="2">
        <v>0</v>
      </c>
      <c r="M94" s="2">
        <v>5.5144565217391319</v>
      </c>
      <c r="N94" s="2">
        <v>0</v>
      </c>
      <c r="O94" s="2">
        <v>0.11067408376963353</v>
      </c>
      <c r="P94" s="2">
        <v>5.8833695652173885</v>
      </c>
      <c r="Q94" s="2">
        <v>0</v>
      </c>
      <c r="R94" s="2">
        <v>0.11807809773123903</v>
      </c>
      <c r="S94" s="2">
        <v>4.1165217391304356</v>
      </c>
      <c r="T94" s="2">
        <v>2.5813043478260873</v>
      </c>
      <c r="U94" s="2">
        <v>0</v>
      </c>
      <c r="V94" s="2">
        <v>0.13442408376963352</v>
      </c>
      <c r="W94" s="2">
        <v>2.7558695652173917</v>
      </c>
      <c r="X94" s="2">
        <v>3.8429347826086953</v>
      </c>
      <c r="Y94" s="2">
        <v>0</v>
      </c>
      <c r="Z94" s="2">
        <v>0.13243673647469459</v>
      </c>
      <c r="AA94" s="2">
        <v>0.32608695652173914</v>
      </c>
      <c r="AB94" s="2">
        <v>0</v>
      </c>
      <c r="AC94" s="2">
        <v>0</v>
      </c>
      <c r="AD94" s="2">
        <v>0</v>
      </c>
      <c r="AE94" s="2">
        <v>0</v>
      </c>
      <c r="AF94" s="2">
        <v>0</v>
      </c>
      <c r="AG94" s="2">
        <v>0.10869565217391304</v>
      </c>
      <c r="AH94" t="s">
        <v>314</v>
      </c>
      <c r="AI94">
        <v>4</v>
      </c>
    </row>
    <row r="95" spans="1:35" x14ac:dyDescent="0.25">
      <c r="A95" t="s">
        <v>1052</v>
      </c>
      <c r="B95" t="s">
        <v>630</v>
      </c>
      <c r="C95" t="s">
        <v>878</v>
      </c>
      <c r="D95" t="s">
        <v>1029</v>
      </c>
      <c r="E95" s="2">
        <v>40.478260869565219</v>
      </c>
      <c r="F95" s="2">
        <v>1.7391304347826086</v>
      </c>
      <c r="G95" s="2">
        <v>0</v>
      </c>
      <c r="H95" s="2">
        <v>0.14902173913043476</v>
      </c>
      <c r="I95" s="2">
        <v>0</v>
      </c>
      <c r="J95" s="2">
        <v>0</v>
      </c>
      <c r="K95" s="2">
        <v>0</v>
      </c>
      <c r="L95" s="2">
        <v>1.9463043478260871</v>
      </c>
      <c r="M95" s="2">
        <v>5.444782608695653</v>
      </c>
      <c r="N95" s="2">
        <v>0</v>
      </c>
      <c r="O95" s="2">
        <v>0.13451127819548875</v>
      </c>
      <c r="P95" s="2">
        <v>5.3629347826086962</v>
      </c>
      <c r="Q95" s="2">
        <v>0</v>
      </c>
      <c r="R95" s="2">
        <v>0.13248925886143931</v>
      </c>
      <c r="S95" s="2">
        <v>1.996739130434783</v>
      </c>
      <c r="T95" s="2">
        <v>5.9171739130434782</v>
      </c>
      <c r="U95" s="2">
        <v>0</v>
      </c>
      <c r="V95" s="2">
        <v>0.19551020408163264</v>
      </c>
      <c r="W95" s="2">
        <v>2.5132608695652174</v>
      </c>
      <c r="X95" s="2">
        <v>2.0405434782608696</v>
      </c>
      <c r="Y95" s="2">
        <v>0</v>
      </c>
      <c r="Z95" s="2">
        <v>0.1125</v>
      </c>
      <c r="AA95" s="2">
        <v>0</v>
      </c>
      <c r="AB95" s="2">
        <v>0</v>
      </c>
      <c r="AC95" s="2">
        <v>0</v>
      </c>
      <c r="AD95" s="2">
        <v>0</v>
      </c>
      <c r="AE95" s="2">
        <v>0</v>
      </c>
      <c r="AF95" s="2">
        <v>0</v>
      </c>
      <c r="AG95" s="2">
        <v>0.25739130434782609</v>
      </c>
      <c r="AH95" t="s">
        <v>278</v>
      </c>
      <c r="AI95">
        <v>4</v>
      </c>
    </row>
    <row r="96" spans="1:35" x14ac:dyDescent="0.25">
      <c r="A96" t="s">
        <v>1052</v>
      </c>
      <c r="B96" t="s">
        <v>621</v>
      </c>
      <c r="C96" t="s">
        <v>758</v>
      </c>
      <c r="D96" t="s">
        <v>921</v>
      </c>
      <c r="E96" s="2">
        <v>62.282608695652172</v>
      </c>
      <c r="F96" s="2">
        <v>5.5652173913043477</v>
      </c>
      <c r="G96" s="2">
        <v>0.2608695652173913</v>
      </c>
      <c r="H96" s="2">
        <v>0.73369565217391308</v>
      </c>
      <c r="I96" s="2">
        <v>0.35597826086956524</v>
      </c>
      <c r="J96" s="2">
        <v>2.4456521739130436E-2</v>
      </c>
      <c r="K96" s="2">
        <v>0</v>
      </c>
      <c r="L96" s="2">
        <v>5.5652173913043477</v>
      </c>
      <c r="M96" s="2">
        <v>5.5706521739130439</v>
      </c>
      <c r="N96" s="2">
        <v>0</v>
      </c>
      <c r="O96" s="2">
        <v>8.9441535776614317E-2</v>
      </c>
      <c r="P96" s="2">
        <v>4.6548913043478262</v>
      </c>
      <c r="Q96" s="2">
        <v>0</v>
      </c>
      <c r="R96" s="2">
        <v>7.4738219895287963E-2</v>
      </c>
      <c r="S96" s="2">
        <v>5.8722826086956523</v>
      </c>
      <c r="T96" s="2">
        <v>0</v>
      </c>
      <c r="U96" s="2">
        <v>0</v>
      </c>
      <c r="V96" s="2">
        <v>9.4284467713787096E-2</v>
      </c>
      <c r="W96" s="2">
        <v>1.5271739130434783</v>
      </c>
      <c r="X96" s="2">
        <v>0</v>
      </c>
      <c r="Y96" s="2">
        <v>3.7744565217391304</v>
      </c>
      <c r="Z96" s="2">
        <v>8.512216404886562E-2</v>
      </c>
      <c r="AA96" s="2">
        <v>0</v>
      </c>
      <c r="AB96" s="2">
        <v>0</v>
      </c>
      <c r="AC96" s="2">
        <v>0</v>
      </c>
      <c r="AD96" s="2">
        <v>0</v>
      </c>
      <c r="AE96" s="2">
        <v>0</v>
      </c>
      <c r="AF96" s="2">
        <v>0</v>
      </c>
      <c r="AG96" s="2">
        <v>0</v>
      </c>
      <c r="AH96" t="s">
        <v>269</v>
      </c>
      <c r="AI96">
        <v>4</v>
      </c>
    </row>
    <row r="97" spans="1:35" x14ac:dyDescent="0.25">
      <c r="A97" t="s">
        <v>1052</v>
      </c>
      <c r="B97" t="s">
        <v>667</v>
      </c>
      <c r="C97" t="s">
        <v>733</v>
      </c>
      <c r="D97" t="s">
        <v>916</v>
      </c>
      <c r="E97" s="2">
        <v>94.652173913043484</v>
      </c>
      <c r="F97" s="2">
        <v>5.1304347826086953</v>
      </c>
      <c r="G97" s="2">
        <v>1.4809782608695652</v>
      </c>
      <c r="H97" s="2">
        <v>0.39130434782608697</v>
      </c>
      <c r="I97" s="2">
        <v>6.0326086956521738</v>
      </c>
      <c r="J97" s="2">
        <v>0</v>
      </c>
      <c r="K97" s="2">
        <v>0</v>
      </c>
      <c r="L97" s="2">
        <v>5.3859782608695648</v>
      </c>
      <c r="M97" s="2">
        <v>0</v>
      </c>
      <c r="N97" s="2">
        <v>0</v>
      </c>
      <c r="O97" s="2">
        <v>0</v>
      </c>
      <c r="P97" s="2">
        <v>0</v>
      </c>
      <c r="Q97" s="2">
        <v>0</v>
      </c>
      <c r="R97" s="2">
        <v>0</v>
      </c>
      <c r="S97" s="2">
        <v>1.5436956521739134</v>
      </c>
      <c r="T97" s="2">
        <v>9.618695652173912</v>
      </c>
      <c r="U97" s="2">
        <v>0</v>
      </c>
      <c r="V97" s="2">
        <v>0.11793063849333943</v>
      </c>
      <c r="W97" s="2">
        <v>7.2891304347826091</v>
      </c>
      <c r="X97" s="2">
        <v>3.6648913043478273</v>
      </c>
      <c r="Y97" s="2">
        <v>0</v>
      </c>
      <c r="Z97" s="2">
        <v>0.11572921451538816</v>
      </c>
      <c r="AA97" s="2">
        <v>0</v>
      </c>
      <c r="AB97" s="2">
        <v>0</v>
      </c>
      <c r="AC97" s="2">
        <v>0</v>
      </c>
      <c r="AD97" s="2">
        <v>0</v>
      </c>
      <c r="AE97" s="2">
        <v>0</v>
      </c>
      <c r="AF97" s="2">
        <v>0</v>
      </c>
      <c r="AG97" s="2">
        <v>0</v>
      </c>
      <c r="AH97" t="s">
        <v>315</v>
      </c>
      <c r="AI97">
        <v>4</v>
      </c>
    </row>
    <row r="98" spans="1:35" x14ac:dyDescent="0.25">
      <c r="A98" t="s">
        <v>1052</v>
      </c>
      <c r="B98" t="s">
        <v>501</v>
      </c>
      <c r="C98" t="s">
        <v>819</v>
      </c>
      <c r="D98" t="s">
        <v>998</v>
      </c>
      <c r="E98" s="2">
        <v>56.206521739130437</v>
      </c>
      <c r="F98" s="2">
        <v>5.7391304347826084</v>
      </c>
      <c r="G98" s="2">
        <v>5.9782608695652176E-2</v>
      </c>
      <c r="H98" s="2">
        <v>0.23771739130434782</v>
      </c>
      <c r="I98" s="2">
        <v>0.39673913043478259</v>
      </c>
      <c r="J98" s="2">
        <v>0</v>
      </c>
      <c r="K98" s="2">
        <v>0</v>
      </c>
      <c r="L98" s="2">
        <v>0.67391304347826086</v>
      </c>
      <c r="M98" s="2">
        <v>0</v>
      </c>
      <c r="N98" s="2">
        <v>4.9759782608695646</v>
      </c>
      <c r="O98" s="2">
        <v>8.8530264939083336E-2</v>
      </c>
      <c r="P98" s="2">
        <v>5.2100000000000017</v>
      </c>
      <c r="Q98" s="2">
        <v>0</v>
      </c>
      <c r="R98" s="2">
        <v>9.2693869657706471E-2</v>
      </c>
      <c r="S98" s="2">
        <v>2.2744565217391304</v>
      </c>
      <c r="T98" s="2">
        <v>0.62228260869565222</v>
      </c>
      <c r="U98" s="2">
        <v>0</v>
      </c>
      <c r="V98" s="2">
        <v>5.1537420228195706E-2</v>
      </c>
      <c r="W98" s="2">
        <v>5.5815217391304346</v>
      </c>
      <c r="X98" s="2">
        <v>1.5652173913043479</v>
      </c>
      <c r="Y98" s="2">
        <v>0</v>
      </c>
      <c r="Z98" s="2">
        <v>0.12715142138851285</v>
      </c>
      <c r="AA98" s="2">
        <v>0</v>
      </c>
      <c r="AB98" s="2">
        <v>0</v>
      </c>
      <c r="AC98" s="2">
        <v>0</v>
      </c>
      <c r="AD98" s="2">
        <v>0</v>
      </c>
      <c r="AE98" s="2">
        <v>0</v>
      </c>
      <c r="AF98" s="2">
        <v>0</v>
      </c>
      <c r="AG98" s="2">
        <v>0</v>
      </c>
      <c r="AH98" t="s">
        <v>149</v>
      </c>
      <c r="AI98">
        <v>4</v>
      </c>
    </row>
    <row r="99" spans="1:35" x14ac:dyDescent="0.25">
      <c r="A99" t="s">
        <v>1052</v>
      </c>
      <c r="B99" t="s">
        <v>559</v>
      </c>
      <c r="C99" t="s">
        <v>844</v>
      </c>
      <c r="D99" t="s">
        <v>929</v>
      </c>
      <c r="E99" s="2">
        <v>35.869565217391305</v>
      </c>
      <c r="F99" s="2">
        <v>5.375</v>
      </c>
      <c r="G99" s="2">
        <v>0</v>
      </c>
      <c r="H99" s="2">
        <v>0</v>
      </c>
      <c r="I99" s="2">
        <v>0</v>
      </c>
      <c r="J99" s="2">
        <v>0</v>
      </c>
      <c r="K99" s="2">
        <v>0</v>
      </c>
      <c r="L99" s="2">
        <v>3.4369565217391296</v>
      </c>
      <c r="M99" s="2">
        <v>0</v>
      </c>
      <c r="N99" s="2">
        <v>0</v>
      </c>
      <c r="O99" s="2">
        <v>0</v>
      </c>
      <c r="P99" s="2">
        <v>0</v>
      </c>
      <c r="Q99" s="2">
        <v>0</v>
      </c>
      <c r="R99" s="2">
        <v>0</v>
      </c>
      <c r="S99" s="2">
        <v>3.6395652173913047</v>
      </c>
      <c r="T99" s="2">
        <v>4.7593478260869562</v>
      </c>
      <c r="U99" s="2">
        <v>0</v>
      </c>
      <c r="V99" s="2">
        <v>0.23415151515151517</v>
      </c>
      <c r="W99" s="2">
        <v>4.1156521739130429</v>
      </c>
      <c r="X99" s="2">
        <v>5.0652173913043477</v>
      </c>
      <c r="Y99" s="2">
        <v>2.4293478260869561</v>
      </c>
      <c r="Z99" s="2">
        <v>0.32367878787878784</v>
      </c>
      <c r="AA99" s="2">
        <v>0</v>
      </c>
      <c r="AB99" s="2">
        <v>0</v>
      </c>
      <c r="AC99" s="2">
        <v>0</v>
      </c>
      <c r="AD99" s="2">
        <v>0</v>
      </c>
      <c r="AE99" s="2">
        <v>0</v>
      </c>
      <c r="AF99" s="2">
        <v>0</v>
      </c>
      <c r="AG99" s="2">
        <v>0</v>
      </c>
      <c r="AH99" t="s">
        <v>207</v>
      </c>
      <c r="AI99">
        <v>4</v>
      </c>
    </row>
    <row r="100" spans="1:35" x14ac:dyDescent="0.25">
      <c r="A100" t="s">
        <v>1052</v>
      </c>
      <c r="B100" t="s">
        <v>568</v>
      </c>
      <c r="C100" t="s">
        <v>733</v>
      </c>
      <c r="D100" t="s">
        <v>936</v>
      </c>
      <c r="E100" s="2">
        <v>96.902173913043484</v>
      </c>
      <c r="F100" s="2">
        <v>5.2173913043478262</v>
      </c>
      <c r="G100" s="2">
        <v>0</v>
      </c>
      <c r="H100" s="2">
        <v>0</v>
      </c>
      <c r="I100" s="2">
        <v>0</v>
      </c>
      <c r="J100" s="2">
        <v>0</v>
      </c>
      <c r="K100" s="2">
        <v>0</v>
      </c>
      <c r="L100" s="2">
        <v>3.4705434782608697</v>
      </c>
      <c r="M100" s="2">
        <v>4.8097826086956523</v>
      </c>
      <c r="N100" s="2">
        <v>0</v>
      </c>
      <c r="O100" s="2">
        <v>4.9635445877734156E-2</v>
      </c>
      <c r="P100" s="2">
        <v>4.7282608695652177</v>
      </c>
      <c r="Q100" s="2">
        <v>0</v>
      </c>
      <c r="R100" s="2">
        <v>4.8794167134043748E-2</v>
      </c>
      <c r="S100" s="2">
        <v>4.9076086956521738</v>
      </c>
      <c r="T100" s="2">
        <v>5.2928260869565227</v>
      </c>
      <c r="U100" s="2">
        <v>0</v>
      </c>
      <c r="V100" s="2">
        <v>0.10526528323051038</v>
      </c>
      <c r="W100" s="2">
        <v>5.6711956521739131</v>
      </c>
      <c r="X100" s="2">
        <v>4.8702173913043465</v>
      </c>
      <c r="Y100" s="2">
        <v>0</v>
      </c>
      <c r="Z100" s="2">
        <v>0.10878407178911945</v>
      </c>
      <c r="AA100" s="2">
        <v>0</v>
      </c>
      <c r="AB100" s="2">
        <v>0</v>
      </c>
      <c r="AC100" s="2">
        <v>0</v>
      </c>
      <c r="AD100" s="2">
        <v>0</v>
      </c>
      <c r="AE100" s="2">
        <v>0</v>
      </c>
      <c r="AF100" s="2">
        <v>0</v>
      </c>
      <c r="AG100" s="2">
        <v>0</v>
      </c>
      <c r="AH100" t="s">
        <v>216</v>
      </c>
      <c r="AI100">
        <v>4</v>
      </c>
    </row>
    <row r="101" spans="1:35" x14ac:dyDescent="0.25">
      <c r="A101" t="s">
        <v>1052</v>
      </c>
      <c r="B101" t="s">
        <v>560</v>
      </c>
      <c r="C101" t="s">
        <v>844</v>
      </c>
      <c r="D101" t="s">
        <v>929</v>
      </c>
      <c r="E101" s="2">
        <v>41.260869565217391</v>
      </c>
      <c r="F101" s="2">
        <v>7.3451086956521738</v>
      </c>
      <c r="G101" s="2">
        <v>0</v>
      </c>
      <c r="H101" s="2">
        <v>0</v>
      </c>
      <c r="I101" s="2">
        <v>0</v>
      </c>
      <c r="J101" s="2">
        <v>0</v>
      </c>
      <c r="K101" s="2">
        <v>0</v>
      </c>
      <c r="L101" s="2">
        <v>3.9216304347826076</v>
      </c>
      <c r="M101" s="2">
        <v>0</v>
      </c>
      <c r="N101" s="2">
        <v>0</v>
      </c>
      <c r="O101" s="2">
        <v>0</v>
      </c>
      <c r="P101" s="2">
        <v>0</v>
      </c>
      <c r="Q101" s="2">
        <v>0</v>
      </c>
      <c r="R101" s="2">
        <v>0</v>
      </c>
      <c r="S101" s="2">
        <v>2.9469565217391298</v>
      </c>
      <c r="T101" s="2">
        <v>3.9655434782608712</v>
      </c>
      <c r="U101" s="2">
        <v>0</v>
      </c>
      <c r="V101" s="2">
        <v>0.16753161222339308</v>
      </c>
      <c r="W101" s="2">
        <v>4.41804347826087</v>
      </c>
      <c r="X101" s="2">
        <v>6.0305434782608689</v>
      </c>
      <c r="Y101" s="2">
        <v>3.1825000000000001</v>
      </c>
      <c r="Z101" s="2">
        <v>0.33036354056902001</v>
      </c>
      <c r="AA101" s="2">
        <v>0</v>
      </c>
      <c r="AB101" s="2">
        <v>0</v>
      </c>
      <c r="AC101" s="2">
        <v>0</v>
      </c>
      <c r="AD101" s="2">
        <v>0</v>
      </c>
      <c r="AE101" s="2">
        <v>0</v>
      </c>
      <c r="AF101" s="2">
        <v>0</v>
      </c>
      <c r="AG101" s="2">
        <v>0</v>
      </c>
      <c r="AH101" t="s">
        <v>208</v>
      </c>
      <c r="AI101">
        <v>4</v>
      </c>
    </row>
    <row r="102" spans="1:35" x14ac:dyDescent="0.25">
      <c r="A102" t="s">
        <v>1052</v>
      </c>
      <c r="B102" t="s">
        <v>602</v>
      </c>
      <c r="C102" t="s">
        <v>863</v>
      </c>
      <c r="D102" t="s">
        <v>1021</v>
      </c>
      <c r="E102" s="2">
        <v>53.641304347826086</v>
      </c>
      <c r="F102" s="2">
        <v>5.7391304347826084</v>
      </c>
      <c r="G102" s="2">
        <v>0.35684782608695648</v>
      </c>
      <c r="H102" s="2">
        <v>0.31206521739130438</v>
      </c>
      <c r="I102" s="2">
        <v>0.48010869565217396</v>
      </c>
      <c r="J102" s="2">
        <v>0</v>
      </c>
      <c r="K102" s="2">
        <v>0</v>
      </c>
      <c r="L102" s="2">
        <v>0.28804347826086957</v>
      </c>
      <c r="M102" s="2">
        <v>0</v>
      </c>
      <c r="N102" s="2">
        <v>3.0915217391304344</v>
      </c>
      <c r="O102" s="2">
        <v>5.7633232016210734E-2</v>
      </c>
      <c r="P102" s="2">
        <v>0</v>
      </c>
      <c r="Q102" s="2">
        <v>5.1083695652173908</v>
      </c>
      <c r="R102" s="2">
        <v>9.5232016210739609E-2</v>
      </c>
      <c r="S102" s="2">
        <v>4.5407608695652177</v>
      </c>
      <c r="T102" s="2">
        <v>0.14402173913043478</v>
      </c>
      <c r="U102" s="2">
        <v>0</v>
      </c>
      <c r="V102" s="2">
        <v>8.7335359675785207E-2</v>
      </c>
      <c r="W102" s="2">
        <v>4.3994565217391308</v>
      </c>
      <c r="X102" s="2">
        <v>6.7934782608695649E-2</v>
      </c>
      <c r="Y102" s="2">
        <v>0</v>
      </c>
      <c r="Z102" s="2">
        <v>8.3282674772036477E-2</v>
      </c>
      <c r="AA102" s="2">
        <v>0</v>
      </c>
      <c r="AB102" s="2">
        <v>0</v>
      </c>
      <c r="AC102" s="2">
        <v>0</v>
      </c>
      <c r="AD102" s="2">
        <v>0</v>
      </c>
      <c r="AE102" s="2">
        <v>0</v>
      </c>
      <c r="AF102" s="2">
        <v>0</v>
      </c>
      <c r="AG102" s="2">
        <v>0</v>
      </c>
      <c r="AH102" t="s">
        <v>250</v>
      </c>
      <c r="AI102">
        <v>4</v>
      </c>
    </row>
    <row r="103" spans="1:35" x14ac:dyDescent="0.25">
      <c r="A103" t="s">
        <v>1052</v>
      </c>
      <c r="B103" t="s">
        <v>700</v>
      </c>
      <c r="C103" t="s">
        <v>713</v>
      </c>
      <c r="D103" t="s">
        <v>925</v>
      </c>
      <c r="E103" s="2">
        <v>61.978260869565219</v>
      </c>
      <c r="F103" s="2">
        <v>5.7391304347826084</v>
      </c>
      <c r="G103" s="2">
        <v>0.4005434782608695</v>
      </c>
      <c r="H103" s="2">
        <v>0</v>
      </c>
      <c r="I103" s="2">
        <v>0.2608695652173913</v>
      </c>
      <c r="J103" s="2">
        <v>0</v>
      </c>
      <c r="K103" s="2">
        <v>0</v>
      </c>
      <c r="L103" s="2">
        <v>4.1630434782608692</v>
      </c>
      <c r="M103" s="2">
        <v>5.5652173913043477</v>
      </c>
      <c r="N103" s="2">
        <v>0</v>
      </c>
      <c r="O103" s="2">
        <v>8.9793055068397049E-2</v>
      </c>
      <c r="P103" s="2">
        <v>5.5842391304347823</v>
      </c>
      <c r="Q103" s="2">
        <v>2.4065217391304348</v>
      </c>
      <c r="R103" s="2">
        <v>0.12892844615924237</v>
      </c>
      <c r="S103" s="2">
        <v>0.63043478260869568</v>
      </c>
      <c r="T103" s="2">
        <v>10.980978260869565</v>
      </c>
      <c r="U103" s="2">
        <v>0</v>
      </c>
      <c r="V103" s="2">
        <v>0.18734654507190457</v>
      </c>
      <c r="W103" s="2">
        <v>1.5407608695652173</v>
      </c>
      <c r="X103" s="2">
        <v>5.5190217391304346</v>
      </c>
      <c r="Y103" s="2">
        <v>0</v>
      </c>
      <c r="Z103" s="2">
        <v>0.11390740091196072</v>
      </c>
      <c r="AA103" s="2">
        <v>0</v>
      </c>
      <c r="AB103" s="2">
        <v>0</v>
      </c>
      <c r="AC103" s="2">
        <v>0</v>
      </c>
      <c r="AD103" s="2">
        <v>0</v>
      </c>
      <c r="AE103" s="2">
        <v>0</v>
      </c>
      <c r="AF103" s="2">
        <v>0</v>
      </c>
      <c r="AG103" s="2">
        <v>6.5217391304347824E-2</v>
      </c>
      <c r="AH103" t="s">
        <v>348</v>
      </c>
      <c r="AI103">
        <v>4</v>
      </c>
    </row>
    <row r="104" spans="1:35" x14ac:dyDescent="0.25">
      <c r="A104" t="s">
        <v>1052</v>
      </c>
      <c r="B104" t="s">
        <v>500</v>
      </c>
      <c r="C104" t="s">
        <v>712</v>
      </c>
      <c r="D104" t="s">
        <v>986</v>
      </c>
      <c r="E104" s="2">
        <v>50.141304347826086</v>
      </c>
      <c r="F104" s="2">
        <v>0</v>
      </c>
      <c r="G104" s="2">
        <v>0</v>
      </c>
      <c r="H104" s="2">
        <v>0</v>
      </c>
      <c r="I104" s="2">
        <v>0.92934782608695654</v>
      </c>
      <c r="J104" s="2">
        <v>0</v>
      </c>
      <c r="K104" s="2">
        <v>0</v>
      </c>
      <c r="L104" s="2">
        <v>0.18206521739130435</v>
      </c>
      <c r="M104" s="2">
        <v>5.2772826086956526</v>
      </c>
      <c r="N104" s="2">
        <v>0</v>
      </c>
      <c r="O104" s="2">
        <v>0.10524821157598094</v>
      </c>
      <c r="P104" s="2">
        <v>5.0935869565217402</v>
      </c>
      <c r="Q104" s="2">
        <v>0</v>
      </c>
      <c r="R104" s="2">
        <v>0.10158465207023631</v>
      </c>
      <c r="S104" s="2">
        <v>0</v>
      </c>
      <c r="T104" s="2">
        <v>5.2626086956521752</v>
      </c>
      <c r="U104" s="2">
        <v>0</v>
      </c>
      <c r="V104" s="2">
        <v>0.10495556037285934</v>
      </c>
      <c r="W104" s="2">
        <v>1.2871739130434783</v>
      </c>
      <c r="X104" s="2">
        <v>4.2655434782608692</v>
      </c>
      <c r="Y104" s="2">
        <v>0</v>
      </c>
      <c r="Z104" s="2">
        <v>0.11074138304790808</v>
      </c>
      <c r="AA104" s="2">
        <v>0</v>
      </c>
      <c r="AB104" s="2">
        <v>0</v>
      </c>
      <c r="AC104" s="2">
        <v>0</v>
      </c>
      <c r="AD104" s="2">
        <v>0</v>
      </c>
      <c r="AE104" s="2">
        <v>0</v>
      </c>
      <c r="AF104" s="2">
        <v>0</v>
      </c>
      <c r="AG104" s="2">
        <v>0</v>
      </c>
      <c r="AH104" t="s">
        <v>148</v>
      </c>
      <c r="AI104">
        <v>4</v>
      </c>
    </row>
    <row r="105" spans="1:35" x14ac:dyDescent="0.25">
      <c r="A105" t="s">
        <v>1052</v>
      </c>
      <c r="B105" t="s">
        <v>608</v>
      </c>
      <c r="C105" t="s">
        <v>866</v>
      </c>
      <c r="D105" t="s">
        <v>1012</v>
      </c>
      <c r="E105" s="2">
        <v>96.456521739130437</v>
      </c>
      <c r="F105" s="2">
        <v>0.43478260869565216</v>
      </c>
      <c r="G105" s="2">
        <v>1</v>
      </c>
      <c r="H105" s="2">
        <v>0.58695652173913049</v>
      </c>
      <c r="I105" s="2">
        <v>0.84239130434782605</v>
      </c>
      <c r="J105" s="2">
        <v>0</v>
      </c>
      <c r="K105" s="2">
        <v>0</v>
      </c>
      <c r="L105" s="2">
        <v>4.917934782608695</v>
      </c>
      <c r="M105" s="2">
        <v>5.4063043478260875</v>
      </c>
      <c r="N105" s="2">
        <v>0</v>
      </c>
      <c r="O105" s="2">
        <v>5.6049132296596804E-2</v>
      </c>
      <c r="P105" s="2">
        <v>0</v>
      </c>
      <c r="Q105" s="2">
        <v>13.016630434782618</v>
      </c>
      <c r="R105" s="2">
        <v>0.1349481631733154</v>
      </c>
      <c r="S105" s="2">
        <v>0.96499999999999986</v>
      </c>
      <c r="T105" s="2">
        <v>4.217282608695653</v>
      </c>
      <c r="U105" s="2">
        <v>0</v>
      </c>
      <c r="V105" s="2">
        <v>5.3726617083615064E-2</v>
      </c>
      <c r="W105" s="2">
        <v>0.46456521739130435</v>
      </c>
      <c r="X105" s="2">
        <v>3.6417391304347824</v>
      </c>
      <c r="Y105" s="2">
        <v>0</v>
      </c>
      <c r="Z105" s="2">
        <v>4.257155735857561E-2</v>
      </c>
      <c r="AA105" s="2">
        <v>0</v>
      </c>
      <c r="AB105" s="2">
        <v>0</v>
      </c>
      <c r="AC105" s="2">
        <v>0</v>
      </c>
      <c r="AD105" s="2">
        <v>0</v>
      </c>
      <c r="AE105" s="2">
        <v>0</v>
      </c>
      <c r="AF105" s="2">
        <v>0</v>
      </c>
      <c r="AG105" s="2">
        <v>0</v>
      </c>
      <c r="AH105" t="s">
        <v>256</v>
      </c>
      <c r="AI105">
        <v>4</v>
      </c>
    </row>
    <row r="106" spans="1:35" x14ac:dyDescent="0.25">
      <c r="A106" t="s">
        <v>1052</v>
      </c>
      <c r="B106" t="s">
        <v>358</v>
      </c>
      <c r="C106" t="s">
        <v>705</v>
      </c>
      <c r="D106" t="s">
        <v>916</v>
      </c>
      <c r="E106" s="2">
        <v>194.94565217391303</v>
      </c>
      <c r="F106" s="2">
        <v>10.695652173913043</v>
      </c>
      <c r="G106" s="2">
        <v>0.16304347826086957</v>
      </c>
      <c r="H106" s="2">
        <v>0.96184782608695651</v>
      </c>
      <c r="I106" s="2">
        <v>2.2418478260869565</v>
      </c>
      <c r="J106" s="2">
        <v>0</v>
      </c>
      <c r="K106" s="2">
        <v>0</v>
      </c>
      <c r="L106" s="2">
        <v>10.247173913043479</v>
      </c>
      <c r="M106" s="2">
        <v>15.690217391304348</v>
      </c>
      <c r="N106" s="2">
        <v>1.2173913043478262</v>
      </c>
      <c r="O106" s="2">
        <v>8.6729857819905207E-2</v>
      </c>
      <c r="P106" s="2">
        <v>0</v>
      </c>
      <c r="Q106" s="2">
        <v>0</v>
      </c>
      <c r="R106" s="2">
        <v>0</v>
      </c>
      <c r="S106" s="2">
        <v>4.8073913043478278</v>
      </c>
      <c r="T106" s="2">
        <v>15.306739130434783</v>
      </c>
      <c r="U106" s="2">
        <v>0</v>
      </c>
      <c r="V106" s="2">
        <v>0.1031781432952328</v>
      </c>
      <c r="W106" s="2">
        <v>6.9785869565217391</v>
      </c>
      <c r="X106" s="2">
        <v>8.8365217391304309</v>
      </c>
      <c r="Y106" s="2">
        <v>0</v>
      </c>
      <c r="Z106" s="2">
        <v>8.1125731809311388E-2</v>
      </c>
      <c r="AA106" s="2">
        <v>0</v>
      </c>
      <c r="AB106" s="2">
        <v>0</v>
      </c>
      <c r="AC106" s="2">
        <v>0</v>
      </c>
      <c r="AD106" s="2">
        <v>0</v>
      </c>
      <c r="AE106" s="2">
        <v>0</v>
      </c>
      <c r="AF106" s="2">
        <v>0</v>
      </c>
      <c r="AG106" s="2">
        <v>0</v>
      </c>
      <c r="AH106" t="s">
        <v>6</v>
      </c>
      <c r="AI106">
        <v>4</v>
      </c>
    </row>
    <row r="107" spans="1:35" x14ac:dyDescent="0.25">
      <c r="A107" t="s">
        <v>1052</v>
      </c>
      <c r="B107" t="s">
        <v>671</v>
      </c>
      <c r="C107" t="s">
        <v>722</v>
      </c>
      <c r="D107" t="s">
        <v>1039</v>
      </c>
      <c r="E107" s="2">
        <v>40.097826086956523</v>
      </c>
      <c r="F107" s="2">
        <v>6</v>
      </c>
      <c r="G107" s="2">
        <v>0</v>
      </c>
      <c r="H107" s="2">
        <v>0.21304347826086961</v>
      </c>
      <c r="I107" s="2">
        <v>0</v>
      </c>
      <c r="J107" s="2">
        <v>0</v>
      </c>
      <c r="K107" s="2">
        <v>0</v>
      </c>
      <c r="L107" s="2">
        <v>1.02195652173913</v>
      </c>
      <c r="M107" s="2">
        <v>0</v>
      </c>
      <c r="N107" s="2">
        <v>0</v>
      </c>
      <c r="O107" s="2">
        <v>0</v>
      </c>
      <c r="P107" s="2">
        <v>0</v>
      </c>
      <c r="Q107" s="2">
        <v>6.9510869565217392</v>
      </c>
      <c r="R107" s="2">
        <v>0.173353212252643</v>
      </c>
      <c r="S107" s="2">
        <v>5.4070652173913043</v>
      </c>
      <c r="T107" s="2">
        <v>0.41217391304347828</v>
      </c>
      <c r="U107" s="2">
        <v>0</v>
      </c>
      <c r="V107" s="2">
        <v>0.14512605042016807</v>
      </c>
      <c r="W107" s="2">
        <v>0.87293478260869573</v>
      </c>
      <c r="X107" s="2">
        <v>4.7002173913043492</v>
      </c>
      <c r="Y107" s="2">
        <v>0</v>
      </c>
      <c r="Z107" s="2">
        <v>0.13898888587693145</v>
      </c>
      <c r="AA107" s="2">
        <v>0</v>
      </c>
      <c r="AB107" s="2">
        <v>0</v>
      </c>
      <c r="AC107" s="2">
        <v>0</v>
      </c>
      <c r="AD107" s="2">
        <v>0</v>
      </c>
      <c r="AE107" s="2">
        <v>0</v>
      </c>
      <c r="AF107" s="2">
        <v>0</v>
      </c>
      <c r="AG107" s="2">
        <v>0</v>
      </c>
      <c r="AH107" t="s">
        <v>319</v>
      </c>
      <c r="AI107">
        <v>4</v>
      </c>
    </row>
    <row r="108" spans="1:35" x14ac:dyDescent="0.25">
      <c r="A108" t="s">
        <v>1052</v>
      </c>
      <c r="B108" t="s">
        <v>661</v>
      </c>
      <c r="C108" t="s">
        <v>887</v>
      </c>
      <c r="D108" t="s">
        <v>1036</v>
      </c>
      <c r="E108" s="2">
        <v>73.467391304347828</v>
      </c>
      <c r="F108" s="2">
        <v>5.4204347826086954</v>
      </c>
      <c r="G108" s="2">
        <v>1.673913043478261</v>
      </c>
      <c r="H108" s="2">
        <v>0.2608695652173913</v>
      </c>
      <c r="I108" s="2">
        <v>0.2608695652173913</v>
      </c>
      <c r="J108" s="2">
        <v>0</v>
      </c>
      <c r="K108" s="2">
        <v>0</v>
      </c>
      <c r="L108" s="2">
        <v>3.7572826086956503</v>
      </c>
      <c r="M108" s="2">
        <v>0</v>
      </c>
      <c r="N108" s="2">
        <v>3.0726086956521734</v>
      </c>
      <c r="O108" s="2">
        <v>4.1822754845391323E-2</v>
      </c>
      <c r="P108" s="2">
        <v>0</v>
      </c>
      <c r="Q108" s="2">
        <v>0</v>
      </c>
      <c r="R108" s="2">
        <v>0</v>
      </c>
      <c r="S108" s="2">
        <v>1.8706521739130435</v>
      </c>
      <c r="T108" s="2">
        <v>0.39543478260869569</v>
      </c>
      <c r="U108" s="2">
        <v>1.2629347826086956</v>
      </c>
      <c r="V108" s="2">
        <v>4.8035212309513242E-2</v>
      </c>
      <c r="W108" s="2">
        <v>1.1653260869565218</v>
      </c>
      <c r="X108" s="2">
        <v>4.5586956521739124</v>
      </c>
      <c r="Y108" s="2">
        <v>0</v>
      </c>
      <c r="Z108" s="2">
        <v>7.7912413078857809E-2</v>
      </c>
      <c r="AA108" s="2">
        <v>1.3913043478260869</v>
      </c>
      <c r="AB108" s="2">
        <v>0</v>
      </c>
      <c r="AC108" s="2">
        <v>0</v>
      </c>
      <c r="AD108" s="2">
        <v>0</v>
      </c>
      <c r="AE108" s="2">
        <v>0</v>
      </c>
      <c r="AF108" s="2">
        <v>0</v>
      </c>
      <c r="AG108" s="2">
        <v>0.28260869565217389</v>
      </c>
      <c r="AH108" t="s">
        <v>309</v>
      </c>
      <c r="AI108">
        <v>4</v>
      </c>
    </row>
    <row r="109" spans="1:35" x14ac:dyDescent="0.25">
      <c r="A109" t="s">
        <v>1052</v>
      </c>
      <c r="B109" t="s">
        <v>579</v>
      </c>
      <c r="C109" t="s">
        <v>770</v>
      </c>
      <c r="D109" t="s">
        <v>969</v>
      </c>
      <c r="E109" s="2">
        <v>93.663043478260875</v>
      </c>
      <c r="F109" s="2">
        <v>5.7391304347826084</v>
      </c>
      <c r="G109" s="2">
        <v>0.19021739130434784</v>
      </c>
      <c r="H109" s="2">
        <v>0.55434782608695654</v>
      </c>
      <c r="I109" s="2">
        <v>0.78989130434782606</v>
      </c>
      <c r="J109" s="2">
        <v>0</v>
      </c>
      <c r="K109" s="2">
        <v>0</v>
      </c>
      <c r="L109" s="2">
        <v>1.3804347826086956</v>
      </c>
      <c r="M109" s="2">
        <v>0</v>
      </c>
      <c r="N109" s="2">
        <v>9.7647826086956506</v>
      </c>
      <c r="O109" s="2">
        <v>0.10425438087501449</v>
      </c>
      <c r="P109" s="2">
        <v>5.3214130434782625</v>
      </c>
      <c r="Q109" s="2">
        <v>1.9151086956521737</v>
      </c>
      <c r="R109" s="2">
        <v>7.7261227805500765E-2</v>
      </c>
      <c r="S109" s="2">
        <v>1.3831521739130435</v>
      </c>
      <c r="T109" s="2">
        <v>3.1494565217391304</v>
      </c>
      <c r="U109" s="2">
        <v>0</v>
      </c>
      <c r="V109" s="2">
        <v>4.8392712080770568E-2</v>
      </c>
      <c r="W109" s="2">
        <v>5.2309782608695654</v>
      </c>
      <c r="X109" s="2">
        <v>1.7798913043478262</v>
      </c>
      <c r="Y109" s="2">
        <v>0</v>
      </c>
      <c r="Z109" s="2">
        <v>7.4852036671695488E-2</v>
      </c>
      <c r="AA109" s="2">
        <v>0</v>
      </c>
      <c r="AB109" s="2">
        <v>0</v>
      </c>
      <c r="AC109" s="2">
        <v>0</v>
      </c>
      <c r="AD109" s="2">
        <v>0</v>
      </c>
      <c r="AE109" s="2">
        <v>0</v>
      </c>
      <c r="AF109" s="2">
        <v>0</v>
      </c>
      <c r="AG109" s="2">
        <v>0</v>
      </c>
      <c r="AH109" t="s">
        <v>227</v>
      </c>
      <c r="AI109">
        <v>4</v>
      </c>
    </row>
    <row r="110" spans="1:35" x14ac:dyDescent="0.25">
      <c r="A110" t="s">
        <v>1052</v>
      </c>
      <c r="B110" t="s">
        <v>555</v>
      </c>
      <c r="C110" t="s">
        <v>828</v>
      </c>
      <c r="D110" t="s">
        <v>1003</v>
      </c>
      <c r="E110" s="2">
        <v>37.630434782608695</v>
      </c>
      <c r="F110" s="2">
        <v>4.8369565217391308</v>
      </c>
      <c r="G110" s="2">
        <v>0</v>
      </c>
      <c r="H110" s="2">
        <v>0.15760869565217392</v>
      </c>
      <c r="I110" s="2">
        <v>0.3016304347826087</v>
      </c>
      <c r="J110" s="2">
        <v>0</v>
      </c>
      <c r="K110" s="2">
        <v>0</v>
      </c>
      <c r="L110" s="2">
        <v>0.53804347826086951</v>
      </c>
      <c r="M110" s="2">
        <v>2.1322826086956526</v>
      </c>
      <c r="N110" s="2">
        <v>0</v>
      </c>
      <c r="O110" s="2">
        <v>5.666377816291162E-2</v>
      </c>
      <c r="P110" s="2">
        <v>0</v>
      </c>
      <c r="Q110" s="2">
        <v>3.2217391304347829</v>
      </c>
      <c r="R110" s="2">
        <v>8.5615251299826695E-2</v>
      </c>
      <c r="S110" s="2">
        <v>0.69565217391304346</v>
      </c>
      <c r="T110" s="2">
        <v>1.9836956521739131</v>
      </c>
      <c r="U110" s="2">
        <v>0</v>
      </c>
      <c r="V110" s="2">
        <v>7.1201617562102831E-2</v>
      </c>
      <c r="W110" s="2">
        <v>0.77717391304347827</v>
      </c>
      <c r="X110" s="2">
        <v>2.3097826086956523</v>
      </c>
      <c r="Y110" s="2">
        <v>0.3641304347826087</v>
      </c>
      <c r="Z110" s="2">
        <v>9.1709994222992502E-2</v>
      </c>
      <c r="AA110" s="2">
        <v>0</v>
      </c>
      <c r="AB110" s="2">
        <v>0</v>
      </c>
      <c r="AC110" s="2">
        <v>0</v>
      </c>
      <c r="AD110" s="2">
        <v>0</v>
      </c>
      <c r="AE110" s="2">
        <v>0</v>
      </c>
      <c r="AF110" s="2">
        <v>0</v>
      </c>
      <c r="AG110" s="2">
        <v>0</v>
      </c>
      <c r="AH110" t="s">
        <v>203</v>
      </c>
      <c r="AI110">
        <v>4</v>
      </c>
    </row>
    <row r="111" spans="1:35" x14ac:dyDescent="0.25">
      <c r="A111" t="s">
        <v>1052</v>
      </c>
      <c r="B111" t="s">
        <v>703</v>
      </c>
      <c r="C111" t="s">
        <v>898</v>
      </c>
      <c r="D111" t="s">
        <v>947</v>
      </c>
      <c r="E111" s="2">
        <v>20.554347826086957</v>
      </c>
      <c r="F111" s="2">
        <v>0</v>
      </c>
      <c r="G111" s="2">
        <v>0</v>
      </c>
      <c r="H111" s="2">
        <v>0</v>
      </c>
      <c r="I111" s="2">
        <v>0</v>
      </c>
      <c r="J111" s="2">
        <v>0</v>
      </c>
      <c r="K111" s="2">
        <v>0</v>
      </c>
      <c r="L111" s="2">
        <v>0</v>
      </c>
      <c r="M111" s="2">
        <v>0</v>
      </c>
      <c r="N111" s="2">
        <v>0</v>
      </c>
      <c r="O111" s="2">
        <v>0</v>
      </c>
      <c r="P111" s="2">
        <v>0</v>
      </c>
      <c r="Q111" s="2">
        <v>0</v>
      </c>
      <c r="R111" s="2">
        <v>0</v>
      </c>
      <c r="S111" s="2">
        <v>0</v>
      </c>
      <c r="T111" s="2">
        <v>0</v>
      </c>
      <c r="U111" s="2">
        <v>0</v>
      </c>
      <c r="V111" s="2">
        <v>0</v>
      </c>
      <c r="W111" s="2">
        <v>0</v>
      </c>
      <c r="X111" s="2">
        <v>0</v>
      </c>
      <c r="Y111" s="2">
        <v>0</v>
      </c>
      <c r="Z111" s="2">
        <v>0</v>
      </c>
      <c r="AA111" s="2">
        <v>0</v>
      </c>
      <c r="AB111" s="2">
        <v>0</v>
      </c>
      <c r="AC111" s="2">
        <v>0</v>
      </c>
      <c r="AD111" s="2">
        <v>0</v>
      </c>
      <c r="AE111" s="2">
        <v>0</v>
      </c>
      <c r="AF111" s="2">
        <v>0</v>
      </c>
      <c r="AG111" s="2">
        <v>0</v>
      </c>
      <c r="AH111" t="s">
        <v>351</v>
      </c>
      <c r="AI111">
        <v>4</v>
      </c>
    </row>
    <row r="112" spans="1:35" x14ac:dyDescent="0.25">
      <c r="A112" t="s">
        <v>1052</v>
      </c>
      <c r="B112" t="s">
        <v>515</v>
      </c>
      <c r="C112" t="s">
        <v>706</v>
      </c>
      <c r="D112" t="s">
        <v>912</v>
      </c>
      <c r="E112" s="2">
        <v>53.423913043478258</v>
      </c>
      <c r="F112" s="2">
        <v>5.5316304347826089</v>
      </c>
      <c r="G112" s="2">
        <v>0</v>
      </c>
      <c r="H112" s="2">
        <v>0</v>
      </c>
      <c r="I112" s="2">
        <v>0</v>
      </c>
      <c r="J112" s="2">
        <v>0</v>
      </c>
      <c r="K112" s="2">
        <v>0</v>
      </c>
      <c r="L112" s="2">
        <v>1.0677173913043478</v>
      </c>
      <c r="M112" s="2">
        <v>0</v>
      </c>
      <c r="N112" s="2">
        <v>5.4146739130434796</v>
      </c>
      <c r="O112" s="2">
        <v>0.10135300101729403</v>
      </c>
      <c r="P112" s="2">
        <v>0</v>
      </c>
      <c r="Q112" s="2">
        <v>5.3315217391304346</v>
      </c>
      <c r="R112" s="2">
        <v>9.9796541200406916E-2</v>
      </c>
      <c r="S112" s="2">
        <v>1.678478260869565</v>
      </c>
      <c r="T112" s="2">
        <v>11.566086956521739</v>
      </c>
      <c r="U112" s="2">
        <v>0</v>
      </c>
      <c r="V112" s="2">
        <v>0.2479145473041709</v>
      </c>
      <c r="W112" s="2">
        <v>1.6279347826086958</v>
      </c>
      <c r="X112" s="2">
        <v>7.530869565217392</v>
      </c>
      <c r="Y112" s="2">
        <v>0</v>
      </c>
      <c r="Z112" s="2">
        <v>0.17143641912512719</v>
      </c>
      <c r="AA112" s="2">
        <v>0</v>
      </c>
      <c r="AB112" s="2">
        <v>0</v>
      </c>
      <c r="AC112" s="2">
        <v>0</v>
      </c>
      <c r="AD112" s="2">
        <v>0</v>
      </c>
      <c r="AE112" s="2">
        <v>0</v>
      </c>
      <c r="AF112" s="2">
        <v>0</v>
      </c>
      <c r="AG112" s="2">
        <v>0</v>
      </c>
      <c r="AH112" t="s">
        <v>163</v>
      </c>
      <c r="AI112">
        <v>4</v>
      </c>
    </row>
    <row r="113" spans="1:35" x14ac:dyDescent="0.25">
      <c r="A113" t="s">
        <v>1052</v>
      </c>
      <c r="B113" t="s">
        <v>575</v>
      </c>
      <c r="C113" t="s">
        <v>817</v>
      </c>
      <c r="D113" t="s">
        <v>900</v>
      </c>
      <c r="E113" s="2">
        <v>73.369565217391298</v>
      </c>
      <c r="F113" s="2">
        <v>5.7391304347826084</v>
      </c>
      <c r="G113" s="2">
        <v>0.30434782608695654</v>
      </c>
      <c r="H113" s="2">
        <v>0.42782608695652175</v>
      </c>
      <c r="I113" s="2">
        <v>0.41847826086956524</v>
      </c>
      <c r="J113" s="2">
        <v>0</v>
      </c>
      <c r="K113" s="2">
        <v>0</v>
      </c>
      <c r="L113" s="2">
        <v>1.2798913043478262</v>
      </c>
      <c r="M113" s="2">
        <v>5.5215217391304359</v>
      </c>
      <c r="N113" s="2">
        <v>0</v>
      </c>
      <c r="O113" s="2">
        <v>7.5256296296296321E-2</v>
      </c>
      <c r="P113" s="2">
        <v>5.3900000000000023</v>
      </c>
      <c r="Q113" s="2">
        <v>0</v>
      </c>
      <c r="R113" s="2">
        <v>7.3463703703703739E-2</v>
      </c>
      <c r="S113" s="2">
        <v>1.1059782608695652</v>
      </c>
      <c r="T113" s="2">
        <v>2.6440217391304346</v>
      </c>
      <c r="U113" s="2">
        <v>0</v>
      </c>
      <c r="V113" s="2">
        <v>5.1111111111111114E-2</v>
      </c>
      <c r="W113" s="2">
        <v>3.4701086956521738</v>
      </c>
      <c r="X113" s="2">
        <v>0.24184782608695651</v>
      </c>
      <c r="Y113" s="2">
        <v>0</v>
      </c>
      <c r="Z113" s="2">
        <v>5.0592592592592599E-2</v>
      </c>
      <c r="AA113" s="2">
        <v>0</v>
      </c>
      <c r="AB113" s="2">
        <v>0</v>
      </c>
      <c r="AC113" s="2">
        <v>0</v>
      </c>
      <c r="AD113" s="2">
        <v>0</v>
      </c>
      <c r="AE113" s="2">
        <v>0</v>
      </c>
      <c r="AF113" s="2">
        <v>0</v>
      </c>
      <c r="AG113" s="2">
        <v>0</v>
      </c>
      <c r="AH113" t="s">
        <v>223</v>
      </c>
      <c r="AI113">
        <v>4</v>
      </c>
    </row>
    <row r="114" spans="1:35" x14ac:dyDescent="0.25">
      <c r="A114" t="s">
        <v>1052</v>
      </c>
      <c r="B114" t="s">
        <v>506</v>
      </c>
      <c r="C114" t="s">
        <v>821</v>
      </c>
      <c r="D114" t="s">
        <v>931</v>
      </c>
      <c r="E114" s="2">
        <v>42.543478260869563</v>
      </c>
      <c r="F114" s="2">
        <v>5.7391304347826084</v>
      </c>
      <c r="G114" s="2">
        <v>0.32608695652173914</v>
      </c>
      <c r="H114" s="2">
        <v>0.21576086956521739</v>
      </c>
      <c r="I114" s="2">
        <v>0.28532608695652173</v>
      </c>
      <c r="J114" s="2">
        <v>0</v>
      </c>
      <c r="K114" s="2">
        <v>0</v>
      </c>
      <c r="L114" s="2">
        <v>0.4483695652173913</v>
      </c>
      <c r="M114" s="2">
        <v>5.3406521739130444</v>
      </c>
      <c r="N114" s="2">
        <v>0</v>
      </c>
      <c r="O114" s="2">
        <v>0.1255339805825243</v>
      </c>
      <c r="P114" s="2">
        <v>5.053369565217392</v>
      </c>
      <c r="Q114" s="2">
        <v>0</v>
      </c>
      <c r="R114" s="2">
        <v>0.11878129790495659</v>
      </c>
      <c r="S114" s="2">
        <v>0.13315217391304349</v>
      </c>
      <c r="T114" s="2">
        <v>0.93478260869565222</v>
      </c>
      <c r="U114" s="2">
        <v>0</v>
      </c>
      <c r="V114" s="2">
        <v>2.5102197240674508E-2</v>
      </c>
      <c r="W114" s="2">
        <v>0.44021739130434784</v>
      </c>
      <c r="X114" s="2">
        <v>0</v>
      </c>
      <c r="Y114" s="2">
        <v>0</v>
      </c>
      <c r="Z114" s="2">
        <v>1.0347470618293306E-2</v>
      </c>
      <c r="AA114" s="2">
        <v>0</v>
      </c>
      <c r="AB114" s="2">
        <v>0</v>
      </c>
      <c r="AC114" s="2">
        <v>0</v>
      </c>
      <c r="AD114" s="2">
        <v>0</v>
      </c>
      <c r="AE114" s="2">
        <v>0</v>
      </c>
      <c r="AF114" s="2">
        <v>0</v>
      </c>
      <c r="AG114" s="2">
        <v>0</v>
      </c>
      <c r="AH114" t="s">
        <v>154</v>
      </c>
      <c r="AI114">
        <v>4</v>
      </c>
    </row>
    <row r="115" spans="1:35" x14ac:dyDescent="0.25">
      <c r="A115" t="s">
        <v>1052</v>
      </c>
      <c r="B115" t="s">
        <v>364</v>
      </c>
      <c r="C115" t="s">
        <v>741</v>
      </c>
      <c r="D115" t="s">
        <v>949</v>
      </c>
      <c r="E115" s="2">
        <v>68.467391304347828</v>
      </c>
      <c r="F115" s="2">
        <v>6.8967391304347823</v>
      </c>
      <c r="G115" s="2">
        <v>0.83967391304347827</v>
      </c>
      <c r="H115" s="2">
        <v>0.39673913043478259</v>
      </c>
      <c r="I115" s="2">
        <v>2.6222826086956523</v>
      </c>
      <c r="J115" s="2">
        <v>0</v>
      </c>
      <c r="K115" s="2">
        <v>0.67391304347826086</v>
      </c>
      <c r="L115" s="2">
        <v>1.5923913043478262</v>
      </c>
      <c r="M115" s="2">
        <v>0</v>
      </c>
      <c r="N115" s="2">
        <v>4.7146739130434785</v>
      </c>
      <c r="O115" s="2">
        <v>6.8860136529607874E-2</v>
      </c>
      <c r="P115" s="2">
        <v>7.7581521739130439</v>
      </c>
      <c r="Q115" s="2">
        <v>0</v>
      </c>
      <c r="R115" s="2">
        <v>0.11331163676774092</v>
      </c>
      <c r="S115" s="2">
        <v>5.7853260869565215</v>
      </c>
      <c r="T115" s="2">
        <v>0</v>
      </c>
      <c r="U115" s="2">
        <v>0</v>
      </c>
      <c r="V115" s="2">
        <v>8.4497539291951099E-2</v>
      </c>
      <c r="W115" s="2">
        <v>0.64402173913043481</v>
      </c>
      <c r="X115" s="2">
        <v>3.0869565217391304</v>
      </c>
      <c r="Y115" s="2">
        <v>0</v>
      </c>
      <c r="Z115" s="2">
        <v>5.4492776631211305E-2</v>
      </c>
      <c r="AA115" s="2">
        <v>0</v>
      </c>
      <c r="AB115" s="2">
        <v>0</v>
      </c>
      <c r="AC115" s="2">
        <v>0.21467391304347827</v>
      </c>
      <c r="AD115" s="2">
        <v>0</v>
      </c>
      <c r="AE115" s="2">
        <v>0</v>
      </c>
      <c r="AF115" s="2">
        <v>0</v>
      </c>
      <c r="AG115" s="2">
        <v>0</v>
      </c>
      <c r="AH115" t="s">
        <v>12</v>
      </c>
      <c r="AI115">
        <v>4</v>
      </c>
    </row>
    <row r="116" spans="1:35" x14ac:dyDescent="0.25">
      <c r="A116" t="s">
        <v>1052</v>
      </c>
      <c r="B116" t="s">
        <v>478</v>
      </c>
      <c r="C116" t="s">
        <v>803</v>
      </c>
      <c r="D116" t="s">
        <v>989</v>
      </c>
      <c r="E116" s="2">
        <v>92.956521739130437</v>
      </c>
      <c r="F116" s="2">
        <v>1.4782608695652173</v>
      </c>
      <c r="G116" s="2">
        <v>0</v>
      </c>
      <c r="H116" s="2">
        <v>0</v>
      </c>
      <c r="I116" s="2">
        <v>0</v>
      </c>
      <c r="J116" s="2">
        <v>0</v>
      </c>
      <c r="K116" s="2">
        <v>0</v>
      </c>
      <c r="L116" s="2">
        <v>7.6914130434782626</v>
      </c>
      <c r="M116" s="2">
        <v>5.2282608695652177</v>
      </c>
      <c r="N116" s="2">
        <v>0</v>
      </c>
      <c r="O116" s="2">
        <v>5.6244153414405987E-2</v>
      </c>
      <c r="P116" s="2">
        <v>4.7173913043478262</v>
      </c>
      <c r="Q116" s="2">
        <v>8.4809782608695645</v>
      </c>
      <c r="R116" s="2">
        <v>0.14198433115060805</v>
      </c>
      <c r="S116" s="2">
        <v>2.7056521739130432</v>
      </c>
      <c r="T116" s="2">
        <v>12.560326086956522</v>
      </c>
      <c r="U116" s="2">
        <v>0</v>
      </c>
      <c r="V116" s="2">
        <v>0.16422708138447145</v>
      </c>
      <c r="W116" s="2">
        <v>5.9358695652173914</v>
      </c>
      <c r="X116" s="2">
        <v>9.4498913043478243</v>
      </c>
      <c r="Y116" s="2">
        <v>0</v>
      </c>
      <c r="Z116" s="2">
        <v>0.16551566884939192</v>
      </c>
      <c r="AA116" s="2">
        <v>0</v>
      </c>
      <c r="AB116" s="2">
        <v>0</v>
      </c>
      <c r="AC116" s="2">
        <v>0</v>
      </c>
      <c r="AD116" s="2">
        <v>0</v>
      </c>
      <c r="AE116" s="2">
        <v>0</v>
      </c>
      <c r="AF116" s="2">
        <v>0</v>
      </c>
      <c r="AG116" s="2">
        <v>0</v>
      </c>
      <c r="AH116" t="s">
        <v>126</v>
      </c>
      <c r="AI116">
        <v>4</v>
      </c>
    </row>
    <row r="117" spans="1:35" x14ac:dyDescent="0.25">
      <c r="A117" t="s">
        <v>1052</v>
      </c>
      <c r="B117" t="s">
        <v>467</v>
      </c>
      <c r="C117" t="s">
        <v>796</v>
      </c>
      <c r="D117" t="s">
        <v>984</v>
      </c>
      <c r="E117" s="2">
        <v>87.456521739130437</v>
      </c>
      <c r="F117" s="2">
        <v>5.5652173913043477</v>
      </c>
      <c r="G117" s="2">
        <v>0.45652173913043476</v>
      </c>
      <c r="H117" s="2">
        <v>0.2608695652173913</v>
      </c>
      <c r="I117" s="2">
        <v>0.84510869565217395</v>
      </c>
      <c r="J117" s="2">
        <v>0</v>
      </c>
      <c r="K117" s="2">
        <v>0</v>
      </c>
      <c r="L117" s="2">
        <v>1.3478260869565217</v>
      </c>
      <c r="M117" s="2">
        <v>4.1956521739130439</v>
      </c>
      <c r="N117" s="2">
        <v>0</v>
      </c>
      <c r="O117" s="2">
        <v>4.7974148645289587E-2</v>
      </c>
      <c r="P117" s="2">
        <v>8.2255434782608692</v>
      </c>
      <c r="Q117" s="2">
        <v>0</v>
      </c>
      <c r="R117" s="2">
        <v>9.4052945563012663E-2</v>
      </c>
      <c r="S117" s="2">
        <v>3.9972826086956523</v>
      </c>
      <c r="T117" s="2">
        <v>0</v>
      </c>
      <c r="U117" s="2">
        <v>0</v>
      </c>
      <c r="V117" s="2">
        <v>4.5705940840169032E-2</v>
      </c>
      <c r="W117" s="2">
        <v>5.5516304347826084</v>
      </c>
      <c r="X117" s="2">
        <v>6.1929347826086953</v>
      </c>
      <c r="Y117" s="2">
        <v>0</v>
      </c>
      <c r="Z117" s="2">
        <v>0.13429033059905543</v>
      </c>
      <c r="AA117" s="2">
        <v>0</v>
      </c>
      <c r="AB117" s="2">
        <v>0</v>
      </c>
      <c r="AC117" s="2">
        <v>0</v>
      </c>
      <c r="AD117" s="2">
        <v>0</v>
      </c>
      <c r="AE117" s="2">
        <v>0</v>
      </c>
      <c r="AF117" s="2">
        <v>0</v>
      </c>
      <c r="AG117" s="2">
        <v>0</v>
      </c>
      <c r="AH117" t="s">
        <v>115</v>
      </c>
      <c r="AI117">
        <v>4</v>
      </c>
    </row>
    <row r="118" spans="1:35" x14ac:dyDescent="0.25">
      <c r="A118" t="s">
        <v>1052</v>
      </c>
      <c r="B118" t="s">
        <v>415</v>
      </c>
      <c r="C118" t="s">
        <v>767</v>
      </c>
      <c r="D118" t="s">
        <v>968</v>
      </c>
      <c r="E118" s="2">
        <v>102.58695652173913</v>
      </c>
      <c r="F118" s="2">
        <v>5.5652173913043477</v>
      </c>
      <c r="G118" s="2">
        <v>0.41304347826086957</v>
      </c>
      <c r="H118" s="2">
        <v>0.52173913043478259</v>
      </c>
      <c r="I118" s="2">
        <v>1.0679347826086956</v>
      </c>
      <c r="J118" s="2">
        <v>0</v>
      </c>
      <c r="K118" s="2">
        <v>0.75543478260869568</v>
      </c>
      <c r="L118" s="2">
        <v>4.0545652173913043</v>
      </c>
      <c r="M118" s="2">
        <v>10.847826086956522</v>
      </c>
      <c r="N118" s="2">
        <v>0</v>
      </c>
      <c r="O118" s="2">
        <v>0.10574274210637848</v>
      </c>
      <c r="P118" s="2">
        <v>8.5896739130434785</v>
      </c>
      <c r="Q118" s="2">
        <v>0</v>
      </c>
      <c r="R118" s="2">
        <v>8.3730663276117834E-2</v>
      </c>
      <c r="S118" s="2">
        <v>5.0290217391304344</v>
      </c>
      <c r="T118" s="2">
        <v>5.3125</v>
      </c>
      <c r="U118" s="2">
        <v>0</v>
      </c>
      <c r="V118" s="2">
        <v>0.10080737444373809</v>
      </c>
      <c r="W118" s="2">
        <v>5.5706521739130439</v>
      </c>
      <c r="X118" s="2">
        <v>1.8423913043478262</v>
      </c>
      <c r="Y118" s="2">
        <v>0</v>
      </c>
      <c r="Z118" s="2">
        <v>7.2261072261072271E-2</v>
      </c>
      <c r="AA118" s="2">
        <v>0</v>
      </c>
      <c r="AB118" s="2">
        <v>0</v>
      </c>
      <c r="AC118" s="2">
        <v>0</v>
      </c>
      <c r="AD118" s="2">
        <v>0</v>
      </c>
      <c r="AE118" s="2">
        <v>0</v>
      </c>
      <c r="AF118" s="2">
        <v>0</v>
      </c>
      <c r="AG118" s="2">
        <v>0</v>
      </c>
      <c r="AH118" t="s">
        <v>63</v>
      </c>
      <c r="AI118">
        <v>4</v>
      </c>
    </row>
    <row r="119" spans="1:35" x14ac:dyDescent="0.25">
      <c r="A119" t="s">
        <v>1052</v>
      </c>
      <c r="B119" t="s">
        <v>382</v>
      </c>
      <c r="C119" t="s">
        <v>750</v>
      </c>
      <c r="D119" t="s">
        <v>957</v>
      </c>
      <c r="E119" s="2">
        <v>151.09782608695653</v>
      </c>
      <c r="F119" s="2">
        <v>11.478260869565217</v>
      </c>
      <c r="G119" s="2">
        <v>0.20652173913043478</v>
      </c>
      <c r="H119" s="2">
        <v>0.22282608695652173</v>
      </c>
      <c r="I119" s="2">
        <v>2.1277173913043477</v>
      </c>
      <c r="J119" s="2">
        <v>0</v>
      </c>
      <c r="K119" s="2">
        <v>1.125</v>
      </c>
      <c r="L119" s="2">
        <v>2.2989130434782608</v>
      </c>
      <c r="M119" s="2">
        <v>11.130434782608695</v>
      </c>
      <c r="N119" s="2">
        <v>0</v>
      </c>
      <c r="O119" s="2">
        <v>7.3663765196748429E-2</v>
      </c>
      <c r="P119" s="2">
        <v>3.9211956521739131</v>
      </c>
      <c r="Q119" s="2">
        <v>6.1032608695652177</v>
      </c>
      <c r="R119" s="2">
        <v>6.6344147903028561E-2</v>
      </c>
      <c r="S119" s="2">
        <v>10.809782608695652</v>
      </c>
      <c r="T119" s="2">
        <v>11.323369565217391</v>
      </c>
      <c r="U119" s="2">
        <v>0</v>
      </c>
      <c r="V119" s="2">
        <v>0.14648226746277246</v>
      </c>
      <c r="W119" s="2">
        <v>11.690217391304348</v>
      </c>
      <c r="X119" s="2">
        <v>10.345108695652174</v>
      </c>
      <c r="Y119" s="2">
        <v>0</v>
      </c>
      <c r="Z119" s="2">
        <v>0.1458348320264729</v>
      </c>
      <c r="AA119" s="2">
        <v>0</v>
      </c>
      <c r="AB119" s="2">
        <v>0</v>
      </c>
      <c r="AC119" s="2">
        <v>0</v>
      </c>
      <c r="AD119" s="2">
        <v>0</v>
      </c>
      <c r="AE119" s="2">
        <v>0</v>
      </c>
      <c r="AF119" s="2">
        <v>0</v>
      </c>
      <c r="AG119" s="2">
        <v>0.28260869565217389</v>
      </c>
      <c r="AH119" t="s">
        <v>30</v>
      </c>
      <c r="AI119">
        <v>4</v>
      </c>
    </row>
    <row r="120" spans="1:35" x14ac:dyDescent="0.25">
      <c r="A120" t="s">
        <v>1052</v>
      </c>
      <c r="B120" t="s">
        <v>693</v>
      </c>
      <c r="C120" t="s">
        <v>738</v>
      </c>
      <c r="D120" t="s">
        <v>947</v>
      </c>
      <c r="E120" s="2">
        <v>46.163043478260867</v>
      </c>
      <c r="F120" s="2">
        <v>5.7391304347826084</v>
      </c>
      <c r="G120" s="2">
        <v>0.21739130434782608</v>
      </c>
      <c r="H120" s="2">
        <v>0.29891304347826086</v>
      </c>
      <c r="I120" s="2">
        <v>0.58695652173913049</v>
      </c>
      <c r="J120" s="2">
        <v>0</v>
      </c>
      <c r="K120" s="2">
        <v>0</v>
      </c>
      <c r="L120" s="2">
        <v>5.6331521739130439</v>
      </c>
      <c r="M120" s="2">
        <v>0</v>
      </c>
      <c r="N120" s="2">
        <v>4.798043478260869</v>
      </c>
      <c r="O120" s="2">
        <v>0.10393689663291734</v>
      </c>
      <c r="P120" s="2">
        <v>5.0382608695652182</v>
      </c>
      <c r="Q120" s="2">
        <v>0</v>
      </c>
      <c r="R120" s="2">
        <v>0.10914056981398637</v>
      </c>
      <c r="S120" s="2">
        <v>4.6684782608695654</v>
      </c>
      <c r="T120" s="2">
        <v>4.6222826086956523</v>
      </c>
      <c r="U120" s="2">
        <v>0</v>
      </c>
      <c r="V120" s="2">
        <v>0.20125971273840362</v>
      </c>
      <c r="W120" s="2">
        <v>9.0108695652173907</v>
      </c>
      <c r="X120" s="2">
        <v>4.9402173913043477</v>
      </c>
      <c r="Y120" s="2">
        <v>0</v>
      </c>
      <c r="Z120" s="2">
        <v>0.30221332705439136</v>
      </c>
      <c r="AA120" s="2">
        <v>0</v>
      </c>
      <c r="AB120" s="2">
        <v>0</v>
      </c>
      <c r="AC120" s="2">
        <v>0</v>
      </c>
      <c r="AD120" s="2">
        <v>0</v>
      </c>
      <c r="AE120" s="2">
        <v>0</v>
      </c>
      <c r="AF120" s="2">
        <v>0</v>
      </c>
      <c r="AG120" s="2">
        <v>0</v>
      </c>
      <c r="AH120" t="s">
        <v>341</v>
      </c>
      <c r="AI120">
        <v>4</v>
      </c>
    </row>
    <row r="121" spans="1:35" x14ac:dyDescent="0.25">
      <c r="A121" t="s">
        <v>1052</v>
      </c>
      <c r="B121" t="s">
        <v>483</v>
      </c>
      <c r="C121" t="s">
        <v>804</v>
      </c>
      <c r="D121" t="s">
        <v>990</v>
      </c>
      <c r="E121" s="2">
        <v>74.054347826086953</v>
      </c>
      <c r="F121" s="2">
        <v>11.478260869565217</v>
      </c>
      <c r="G121" s="2">
        <v>0.2608695652173913</v>
      </c>
      <c r="H121" s="2">
        <v>0.33152173913043476</v>
      </c>
      <c r="I121" s="2">
        <v>0.32065217391304346</v>
      </c>
      <c r="J121" s="2">
        <v>0</v>
      </c>
      <c r="K121" s="2">
        <v>0</v>
      </c>
      <c r="L121" s="2">
        <v>1.6872826086956518</v>
      </c>
      <c r="M121" s="2">
        <v>0</v>
      </c>
      <c r="N121" s="2">
        <v>9.9527173913043505</v>
      </c>
      <c r="O121" s="2">
        <v>0.1343974754146485</v>
      </c>
      <c r="P121" s="2">
        <v>0</v>
      </c>
      <c r="Q121" s="2">
        <v>11.461956521739127</v>
      </c>
      <c r="R121" s="2">
        <v>0.15477763099955963</v>
      </c>
      <c r="S121" s="2">
        <v>0.62249999999999983</v>
      </c>
      <c r="T121" s="2">
        <v>4.0118478260869557</v>
      </c>
      <c r="U121" s="2">
        <v>0</v>
      </c>
      <c r="V121" s="2">
        <v>6.2580361074416543E-2</v>
      </c>
      <c r="W121" s="2">
        <v>0.83021739130434791</v>
      </c>
      <c r="X121" s="2">
        <v>8.274565217391304</v>
      </c>
      <c r="Y121" s="2">
        <v>0</v>
      </c>
      <c r="Z121" s="2">
        <v>0.12294730661969765</v>
      </c>
      <c r="AA121" s="2">
        <v>0</v>
      </c>
      <c r="AB121" s="2">
        <v>0</v>
      </c>
      <c r="AC121" s="2">
        <v>0</v>
      </c>
      <c r="AD121" s="2">
        <v>0</v>
      </c>
      <c r="AE121" s="2">
        <v>0</v>
      </c>
      <c r="AF121" s="2">
        <v>0</v>
      </c>
      <c r="AG121" s="2">
        <v>0</v>
      </c>
      <c r="AH121" t="s">
        <v>131</v>
      </c>
      <c r="AI121">
        <v>4</v>
      </c>
    </row>
    <row r="122" spans="1:35" x14ac:dyDescent="0.25">
      <c r="A122" t="s">
        <v>1052</v>
      </c>
      <c r="B122" t="s">
        <v>479</v>
      </c>
      <c r="C122" t="s">
        <v>804</v>
      </c>
      <c r="D122" t="s">
        <v>990</v>
      </c>
      <c r="E122" s="2">
        <v>64.684782608695656</v>
      </c>
      <c r="F122" s="2">
        <v>5.7391304347826084</v>
      </c>
      <c r="G122" s="2">
        <v>0.17391304347826086</v>
      </c>
      <c r="H122" s="2">
        <v>0.44391304347826088</v>
      </c>
      <c r="I122" s="2">
        <v>0.64869565217391301</v>
      </c>
      <c r="J122" s="2">
        <v>0</v>
      </c>
      <c r="K122" s="2">
        <v>0</v>
      </c>
      <c r="L122" s="2">
        <v>3.2717391304347827</v>
      </c>
      <c r="M122" s="2">
        <v>4.5846739130434777</v>
      </c>
      <c r="N122" s="2">
        <v>0</v>
      </c>
      <c r="O122" s="2">
        <v>7.0877163501932433E-2</v>
      </c>
      <c r="P122" s="2">
        <v>5.68554347826087</v>
      </c>
      <c r="Q122" s="2">
        <v>0</v>
      </c>
      <c r="R122" s="2">
        <v>8.7896151907242481E-2</v>
      </c>
      <c r="S122" s="2">
        <v>3.3614130434782608</v>
      </c>
      <c r="T122" s="2">
        <v>0.40760869565217389</v>
      </c>
      <c r="U122" s="2">
        <v>0</v>
      </c>
      <c r="V122" s="2">
        <v>5.8267518064190886E-2</v>
      </c>
      <c r="W122" s="2">
        <v>2.2391304347826089</v>
      </c>
      <c r="X122" s="2">
        <v>1.3967391304347827</v>
      </c>
      <c r="Y122" s="2">
        <v>0</v>
      </c>
      <c r="Z122" s="2">
        <v>5.6209040497395397E-2</v>
      </c>
      <c r="AA122" s="2">
        <v>0</v>
      </c>
      <c r="AB122" s="2">
        <v>0</v>
      </c>
      <c r="AC122" s="2">
        <v>0</v>
      </c>
      <c r="AD122" s="2">
        <v>0</v>
      </c>
      <c r="AE122" s="2">
        <v>0</v>
      </c>
      <c r="AF122" s="2">
        <v>0</v>
      </c>
      <c r="AG122" s="2">
        <v>0</v>
      </c>
      <c r="AH122" t="s">
        <v>127</v>
      </c>
      <c r="AI122">
        <v>4</v>
      </c>
    </row>
    <row r="123" spans="1:35" x14ac:dyDescent="0.25">
      <c r="A123" t="s">
        <v>1052</v>
      </c>
      <c r="B123" t="s">
        <v>613</v>
      </c>
      <c r="C123" t="s">
        <v>870</v>
      </c>
      <c r="D123" t="s">
        <v>1025</v>
      </c>
      <c r="E123" s="2">
        <v>64.228260869565219</v>
      </c>
      <c r="F123" s="2">
        <v>5.3043478260869561</v>
      </c>
      <c r="G123" s="2">
        <v>0</v>
      </c>
      <c r="H123" s="2">
        <v>0.42413043478260865</v>
      </c>
      <c r="I123" s="2">
        <v>0</v>
      </c>
      <c r="J123" s="2">
        <v>0</v>
      </c>
      <c r="K123" s="2">
        <v>0</v>
      </c>
      <c r="L123" s="2">
        <v>5.4127173913043478</v>
      </c>
      <c r="M123" s="2">
        <v>0</v>
      </c>
      <c r="N123" s="2">
        <v>0</v>
      </c>
      <c r="O123" s="2">
        <v>0</v>
      </c>
      <c r="P123" s="2">
        <v>0</v>
      </c>
      <c r="Q123" s="2">
        <v>7.0298913043478262</v>
      </c>
      <c r="R123" s="2">
        <v>0.10945168387205957</v>
      </c>
      <c r="S123" s="2">
        <v>1.8027173913043475</v>
      </c>
      <c r="T123" s="2">
        <v>4.8634782608695657</v>
      </c>
      <c r="U123" s="2">
        <v>0</v>
      </c>
      <c r="V123" s="2">
        <v>0.10378913521746488</v>
      </c>
      <c r="W123" s="2">
        <v>2.0582608695652174</v>
      </c>
      <c r="X123" s="2">
        <v>7.8385869565217403</v>
      </c>
      <c r="Y123" s="2">
        <v>0</v>
      </c>
      <c r="Z123" s="2">
        <v>0.15408867828735828</v>
      </c>
      <c r="AA123" s="2">
        <v>0</v>
      </c>
      <c r="AB123" s="2">
        <v>0</v>
      </c>
      <c r="AC123" s="2">
        <v>0</v>
      </c>
      <c r="AD123" s="2">
        <v>0</v>
      </c>
      <c r="AE123" s="2">
        <v>0</v>
      </c>
      <c r="AF123" s="2">
        <v>0</v>
      </c>
      <c r="AG123" s="2">
        <v>0</v>
      </c>
      <c r="AH123" t="s">
        <v>261</v>
      </c>
      <c r="AI123">
        <v>4</v>
      </c>
    </row>
    <row r="124" spans="1:35" x14ac:dyDescent="0.25">
      <c r="A124" t="s">
        <v>1052</v>
      </c>
      <c r="B124" t="s">
        <v>576</v>
      </c>
      <c r="C124" t="s">
        <v>850</v>
      </c>
      <c r="D124" t="s">
        <v>936</v>
      </c>
      <c r="E124" s="2">
        <v>72.576086956521735</v>
      </c>
      <c r="F124" s="2">
        <v>5.6523913043478258</v>
      </c>
      <c r="G124" s="2">
        <v>1.4347826086956521</v>
      </c>
      <c r="H124" s="2">
        <v>0.36956521739130432</v>
      </c>
      <c r="I124" s="2">
        <v>0.2391304347826087</v>
      </c>
      <c r="J124" s="2">
        <v>0</v>
      </c>
      <c r="K124" s="2">
        <v>0</v>
      </c>
      <c r="L124" s="2">
        <v>6.9456521739130431E-2</v>
      </c>
      <c r="M124" s="2">
        <v>5.0811956521739132</v>
      </c>
      <c r="N124" s="2">
        <v>0</v>
      </c>
      <c r="O124" s="2">
        <v>7.0011981428785383E-2</v>
      </c>
      <c r="P124" s="2">
        <v>0</v>
      </c>
      <c r="Q124" s="2">
        <v>6.0750000000000002</v>
      </c>
      <c r="R124" s="2">
        <v>8.37052568518796E-2</v>
      </c>
      <c r="S124" s="2">
        <v>4.5682608695652167</v>
      </c>
      <c r="T124" s="2">
        <v>4.5793478260869565</v>
      </c>
      <c r="U124" s="2">
        <v>0</v>
      </c>
      <c r="V124" s="2">
        <v>0.12604163546502922</v>
      </c>
      <c r="W124" s="2">
        <v>1.5645652173913043</v>
      </c>
      <c r="X124" s="2">
        <v>0</v>
      </c>
      <c r="Y124" s="2">
        <v>0</v>
      </c>
      <c r="Z124" s="2">
        <v>2.1557585742099747E-2</v>
      </c>
      <c r="AA124" s="2">
        <v>0</v>
      </c>
      <c r="AB124" s="2">
        <v>0</v>
      </c>
      <c r="AC124" s="2">
        <v>0</v>
      </c>
      <c r="AD124" s="2">
        <v>0</v>
      </c>
      <c r="AE124" s="2">
        <v>0</v>
      </c>
      <c r="AF124" s="2">
        <v>0</v>
      </c>
      <c r="AG124" s="2">
        <v>0</v>
      </c>
      <c r="AH124" t="s">
        <v>224</v>
      </c>
      <c r="AI124">
        <v>4</v>
      </c>
    </row>
    <row r="125" spans="1:35" x14ac:dyDescent="0.25">
      <c r="A125" t="s">
        <v>1052</v>
      </c>
      <c r="B125" t="s">
        <v>657</v>
      </c>
      <c r="C125" t="s">
        <v>790</v>
      </c>
      <c r="D125" t="s">
        <v>940</v>
      </c>
      <c r="E125" s="2">
        <v>46.086956521739133</v>
      </c>
      <c r="F125" s="2">
        <v>5.7391304347826084</v>
      </c>
      <c r="G125" s="2">
        <v>1.4347826086956521</v>
      </c>
      <c r="H125" s="2">
        <v>0.32608695652173914</v>
      </c>
      <c r="I125" s="2">
        <v>0.43478260869565216</v>
      </c>
      <c r="J125" s="2">
        <v>0</v>
      </c>
      <c r="K125" s="2">
        <v>0</v>
      </c>
      <c r="L125" s="2">
        <v>0</v>
      </c>
      <c r="M125" s="2">
        <v>5.0526086956521743</v>
      </c>
      <c r="N125" s="2">
        <v>0</v>
      </c>
      <c r="O125" s="2">
        <v>0.10963207547169812</v>
      </c>
      <c r="P125" s="2">
        <v>5.5331521739130434</v>
      </c>
      <c r="Q125" s="2">
        <v>0</v>
      </c>
      <c r="R125" s="2">
        <v>0.12005896226415093</v>
      </c>
      <c r="S125" s="2">
        <v>0</v>
      </c>
      <c r="T125" s="2">
        <v>2.0629347826086959</v>
      </c>
      <c r="U125" s="2">
        <v>0</v>
      </c>
      <c r="V125" s="2">
        <v>4.4761792452830192E-2</v>
      </c>
      <c r="W125" s="2">
        <v>0.29260869565217396</v>
      </c>
      <c r="X125" s="2">
        <v>0.88347826086956527</v>
      </c>
      <c r="Y125" s="2">
        <v>0</v>
      </c>
      <c r="Z125" s="2">
        <v>2.5518867924528305E-2</v>
      </c>
      <c r="AA125" s="2">
        <v>0</v>
      </c>
      <c r="AB125" s="2">
        <v>0</v>
      </c>
      <c r="AC125" s="2">
        <v>0</v>
      </c>
      <c r="AD125" s="2">
        <v>0</v>
      </c>
      <c r="AE125" s="2">
        <v>0</v>
      </c>
      <c r="AF125" s="2">
        <v>0</v>
      </c>
      <c r="AG125" s="2">
        <v>0</v>
      </c>
      <c r="AH125" t="s">
        <v>305</v>
      </c>
      <c r="AI125">
        <v>4</v>
      </c>
    </row>
    <row r="126" spans="1:35" x14ac:dyDescent="0.25">
      <c r="A126" t="s">
        <v>1052</v>
      </c>
      <c r="B126" t="s">
        <v>494</v>
      </c>
      <c r="C126" t="s">
        <v>815</v>
      </c>
      <c r="D126" t="s">
        <v>996</v>
      </c>
      <c r="E126" s="2">
        <v>91</v>
      </c>
      <c r="F126" s="2">
        <v>10.608695652173912</v>
      </c>
      <c r="G126" s="2">
        <v>0.15217391304347827</v>
      </c>
      <c r="H126" s="2">
        <v>0.51630434782608692</v>
      </c>
      <c r="I126" s="2">
        <v>0.83152173913043481</v>
      </c>
      <c r="J126" s="2">
        <v>0.13043478260869565</v>
      </c>
      <c r="K126" s="2">
        <v>0</v>
      </c>
      <c r="L126" s="2">
        <v>1.8780434782608701</v>
      </c>
      <c r="M126" s="2">
        <v>4.9565217391304346</v>
      </c>
      <c r="N126" s="2">
        <v>0</v>
      </c>
      <c r="O126" s="2">
        <v>5.4467271858576201E-2</v>
      </c>
      <c r="P126" s="2">
        <v>4.8695652173913047</v>
      </c>
      <c r="Q126" s="2">
        <v>11.855978260869565</v>
      </c>
      <c r="R126" s="2">
        <v>0.18379718107978976</v>
      </c>
      <c r="S126" s="2">
        <v>0.86445652173913057</v>
      </c>
      <c r="T126" s="2">
        <v>16.346847826086954</v>
      </c>
      <c r="U126" s="2">
        <v>0</v>
      </c>
      <c r="V126" s="2">
        <v>0.18913521261347344</v>
      </c>
      <c r="W126" s="2">
        <v>2.7598913043478261</v>
      </c>
      <c r="X126" s="2">
        <v>11.827499999999999</v>
      </c>
      <c r="Y126" s="2">
        <v>0</v>
      </c>
      <c r="Z126" s="2">
        <v>0.16030100334448161</v>
      </c>
      <c r="AA126" s="2">
        <v>0</v>
      </c>
      <c r="AB126" s="2">
        <v>0</v>
      </c>
      <c r="AC126" s="2">
        <v>0</v>
      </c>
      <c r="AD126" s="2">
        <v>0</v>
      </c>
      <c r="AE126" s="2">
        <v>1.1222826086956521</v>
      </c>
      <c r="AF126" s="2">
        <v>0</v>
      </c>
      <c r="AG126" s="2">
        <v>0</v>
      </c>
      <c r="AH126" t="s">
        <v>142</v>
      </c>
      <c r="AI126">
        <v>4</v>
      </c>
    </row>
    <row r="127" spans="1:35" x14ac:dyDescent="0.25">
      <c r="A127" t="s">
        <v>1052</v>
      </c>
      <c r="B127" t="s">
        <v>588</v>
      </c>
      <c r="C127" t="s">
        <v>856</v>
      </c>
      <c r="D127" t="s">
        <v>1015</v>
      </c>
      <c r="E127" s="2">
        <v>59.25</v>
      </c>
      <c r="F127" s="2">
        <v>4.9565217391304346</v>
      </c>
      <c r="G127" s="2">
        <v>0.2391304347826087</v>
      </c>
      <c r="H127" s="2">
        <v>0.33597826086956523</v>
      </c>
      <c r="I127" s="2">
        <v>0.4891304347826087</v>
      </c>
      <c r="J127" s="2">
        <v>0</v>
      </c>
      <c r="K127" s="2">
        <v>0</v>
      </c>
      <c r="L127" s="2">
        <v>1.6413043478260869</v>
      </c>
      <c r="M127" s="2">
        <v>0</v>
      </c>
      <c r="N127" s="2">
        <v>6.4532608695652156</v>
      </c>
      <c r="O127" s="2">
        <v>0.10891579526692347</v>
      </c>
      <c r="P127" s="2">
        <v>4.9794565217391309</v>
      </c>
      <c r="Q127" s="2">
        <v>0</v>
      </c>
      <c r="R127" s="2">
        <v>8.404146028251698E-2</v>
      </c>
      <c r="S127" s="2">
        <v>3.8206521739130435</v>
      </c>
      <c r="T127" s="2">
        <v>2.160326086956522</v>
      </c>
      <c r="U127" s="2">
        <v>0</v>
      </c>
      <c r="V127" s="2">
        <v>0.10094478077416988</v>
      </c>
      <c r="W127" s="2">
        <v>1.298913043478261</v>
      </c>
      <c r="X127" s="2">
        <v>3.1766304347826089</v>
      </c>
      <c r="Y127" s="2">
        <v>0</v>
      </c>
      <c r="Z127" s="2">
        <v>7.5536598789212997E-2</v>
      </c>
      <c r="AA127" s="2">
        <v>0</v>
      </c>
      <c r="AB127" s="2">
        <v>0</v>
      </c>
      <c r="AC127" s="2">
        <v>0</v>
      </c>
      <c r="AD127" s="2">
        <v>0</v>
      </c>
      <c r="AE127" s="2">
        <v>0</v>
      </c>
      <c r="AF127" s="2">
        <v>0</v>
      </c>
      <c r="AG127" s="2">
        <v>0</v>
      </c>
      <c r="AH127" t="s">
        <v>236</v>
      </c>
      <c r="AI127">
        <v>4</v>
      </c>
    </row>
    <row r="128" spans="1:35" x14ac:dyDescent="0.25">
      <c r="A128" t="s">
        <v>1052</v>
      </c>
      <c r="B128" t="s">
        <v>482</v>
      </c>
      <c r="C128" t="s">
        <v>806</v>
      </c>
      <c r="D128" t="s">
        <v>922</v>
      </c>
      <c r="E128" s="2">
        <v>78.043478260869563</v>
      </c>
      <c r="F128" s="2">
        <v>5.7391304347826084</v>
      </c>
      <c r="G128" s="2">
        <v>0</v>
      </c>
      <c r="H128" s="2">
        <v>0.43184782608695654</v>
      </c>
      <c r="I128" s="2">
        <v>0.64130434782608692</v>
      </c>
      <c r="J128" s="2">
        <v>0</v>
      </c>
      <c r="K128" s="2">
        <v>0</v>
      </c>
      <c r="L128" s="2">
        <v>1.875</v>
      </c>
      <c r="M128" s="2">
        <v>0</v>
      </c>
      <c r="N128" s="2">
        <v>2.9195652173913045</v>
      </c>
      <c r="O128" s="2">
        <v>3.7409470752089141E-2</v>
      </c>
      <c r="P128" s="2">
        <v>6.0539130434782624</v>
      </c>
      <c r="Q128" s="2">
        <v>2.0101086956521739</v>
      </c>
      <c r="R128" s="2">
        <v>0.10332729805013929</v>
      </c>
      <c r="S128" s="2">
        <v>2.2744565217391304</v>
      </c>
      <c r="T128" s="2">
        <v>5.6548913043478262</v>
      </c>
      <c r="U128" s="2">
        <v>0</v>
      </c>
      <c r="V128" s="2">
        <v>0.1016016713091922</v>
      </c>
      <c r="W128" s="2">
        <v>3.0108695652173911</v>
      </c>
      <c r="X128" s="2">
        <v>1.8804347826086956</v>
      </c>
      <c r="Y128" s="2">
        <v>0</v>
      </c>
      <c r="Z128" s="2">
        <v>6.2674094707520889E-2</v>
      </c>
      <c r="AA128" s="2">
        <v>0</v>
      </c>
      <c r="AB128" s="2">
        <v>0</v>
      </c>
      <c r="AC128" s="2">
        <v>0</v>
      </c>
      <c r="AD128" s="2">
        <v>0</v>
      </c>
      <c r="AE128" s="2">
        <v>0</v>
      </c>
      <c r="AF128" s="2">
        <v>0</v>
      </c>
      <c r="AG128" s="2">
        <v>0</v>
      </c>
      <c r="AH128" t="s">
        <v>130</v>
      </c>
      <c r="AI128">
        <v>4</v>
      </c>
    </row>
    <row r="129" spans="1:35" x14ac:dyDescent="0.25">
      <c r="A129" t="s">
        <v>1052</v>
      </c>
      <c r="B129" t="s">
        <v>441</v>
      </c>
      <c r="C129" t="s">
        <v>781</v>
      </c>
      <c r="D129" t="s">
        <v>909</v>
      </c>
      <c r="E129" s="2">
        <v>52.652173913043477</v>
      </c>
      <c r="F129" s="2">
        <v>5.7391304347826084</v>
      </c>
      <c r="G129" s="2">
        <v>0.2608695652173913</v>
      </c>
      <c r="H129" s="2">
        <v>0.24304347826086956</v>
      </c>
      <c r="I129" s="2">
        <v>0.38673913043478259</v>
      </c>
      <c r="J129" s="2">
        <v>0</v>
      </c>
      <c r="K129" s="2">
        <v>0</v>
      </c>
      <c r="L129" s="2">
        <v>1.1603260869565217</v>
      </c>
      <c r="M129" s="2">
        <v>0</v>
      </c>
      <c r="N129" s="2">
        <v>5.2889130434782601</v>
      </c>
      <c r="O129" s="2">
        <v>0.10045004128819157</v>
      </c>
      <c r="P129" s="2">
        <v>4.7460869565217383</v>
      </c>
      <c r="Q129" s="2">
        <v>0</v>
      </c>
      <c r="R129" s="2">
        <v>9.0140379851362501E-2</v>
      </c>
      <c r="S129" s="2">
        <v>0.96195652173913049</v>
      </c>
      <c r="T129" s="2">
        <v>2.8831521739130435</v>
      </c>
      <c r="U129" s="2">
        <v>0</v>
      </c>
      <c r="V129" s="2">
        <v>7.3028488852188281E-2</v>
      </c>
      <c r="W129" s="2">
        <v>2.6929347826086958</v>
      </c>
      <c r="X129" s="2">
        <v>0</v>
      </c>
      <c r="Y129" s="2">
        <v>0</v>
      </c>
      <c r="Z129" s="2">
        <v>5.1145747316267552E-2</v>
      </c>
      <c r="AA129" s="2">
        <v>0</v>
      </c>
      <c r="AB129" s="2">
        <v>0</v>
      </c>
      <c r="AC129" s="2">
        <v>0</v>
      </c>
      <c r="AD129" s="2">
        <v>0</v>
      </c>
      <c r="AE129" s="2">
        <v>0</v>
      </c>
      <c r="AF129" s="2">
        <v>0</v>
      </c>
      <c r="AG129" s="2">
        <v>0</v>
      </c>
      <c r="AH129" t="s">
        <v>89</v>
      </c>
      <c r="AI129">
        <v>4</v>
      </c>
    </row>
    <row r="130" spans="1:35" x14ac:dyDescent="0.25">
      <c r="A130" t="s">
        <v>1052</v>
      </c>
      <c r="B130" t="s">
        <v>391</v>
      </c>
      <c r="C130" t="s">
        <v>756</v>
      </c>
      <c r="D130" t="s">
        <v>961</v>
      </c>
      <c r="E130" s="2">
        <v>68.282608695652172</v>
      </c>
      <c r="F130" s="2">
        <v>5.7391304347826084</v>
      </c>
      <c r="G130" s="2">
        <v>0.34021739130434786</v>
      </c>
      <c r="H130" s="2">
        <v>0.37141304347826087</v>
      </c>
      <c r="I130" s="2">
        <v>0.69608695652173924</v>
      </c>
      <c r="J130" s="2">
        <v>0</v>
      </c>
      <c r="K130" s="2">
        <v>0</v>
      </c>
      <c r="L130" s="2">
        <v>1.4456521739130435</v>
      </c>
      <c r="M130" s="2">
        <v>5.588913043478259</v>
      </c>
      <c r="N130" s="2">
        <v>0</v>
      </c>
      <c r="O130" s="2">
        <v>8.184972938554598E-2</v>
      </c>
      <c r="P130" s="2">
        <v>5.2191304347826097</v>
      </c>
      <c r="Q130" s="2">
        <v>1.9222826086956517</v>
      </c>
      <c r="R130" s="2">
        <v>0.10458611907035976</v>
      </c>
      <c r="S130" s="2">
        <v>0.59782608695652173</v>
      </c>
      <c r="T130" s="2">
        <v>1.4347826086956521</v>
      </c>
      <c r="U130" s="2">
        <v>0</v>
      </c>
      <c r="V130" s="2">
        <v>2.976758993950971E-2</v>
      </c>
      <c r="W130" s="2">
        <v>3.7364130434782608</v>
      </c>
      <c r="X130" s="2">
        <v>4.3478260869565216E-2</v>
      </c>
      <c r="Y130" s="2">
        <v>0</v>
      </c>
      <c r="Z130" s="2">
        <v>5.5356574339382368E-2</v>
      </c>
      <c r="AA130" s="2">
        <v>0</v>
      </c>
      <c r="AB130" s="2">
        <v>0</v>
      </c>
      <c r="AC130" s="2">
        <v>0</v>
      </c>
      <c r="AD130" s="2">
        <v>0</v>
      </c>
      <c r="AE130" s="2">
        <v>0</v>
      </c>
      <c r="AF130" s="2">
        <v>0</v>
      </c>
      <c r="AG130" s="2">
        <v>0</v>
      </c>
      <c r="AH130" t="s">
        <v>39</v>
      </c>
      <c r="AI130">
        <v>4</v>
      </c>
    </row>
    <row r="131" spans="1:35" x14ac:dyDescent="0.25">
      <c r="A131" t="s">
        <v>1052</v>
      </c>
      <c r="B131" t="s">
        <v>678</v>
      </c>
      <c r="C131" t="s">
        <v>895</v>
      </c>
      <c r="D131" t="s">
        <v>917</v>
      </c>
      <c r="E131" s="2">
        <v>48.097826086956523</v>
      </c>
      <c r="F131" s="2">
        <v>3.7391304347826089</v>
      </c>
      <c r="G131" s="2">
        <v>0.34782608695652173</v>
      </c>
      <c r="H131" s="2">
        <v>0.15760869565217392</v>
      </c>
      <c r="I131" s="2">
        <v>0.17391304347826086</v>
      </c>
      <c r="J131" s="2">
        <v>0</v>
      </c>
      <c r="K131" s="2">
        <v>0</v>
      </c>
      <c r="L131" s="2">
        <v>1.1618478260869562</v>
      </c>
      <c r="M131" s="2">
        <v>0</v>
      </c>
      <c r="N131" s="2">
        <v>5.4429347826086953</v>
      </c>
      <c r="O131" s="2">
        <v>0.11316384180790959</v>
      </c>
      <c r="P131" s="2">
        <v>0</v>
      </c>
      <c r="Q131" s="2">
        <v>4.8831521739130439</v>
      </c>
      <c r="R131" s="2">
        <v>0.10152542372881357</v>
      </c>
      <c r="S131" s="2">
        <v>0.97750000000000026</v>
      </c>
      <c r="T131" s="2">
        <v>3.9017391304347826</v>
      </c>
      <c r="U131" s="2">
        <v>0</v>
      </c>
      <c r="V131" s="2">
        <v>0.10144406779661018</v>
      </c>
      <c r="W131" s="2">
        <v>0.17739130434782605</v>
      </c>
      <c r="X131" s="2">
        <v>4.2066304347826087</v>
      </c>
      <c r="Y131" s="2">
        <v>0</v>
      </c>
      <c r="Z131" s="2">
        <v>9.114802259887006E-2</v>
      </c>
      <c r="AA131" s="2">
        <v>0</v>
      </c>
      <c r="AB131" s="2">
        <v>0</v>
      </c>
      <c r="AC131" s="2">
        <v>0</v>
      </c>
      <c r="AD131" s="2">
        <v>0</v>
      </c>
      <c r="AE131" s="2">
        <v>0</v>
      </c>
      <c r="AF131" s="2">
        <v>0</v>
      </c>
      <c r="AG131" s="2">
        <v>0</v>
      </c>
      <c r="AH131" t="s">
        <v>326</v>
      </c>
      <c r="AI131">
        <v>4</v>
      </c>
    </row>
    <row r="132" spans="1:35" x14ac:dyDescent="0.25">
      <c r="A132" t="s">
        <v>1052</v>
      </c>
      <c r="B132" t="s">
        <v>516</v>
      </c>
      <c r="C132" t="s">
        <v>796</v>
      </c>
      <c r="D132" t="s">
        <v>984</v>
      </c>
      <c r="E132" s="2">
        <v>45.282608695652172</v>
      </c>
      <c r="F132" s="2">
        <v>4.9565217391304346</v>
      </c>
      <c r="G132" s="2">
        <v>0</v>
      </c>
      <c r="H132" s="2">
        <v>0.19989130434782612</v>
      </c>
      <c r="I132" s="2">
        <v>0</v>
      </c>
      <c r="J132" s="2">
        <v>0</v>
      </c>
      <c r="K132" s="2">
        <v>0</v>
      </c>
      <c r="L132" s="2">
        <v>1.506739130434783</v>
      </c>
      <c r="M132" s="2">
        <v>4.9704347826086943</v>
      </c>
      <c r="N132" s="2">
        <v>0</v>
      </c>
      <c r="O132" s="2">
        <v>0.10976476236197789</v>
      </c>
      <c r="P132" s="2">
        <v>4.4850000000000003</v>
      </c>
      <c r="Q132" s="2">
        <v>0</v>
      </c>
      <c r="R132" s="2">
        <v>9.9044647143542983E-2</v>
      </c>
      <c r="S132" s="2">
        <v>2.5022826086956527</v>
      </c>
      <c r="T132" s="2">
        <v>4.2714130434782609</v>
      </c>
      <c r="U132" s="2">
        <v>0</v>
      </c>
      <c r="V132" s="2">
        <v>0.14958713394143064</v>
      </c>
      <c r="W132" s="2">
        <v>0.74130434782608678</v>
      </c>
      <c r="X132" s="2">
        <v>3.0776086956521738</v>
      </c>
      <c r="Y132" s="2">
        <v>0</v>
      </c>
      <c r="Z132" s="2">
        <v>8.4335093614978388E-2</v>
      </c>
      <c r="AA132" s="2">
        <v>0</v>
      </c>
      <c r="AB132" s="2">
        <v>0</v>
      </c>
      <c r="AC132" s="2">
        <v>0</v>
      </c>
      <c r="AD132" s="2">
        <v>0</v>
      </c>
      <c r="AE132" s="2">
        <v>0</v>
      </c>
      <c r="AF132" s="2">
        <v>0</v>
      </c>
      <c r="AG132" s="2">
        <v>0</v>
      </c>
      <c r="AH132" t="s">
        <v>164</v>
      </c>
      <c r="AI132">
        <v>4</v>
      </c>
    </row>
    <row r="133" spans="1:35" x14ac:dyDescent="0.25">
      <c r="A133" t="s">
        <v>1052</v>
      </c>
      <c r="B133" t="s">
        <v>386</v>
      </c>
      <c r="C133" t="s">
        <v>753</v>
      </c>
      <c r="D133" t="s">
        <v>911</v>
      </c>
      <c r="E133" s="2">
        <v>43.673913043478258</v>
      </c>
      <c r="F133" s="2">
        <v>5.7391304347826084</v>
      </c>
      <c r="G133" s="2">
        <v>0.31521739130434784</v>
      </c>
      <c r="H133" s="2">
        <v>0.22054347826086956</v>
      </c>
      <c r="I133" s="2">
        <v>0.59510869565217395</v>
      </c>
      <c r="J133" s="2">
        <v>0</v>
      </c>
      <c r="K133" s="2">
        <v>0</v>
      </c>
      <c r="L133" s="2">
        <v>1.4755434782608696</v>
      </c>
      <c r="M133" s="2">
        <v>0</v>
      </c>
      <c r="N133" s="2">
        <v>5.4746739130434774</v>
      </c>
      <c r="O133" s="2">
        <v>0.12535340965654554</v>
      </c>
      <c r="P133" s="2">
        <v>0</v>
      </c>
      <c r="Q133" s="2">
        <v>4.9528260869565193</v>
      </c>
      <c r="R133" s="2">
        <v>0.11340467894474858</v>
      </c>
      <c r="S133" s="2">
        <v>0.40489130434782611</v>
      </c>
      <c r="T133" s="2">
        <v>3.3804347826086958</v>
      </c>
      <c r="U133" s="2">
        <v>0</v>
      </c>
      <c r="V133" s="2">
        <v>8.6672473867595828E-2</v>
      </c>
      <c r="W133" s="2">
        <v>0.82608695652173914</v>
      </c>
      <c r="X133" s="2">
        <v>1.4918478260869565</v>
      </c>
      <c r="Y133" s="2">
        <v>0</v>
      </c>
      <c r="Z133" s="2">
        <v>5.3073668491786963E-2</v>
      </c>
      <c r="AA133" s="2">
        <v>0</v>
      </c>
      <c r="AB133" s="2">
        <v>0</v>
      </c>
      <c r="AC133" s="2">
        <v>0</v>
      </c>
      <c r="AD133" s="2">
        <v>0</v>
      </c>
      <c r="AE133" s="2">
        <v>0</v>
      </c>
      <c r="AF133" s="2">
        <v>0</v>
      </c>
      <c r="AG133" s="2">
        <v>0</v>
      </c>
      <c r="AH133" t="s">
        <v>34</v>
      </c>
      <c r="AI133">
        <v>4</v>
      </c>
    </row>
    <row r="134" spans="1:35" x14ac:dyDescent="0.25">
      <c r="A134" t="s">
        <v>1052</v>
      </c>
      <c r="B134" t="s">
        <v>549</v>
      </c>
      <c r="C134" t="s">
        <v>717</v>
      </c>
      <c r="D134" t="s">
        <v>954</v>
      </c>
      <c r="E134" s="2">
        <v>118.76086956521739</v>
      </c>
      <c r="F134" s="2">
        <v>5.7391304347826084</v>
      </c>
      <c r="G134" s="2">
        <v>0.32608695652173914</v>
      </c>
      <c r="H134" s="2">
        <v>5.434782608695652E-2</v>
      </c>
      <c r="I134" s="2">
        <v>4.9565217391304346</v>
      </c>
      <c r="J134" s="2">
        <v>0</v>
      </c>
      <c r="K134" s="2">
        <v>0</v>
      </c>
      <c r="L134" s="2">
        <v>23.134565217391305</v>
      </c>
      <c r="M134" s="2">
        <v>5.6768478260869575</v>
      </c>
      <c r="N134" s="2">
        <v>6.6501086956521709</v>
      </c>
      <c r="O134" s="2">
        <v>0.10379644883763497</v>
      </c>
      <c r="P134" s="2">
        <v>5.6226086956521728</v>
      </c>
      <c r="Q134" s="2">
        <v>0.60239130434782606</v>
      </c>
      <c r="R134" s="2">
        <v>5.2416254805052159E-2</v>
      </c>
      <c r="S134" s="2">
        <v>13.26717391304348</v>
      </c>
      <c r="T134" s="2">
        <v>20.252717391304351</v>
      </c>
      <c r="U134" s="2">
        <v>0.77173913043478248</v>
      </c>
      <c r="V134" s="2">
        <v>0.28874519494783091</v>
      </c>
      <c r="W134" s="2">
        <v>12.44347826086956</v>
      </c>
      <c r="X134" s="2">
        <v>15.478043478260865</v>
      </c>
      <c r="Y134" s="2">
        <v>5.1409782608695647</v>
      </c>
      <c r="Z134" s="2">
        <v>0.27839557019952399</v>
      </c>
      <c r="AA134" s="2">
        <v>0</v>
      </c>
      <c r="AB134" s="2">
        <v>0</v>
      </c>
      <c r="AC134" s="2">
        <v>0</v>
      </c>
      <c r="AD134" s="2">
        <v>48.27184782608694</v>
      </c>
      <c r="AE134" s="2">
        <v>0</v>
      </c>
      <c r="AF134" s="2">
        <v>0</v>
      </c>
      <c r="AG134" s="2">
        <v>0</v>
      </c>
      <c r="AH134" t="s">
        <v>197</v>
      </c>
      <c r="AI134">
        <v>4</v>
      </c>
    </row>
    <row r="135" spans="1:35" x14ac:dyDescent="0.25">
      <c r="A135" t="s">
        <v>1052</v>
      </c>
      <c r="B135" t="s">
        <v>626</v>
      </c>
      <c r="C135" t="s">
        <v>877</v>
      </c>
      <c r="D135" t="s">
        <v>976</v>
      </c>
      <c r="E135" s="2">
        <v>55.956521739130437</v>
      </c>
      <c r="F135" s="2">
        <v>4.8695652173913047</v>
      </c>
      <c r="G135" s="2">
        <v>0.52173913043478259</v>
      </c>
      <c r="H135" s="2">
        <v>0.2608695652173913</v>
      </c>
      <c r="I135" s="2">
        <v>0.53260869565217395</v>
      </c>
      <c r="J135" s="2">
        <v>0</v>
      </c>
      <c r="K135" s="2">
        <v>0</v>
      </c>
      <c r="L135" s="2">
        <v>0.31521739130434784</v>
      </c>
      <c r="M135" s="2">
        <v>0</v>
      </c>
      <c r="N135" s="2">
        <v>5.7257608695652156</v>
      </c>
      <c r="O135" s="2">
        <v>0.10232517482517479</v>
      </c>
      <c r="P135" s="2">
        <v>0</v>
      </c>
      <c r="Q135" s="2">
        <v>9.1708695652173926</v>
      </c>
      <c r="R135" s="2">
        <v>0.1638927738927739</v>
      </c>
      <c r="S135" s="2">
        <v>0.70923913043478259</v>
      </c>
      <c r="T135" s="2">
        <v>1.2717391304347827</v>
      </c>
      <c r="U135" s="2">
        <v>0</v>
      </c>
      <c r="V135" s="2">
        <v>3.5402097902097904E-2</v>
      </c>
      <c r="W135" s="2">
        <v>1.1956521739130435</v>
      </c>
      <c r="X135" s="2">
        <v>3.0190217391304346</v>
      </c>
      <c r="Y135" s="2">
        <v>0</v>
      </c>
      <c r="Z135" s="2">
        <v>7.5320512820512817E-2</v>
      </c>
      <c r="AA135" s="2">
        <v>0</v>
      </c>
      <c r="AB135" s="2">
        <v>0</v>
      </c>
      <c r="AC135" s="2">
        <v>0</v>
      </c>
      <c r="AD135" s="2">
        <v>0</v>
      </c>
      <c r="AE135" s="2">
        <v>0</v>
      </c>
      <c r="AF135" s="2">
        <v>0</v>
      </c>
      <c r="AG135" s="2">
        <v>0</v>
      </c>
      <c r="AH135" t="s">
        <v>274</v>
      </c>
      <c r="AI135">
        <v>4</v>
      </c>
    </row>
    <row r="136" spans="1:35" x14ac:dyDescent="0.25">
      <c r="A136" t="s">
        <v>1052</v>
      </c>
      <c r="B136" t="s">
        <v>431</v>
      </c>
      <c r="C136" t="s">
        <v>755</v>
      </c>
      <c r="D136" t="s">
        <v>960</v>
      </c>
      <c r="E136" s="2">
        <v>78.086956521739125</v>
      </c>
      <c r="F136" s="2">
        <v>5.5654347826086958</v>
      </c>
      <c r="G136" s="2">
        <v>1.4347826086956521</v>
      </c>
      <c r="H136" s="2">
        <v>0.39130434782608697</v>
      </c>
      <c r="I136" s="2">
        <v>0.52173913043478259</v>
      </c>
      <c r="J136" s="2">
        <v>0</v>
      </c>
      <c r="K136" s="2">
        <v>0.84782608695652173</v>
      </c>
      <c r="L136" s="2">
        <v>3.7035869565217387</v>
      </c>
      <c r="M136" s="2">
        <v>6.0533695652173893</v>
      </c>
      <c r="N136" s="2">
        <v>0</v>
      </c>
      <c r="O136" s="2">
        <v>7.7520879732739398E-2</v>
      </c>
      <c r="P136" s="2">
        <v>5.8998913043478254</v>
      </c>
      <c r="Q136" s="2">
        <v>0</v>
      </c>
      <c r="R136" s="2">
        <v>7.5555400890868596E-2</v>
      </c>
      <c r="S136" s="2">
        <v>0.3830434782608696</v>
      </c>
      <c r="T136" s="2">
        <v>8.1582608695652183</v>
      </c>
      <c r="U136" s="2">
        <v>0</v>
      </c>
      <c r="V136" s="2">
        <v>0.10938195991091317</v>
      </c>
      <c r="W136" s="2">
        <v>1.2245652173913044</v>
      </c>
      <c r="X136" s="2">
        <v>2.5360869565217392</v>
      </c>
      <c r="Y136" s="2">
        <v>0</v>
      </c>
      <c r="Z136" s="2">
        <v>4.8159799554565702E-2</v>
      </c>
      <c r="AA136" s="2">
        <v>1.2173913043478262</v>
      </c>
      <c r="AB136" s="2">
        <v>0</v>
      </c>
      <c r="AC136" s="2">
        <v>0</v>
      </c>
      <c r="AD136" s="2">
        <v>0</v>
      </c>
      <c r="AE136" s="2">
        <v>0</v>
      </c>
      <c r="AF136" s="2">
        <v>0</v>
      </c>
      <c r="AG136" s="2">
        <v>1.2608695652173914</v>
      </c>
      <c r="AH136" t="s">
        <v>79</v>
      </c>
      <c r="AI136">
        <v>4</v>
      </c>
    </row>
    <row r="137" spans="1:35" x14ac:dyDescent="0.25">
      <c r="A137" t="s">
        <v>1052</v>
      </c>
      <c r="B137" t="s">
        <v>539</v>
      </c>
      <c r="C137" t="s">
        <v>720</v>
      </c>
      <c r="D137" t="s">
        <v>954</v>
      </c>
      <c r="E137" s="2">
        <v>175.03260869565219</v>
      </c>
      <c r="F137" s="2">
        <v>5.7391304347826084</v>
      </c>
      <c r="G137" s="2">
        <v>0.32608695652173914</v>
      </c>
      <c r="H137" s="2">
        <v>0</v>
      </c>
      <c r="I137" s="2">
        <v>5.5455434782608695</v>
      </c>
      <c r="J137" s="2">
        <v>0</v>
      </c>
      <c r="K137" s="2">
        <v>0</v>
      </c>
      <c r="L137" s="2">
        <v>21.546413043478253</v>
      </c>
      <c r="M137" s="2">
        <v>3.085</v>
      </c>
      <c r="N137" s="2">
        <v>8.0747826086956529</v>
      </c>
      <c r="O137" s="2">
        <v>6.3758305905731852E-2</v>
      </c>
      <c r="P137" s="2">
        <v>0</v>
      </c>
      <c r="Q137" s="2">
        <v>19.542173913043488</v>
      </c>
      <c r="R137" s="2">
        <v>0.11164876110041612</v>
      </c>
      <c r="S137" s="2">
        <v>13.594782608695651</v>
      </c>
      <c r="T137" s="2">
        <v>15.159456521739127</v>
      </c>
      <c r="U137" s="2">
        <v>0</v>
      </c>
      <c r="V137" s="2">
        <v>0.16427932683350924</v>
      </c>
      <c r="W137" s="2">
        <v>16.036630434782609</v>
      </c>
      <c r="X137" s="2">
        <v>13.048478260869564</v>
      </c>
      <c r="Y137" s="2">
        <v>10.896847826086953</v>
      </c>
      <c r="Z137" s="2">
        <v>0.22842575917530891</v>
      </c>
      <c r="AA137" s="2">
        <v>0</v>
      </c>
      <c r="AB137" s="2">
        <v>0</v>
      </c>
      <c r="AC137" s="2">
        <v>0</v>
      </c>
      <c r="AD137" s="2">
        <v>79.622391304347815</v>
      </c>
      <c r="AE137" s="2">
        <v>0</v>
      </c>
      <c r="AF137" s="2">
        <v>0</v>
      </c>
      <c r="AG137" s="2">
        <v>0</v>
      </c>
      <c r="AH137" t="s">
        <v>187</v>
      </c>
      <c r="AI137">
        <v>4</v>
      </c>
    </row>
    <row r="138" spans="1:35" x14ac:dyDescent="0.25">
      <c r="A138" t="s">
        <v>1052</v>
      </c>
      <c r="B138" t="s">
        <v>473</v>
      </c>
      <c r="C138" t="s">
        <v>800</v>
      </c>
      <c r="D138" t="s">
        <v>927</v>
      </c>
      <c r="E138" s="2">
        <v>80.25</v>
      </c>
      <c r="F138" s="2">
        <v>0</v>
      </c>
      <c r="G138" s="2">
        <v>0.65217391304347827</v>
      </c>
      <c r="H138" s="2">
        <v>0.2608695652173913</v>
      </c>
      <c r="I138" s="2">
        <v>0.2608695652173913</v>
      </c>
      <c r="J138" s="2">
        <v>0</v>
      </c>
      <c r="K138" s="2">
        <v>0</v>
      </c>
      <c r="L138" s="2">
        <v>2.8501086956521733</v>
      </c>
      <c r="M138" s="2">
        <v>5.6521739130434785</v>
      </c>
      <c r="N138" s="2">
        <v>5.4565217391304346</v>
      </c>
      <c r="O138" s="2">
        <v>0.13842611404578087</v>
      </c>
      <c r="P138" s="2">
        <v>4.2608695652173916</v>
      </c>
      <c r="Q138" s="2">
        <v>0</v>
      </c>
      <c r="R138" s="2">
        <v>5.3094947853176221E-2</v>
      </c>
      <c r="S138" s="2">
        <v>4.3770652173913041</v>
      </c>
      <c r="T138" s="2">
        <v>5.7322826086956509</v>
      </c>
      <c r="U138" s="2">
        <v>0</v>
      </c>
      <c r="V138" s="2">
        <v>0.12597318163348231</v>
      </c>
      <c r="W138" s="2">
        <v>4.9094565217391306</v>
      </c>
      <c r="X138" s="2">
        <v>4.9239130434782608</v>
      </c>
      <c r="Y138" s="2">
        <v>0</v>
      </c>
      <c r="Z138" s="2">
        <v>0.12253420018962483</v>
      </c>
      <c r="AA138" s="2">
        <v>0</v>
      </c>
      <c r="AB138" s="2">
        <v>0</v>
      </c>
      <c r="AC138" s="2">
        <v>0</v>
      </c>
      <c r="AD138" s="2">
        <v>0</v>
      </c>
      <c r="AE138" s="2">
        <v>0</v>
      </c>
      <c r="AF138" s="2">
        <v>0</v>
      </c>
      <c r="AG138" s="2">
        <v>0</v>
      </c>
      <c r="AH138" t="s">
        <v>121</v>
      </c>
      <c r="AI138">
        <v>4</v>
      </c>
    </row>
    <row r="139" spans="1:35" x14ac:dyDescent="0.25">
      <c r="A139" t="s">
        <v>1052</v>
      </c>
      <c r="B139" t="s">
        <v>646</v>
      </c>
      <c r="C139" t="s">
        <v>882</v>
      </c>
      <c r="D139" t="s">
        <v>924</v>
      </c>
      <c r="E139" s="2">
        <v>72.076086956521735</v>
      </c>
      <c r="F139" s="2">
        <v>5.7391304347826084</v>
      </c>
      <c r="G139" s="2">
        <v>0</v>
      </c>
      <c r="H139" s="2">
        <v>0</v>
      </c>
      <c r="I139" s="2">
        <v>1.1576086956521738</v>
      </c>
      <c r="J139" s="2">
        <v>0</v>
      </c>
      <c r="K139" s="2">
        <v>0</v>
      </c>
      <c r="L139" s="2">
        <v>5.4495652173913038</v>
      </c>
      <c r="M139" s="2">
        <v>5.3913043478260869</v>
      </c>
      <c r="N139" s="2">
        <v>0</v>
      </c>
      <c r="O139" s="2">
        <v>7.4800180968179766E-2</v>
      </c>
      <c r="P139" s="2">
        <v>4.9076086956521738</v>
      </c>
      <c r="Q139" s="2">
        <v>3.2336956521739131</v>
      </c>
      <c r="R139" s="2">
        <v>0.11295430553461015</v>
      </c>
      <c r="S139" s="2">
        <v>6.0738043478260852</v>
      </c>
      <c r="T139" s="2">
        <v>8.7833695652173951</v>
      </c>
      <c r="U139" s="2">
        <v>0</v>
      </c>
      <c r="V139" s="2">
        <v>0.20613180515759316</v>
      </c>
      <c r="W139" s="2">
        <v>12.949565217391307</v>
      </c>
      <c r="X139" s="2">
        <v>5.0879347826086958</v>
      </c>
      <c r="Y139" s="2">
        <v>5.8681521739130433</v>
      </c>
      <c r="Z139" s="2">
        <v>0.33167244759463133</v>
      </c>
      <c r="AA139" s="2">
        <v>0</v>
      </c>
      <c r="AB139" s="2">
        <v>0</v>
      </c>
      <c r="AC139" s="2">
        <v>0</v>
      </c>
      <c r="AD139" s="2">
        <v>0</v>
      </c>
      <c r="AE139" s="2">
        <v>0</v>
      </c>
      <c r="AF139" s="2">
        <v>0</v>
      </c>
      <c r="AG139" s="2">
        <v>0</v>
      </c>
      <c r="AH139" t="s">
        <v>294</v>
      </c>
      <c r="AI139">
        <v>4</v>
      </c>
    </row>
    <row r="140" spans="1:35" x14ac:dyDescent="0.25">
      <c r="A140" t="s">
        <v>1052</v>
      </c>
      <c r="B140" t="s">
        <v>603</v>
      </c>
      <c r="C140" t="s">
        <v>730</v>
      </c>
      <c r="D140" t="s">
        <v>919</v>
      </c>
      <c r="E140" s="2">
        <v>48.097826086956523</v>
      </c>
      <c r="F140" s="2">
        <v>5.7391304347826084</v>
      </c>
      <c r="G140" s="2">
        <v>5.9782608695652176E-2</v>
      </c>
      <c r="H140" s="2">
        <v>0.39478260869565224</v>
      </c>
      <c r="I140" s="2">
        <v>0.67663043478260865</v>
      </c>
      <c r="J140" s="2">
        <v>0</v>
      </c>
      <c r="K140" s="2">
        <v>0</v>
      </c>
      <c r="L140" s="2">
        <v>1.8804347826086956</v>
      </c>
      <c r="M140" s="2">
        <v>4.797391304347828</v>
      </c>
      <c r="N140" s="2">
        <v>6.3043478260869559E-3</v>
      </c>
      <c r="O140" s="2">
        <v>9.9873446327683663E-2</v>
      </c>
      <c r="P140" s="2">
        <v>5.5284782608695648</v>
      </c>
      <c r="Q140" s="2">
        <v>2.9798913043478263</v>
      </c>
      <c r="R140" s="2">
        <v>0.17689717514124292</v>
      </c>
      <c r="S140" s="2">
        <v>0.83967391304347827</v>
      </c>
      <c r="T140" s="2">
        <v>3.5597826086956523</v>
      </c>
      <c r="U140" s="2">
        <v>0</v>
      </c>
      <c r="V140" s="2">
        <v>9.1468926553672322E-2</v>
      </c>
      <c r="W140" s="2">
        <v>2.6983695652173911</v>
      </c>
      <c r="X140" s="2">
        <v>3.4429347826086958</v>
      </c>
      <c r="Y140" s="2">
        <v>0</v>
      </c>
      <c r="Z140" s="2">
        <v>0.12768361581920903</v>
      </c>
      <c r="AA140" s="2">
        <v>0</v>
      </c>
      <c r="AB140" s="2">
        <v>0</v>
      </c>
      <c r="AC140" s="2">
        <v>0</v>
      </c>
      <c r="AD140" s="2">
        <v>0</v>
      </c>
      <c r="AE140" s="2">
        <v>0</v>
      </c>
      <c r="AF140" s="2">
        <v>0</v>
      </c>
      <c r="AG140" s="2">
        <v>0</v>
      </c>
      <c r="AH140" t="s">
        <v>251</v>
      </c>
      <c r="AI140">
        <v>4</v>
      </c>
    </row>
    <row r="141" spans="1:35" x14ac:dyDescent="0.25">
      <c r="A141" t="s">
        <v>1052</v>
      </c>
      <c r="B141" t="s">
        <v>512</v>
      </c>
      <c r="C141" t="s">
        <v>714</v>
      </c>
      <c r="D141" t="s">
        <v>931</v>
      </c>
      <c r="E141" s="2">
        <v>32.293478260869563</v>
      </c>
      <c r="F141" s="2">
        <v>5.3913043478260869</v>
      </c>
      <c r="G141" s="2">
        <v>0.13043478260869565</v>
      </c>
      <c r="H141" s="2">
        <v>0.18054347826086956</v>
      </c>
      <c r="I141" s="2">
        <v>0.35326086956521741</v>
      </c>
      <c r="J141" s="2">
        <v>0</v>
      </c>
      <c r="K141" s="2">
        <v>0</v>
      </c>
      <c r="L141" s="2">
        <v>1.5516304347826086</v>
      </c>
      <c r="M141" s="2">
        <v>4.8957608695652182</v>
      </c>
      <c r="N141" s="2">
        <v>0</v>
      </c>
      <c r="O141" s="2">
        <v>0.15160215415684958</v>
      </c>
      <c r="P141" s="2">
        <v>5.5056521739130426</v>
      </c>
      <c r="Q141" s="2">
        <v>0</v>
      </c>
      <c r="R141" s="2">
        <v>0.17048805116122517</v>
      </c>
      <c r="S141" s="2">
        <v>0.59510869565217395</v>
      </c>
      <c r="T141" s="2">
        <v>2.6875</v>
      </c>
      <c r="U141" s="2">
        <v>0</v>
      </c>
      <c r="V141" s="2">
        <v>0.10164927633793336</v>
      </c>
      <c r="W141" s="2">
        <v>2.6440217391304346</v>
      </c>
      <c r="X141" s="2">
        <v>5.434782608695652E-2</v>
      </c>
      <c r="Y141" s="2">
        <v>0</v>
      </c>
      <c r="Z141" s="2">
        <v>8.3557724671827663E-2</v>
      </c>
      <c r="AA141" s="2">
        <v>0</v>
      </c>
      <c r="AB141" s="2">
        <v>0</v>
      </c>
      <c r="AC141" s="2">
        <v>0</v>
      </c>
      <c r="AD141" s="2">
        <v>0</v>
      </c>
      <c r="AE141" s="2">
        <v>0</v>
      </c>
      <c r="AF141" s="2">
        <v>0</v>
      </c>
      <c r="AG141" s="2">
        <v>0</v>
      </c>
      <c r="AH141" t="s">
        <v>160</v>
      </c>
      <c r="AI141">
        <v>4</v>
      </c>
    </row>
    <row r="142" spans="1:35" x14ac:dyDescent="0.25">
      <c r="A142" t="s">
        <v>1052</v>
      </c>
      <c r="B142" t="s">
        <v>580</v>
      </c>
      <c r="C142" t="s">
        <v>733</v>
      </c>
      <c r="D142" t="s">
        <v>936</v>
      </c>
      <c r="E142" s="2">
        <v>162.20652173913044</v>
      </c>
      <c r="F142" s="2">
        <v>5.6521739130434785</v>
      </c>
      <c r="G142" s="2">
        <v>0.69565217391304346</v>
      </c>
      <c r="H142" s="2">
        <v>0</v>
      </c>
      <c r="I142" s="2">
        <v>1.5</v>
      </c>
      <c r="J142" s="2">
        <v>0</v>
      </c>
      <c r="K142" s="2">
        <v>0</v>
      </c>
      <c r="L142" s="2">
        <v>8.1305434782608685</v>
      </c>
      <c r="M142" s="2">
        <v>5.6521739130434785</v>
      </c>
      <c r="N142" s="2">
        <v>5.6521739130434785</v>
      </c>
      <c r="O142" s="2">
        <v>6.9691080881860212E-2</v>
      </c>
      <c r="P142" s="2">
        <v>5.6521739130434785</v>
      </c>
      <c r="Q142" s="2">
        <v>14.204239130434788</v>
      </c>
      <c r="R142" s="2">
        <v>0.12241439388862832</v>
      </c>
      <c r="S142" s="2">
        <v>7.8716304347826096</v>
      </c>
      <c r="T142" s="2">
        <v>7.639239130434782</v>
      </c>
      <c r="U142" s="2">
        <v>0</v>
      </c>
      <c r="V142" s="2">
        <v>9.5624204248475508E-2</v>
      </c>
      <c r="W142" s="2">
        <v>7.1403260869565202</v>
      </c>
      <c r="X142" s="2">
        <v>5.3068478260869556</v>
      </c>
      <c r="Y142" s="2">
        <v>0</v>
      </c>
      <c r="Z142" s="2">
        <v>7.6736581116397487E-2</v>
      </c>
      <c r="AA142" s="2">
        <v>0.76086956521739135</v>
      </c>
      <c r="AB142" s="2">
        <v>0</v>
      </c>
      <c r="AC142" s="2">
        <v>0</v>
      </c>
      <c r="AD142" s="2">
        <v>0</v>
      </c>
      <c r="AE142" s="2">
        <v>0</v>
      </c>
      <c r="AF142" s="2">
        <v>0</v>
      </c>
      <c r="AG142" s="2">
        <v>0</v>
      </c>
      <c r="AH142" t="s">
        <v>228</v>
      </c>
      <c r="AI142">
        <v>4</v>
      </c>
    </row>
    <row r="143" spans="1:35" x14ac:dyDescent="0.25">
      <c r="A143" t="s">
        <v>1052</v>
      </c>
      <c r="B143" t="s">
        <v>402</v>
      </c>
      <c r="C143" t="s">
        <v>733</v>
      </c>
      <c r="D143" t="s">
        <v>916</v>
      </c>
      <c r="E143" s="2">
        <v>47.641304347826086</v>
      </c>
      <c r="F143" s="2">
        <v>5.6521739130434785</v>
      </c>
      <c r="G143" s="2">
        <v>0</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0</v>
      </c>
      <c r="AA143" s="2">
        <v>0</v>
      </c>
      <c r="AB143" s="2">
        <v>0</v>
      </c>
      <c r="AC143" s="2">
        <v>0</v>
      </c>
      <c r="AD143" s="2">
        <v>0</v>
      </c>
      <c r="AE143" s="2">
        <v>0</v>
      </c>
      <c r="AF143" s="2">
        <v>0</v>
      </c>
      <c r="AG143" s="2">
        <v>0</v>
      </c>
      <c r="AH143" t="s">
        <v>50</v>
      </c>
      <c r="AI143">
        <v>4</v>
      </c>
    </row>
    <row r="144" spans="1:35" x14ac:dyDescent="0.25">
      <c r="A144" t="s">
        <v>1052</v>
      </c>
      <c r="B144" t="s">
        <v>632</v>
      </c>
      <c r="C144" t="s">
        <v>865</v>
      </c>
      <c r="D144" t="s">
        <v>1023</v>
      </c>
      <c r="E144" s="2">
        <v>91.402173913043484</v>
      </c>
      <c r="F144" s="2">
        <v>6.8695652173913047</v>
      </c>
      <c r="G144" s="2">
        <v>0</v>
      </c>
      <c r="H144" s="2">
        <v>0.39043478260869569</v>
      </c>
      <c r="I144" s="2">
        <v>0</v>
      </c>
      <c r="J144" s="2">
        <v>0</v>
      </c>
      <c r="K144" s="2">
        <v>0</v>
      </c>
      <c r="L144" s="2">
        <v>5.9785869565217391</v>
      </c>
      <c r="M144" s="2">
        <v>0</v>
      </c>
      <c r="N144" s="2">
        <v>0</v>
      </c>
      <c r="O144" s="2">
        <v>0</v>
      </c>
      <c r="P144" s="2">
        <v>0</v>
      </c>
      <c r="Q144" s="2">
        <v>14.304347826086957</v>
      </c>
      <c r="R144" s="2">
        <v>0.15649898917826138</v>
      </c>
      <c r="S144" s="2">
        <v>1.3527173913043478</v>
      </c>
      <c r="T144" s="2">
        <v>4.8417391304347817</v>
      </c>
      <c r="U144" s="2">
        <v>0</v>
      </c>
      <c r="V144" s="2">
        <v>6.7771435366868804E-2</v>
      </c>
      <c r="W144" s="2">
        <v>2.2386956521739139</v>
      </c>
      <c r="X144" s="2">
        <v>4.9189130434782609</v>
      </c>
      <c r="Y144" s="2">
        <v>0</v>
      </c>
      <c r="Z144" s="2">
        <v>7.8308954691402075E-2</v>
      </c>
      <c r="AA144" s="2">
        <v>0</v>
      </c>
      <c r="AB144" s="2">
        <v>0</v>
      </c>
      <c r="AC144" s="2">
        <v>0</v>
      </c>
      <c r="AD144" s="2">
        <v>0</v>
      </c>
      <c r="AE144" s="2">
        <v>0</v>
      </c>
      <c r="AF144" s="2">
        <v>0</v>
      </c>
      <c r="AG144" s="2">
        <v>0</v>
      </c>
      <c r="AH144" t="s">
        <v>280</v>
      </c>
      <c r="AI144">
        <v>4</v>
      </c>
    </row>
    <row r="145" spans="1:35" x14ac:dyDescent="0.25">
      <c r="A145" t="s">
        <v>1052</v>
      </c>
      <c r="B145" t="s">
        <v>426</v>
      </c>
      <c r="C145" t="s">
        <v>773</v>
      </c>
      <c r="D145" t="s">
        <v>973</v>
      </c>
      <c r="E145" s="2">
        <v>65.597826086956516</v>
      </c>
      <c r="F145" s="2">
        <v>61.944239130434788</v>
      </c>
      <c r="G145" s="2">
        <v>0.30978260869565216</v>
      </c>
      <c r="H145" s="2">
        <v>0.27717391304347827</v>
      </c>
      <c r="I145" s="2">
        <v>0</v>
      </c>
      <c r="J145" s="2">
        <v>0</v>
      </c>
      <c r="K145" s="2">
        <v>0</v>
      </c>
      <c r="L145" s="2">
        <v>4.0857608695652186</v>
      </c>
      <c r="M145" s="2">
        <v>0.73782608695652185</v>
      </c>
      <c r="N145" s="2">
        <v>2.0641304347826082</v>
      </c>
      <c r="O145" s="2">
        <v>4.2714167357083672E-2</v>
      </c>
      <c r="P145" s="2">
        <v>4.3609782608695653</v>
      </c>
      <c r="Q145" s="2">
        <v>4.2057608695652169</v>
      </c>
      <c r="R145" s="2">
        <v>0.13059486329743167</v>
      </c>
      <c r="S145" s="2">
        <v>4.6973913043478275</v>
      </c>
      <c r="T145" s="2">
        <v>2.256086956521739</v>
      </c>
      <c r="U145" s="2">
        <v>0</v>
      </c>
      <c r="V145" s="2">
        <v>0.10600165700082853</v>
      </c>
      <c r="W145" s="2">
        <v>7.1348913043478284</v>
      </c>
      <c r="X145" s="2">
        <v>7.7319565217391304</v>
      </c>
      <c r="Y145" s="2">
        <v>0</v>
      </c>
      <c r="Z145" s="2">
        <v>0.22663628831814422</v>
      </c>
      <c r="AA145" s="2">
        <v>0</v>
      </c>
      <c r="AB145" s="2">
        <v>0</v>
      </c>
      <c r="AC145" s="2">
        <v>0</v>
      </c>
      <c r="AD145" s="2">
        <v>0</v>
      </c>
      <c r="AE145" s="2">
        <v>0</v>
      </c>
      <c r="AF145" s="2">
        <v>0</v>
      </c>
      <c r="AG145" s="2">
        <v>0</v>
      </c>
      <c r="AH145" t="s">
        <v>74</v>
      </c>
      <c r="AI145">
        <v>4</v>
      </c>
    </row>
    <row r="146" spans="1:35" x14ac:dyDescent="0.25">
      <c r="A146" t="s">
        <v>1052</v>
      </c>
      <c r="B146" t="s">
        <v>637</v>
      </c>
      <c r="C146" t="s">
        <v>773</v>
      </c>
      <c r="D146" t="s">
        <v>973</v>
      </c>
      <c r="E146" s="2">
        <v>68.663043478260875</v>
      </c>
      <c r="F146" s="2">
        <v>59.913478260869567</v>
      </c>
      <c r="G146" s="2">
        <v>0.30978260869565216</v>
      </c>
      <c r="H146" s="2">
        <v>0.29347826086956524</v>
      </c>
      <c r="I146" s="2">
        <v>5.4782608695652177</v>
      </c>
      <c r="J146" s="2">
        <v>0</v>
      </c>
      <c r="K146" s="2">
        <v>0</v>
      </c>
      <c r="L146" s="2">
        <v>10.477282608695649</v>
      </c>
      <c r="M146" s="2">
        <v>5.4470652173913043</v>
      </c>
      <c r="N146" s="2">
        <v>4.7020652173913025</v>
      </c>
      <c r="O146" s="2">
        <v>0.14781066962165579</v>
      </c>
      <c r="P146" s="2">
        <v>4.0399999999999991</v>
      </c>
      <c r="Q146" s="2">
        <v>3.7591304347826089</v>
      </c>
      <c r="R146" s="2">
        <v>0.11358556276713629</v>
      </c>
      <c r="S146" s="2">
        <v>14.298695652173913</v>
      </c>
      <c r="T146" s="2">
        <v>14.643804347826089</v>
      </c>
      <c r="U146" s="2">
        <v>0</v>
      </c>
      <c r="V146" s="2">
        <v>0.42151495963273705</v>
      </c>
      <c r="W146" s="2">
        <v>16.638913043478254</v>
      </c>
      <c r="X146" s="2">
        <v>13.43717391304348</v>
      </c>
      <c r="Y146" s="2">
        <v>5.0065217391304335</v>
      </c>
      <c r="Z146" s="2">
        <v>0.51093873674212431</v>
      </c>
      <c r="AA146" s="2">
        <v>0</v>
      </c>
      <c r="AB146" s="2">
        <v>5.3027173913043475</v>
      </c>
      <c r="AC146" s="2">
        <v>0</v>
      </c>
      <c r="AD146" s="2">
        <v>0</v>
      </c>
      <c r="AE146" s="2">
        <v>0</v>
      </c>
      <c r="AF146" s="2">
        <v>0</v>
      </c>
      <c r="AG146" s="2">
        <v>0</v>
      </c>
      <c r="AH146" t="s">
        <v>285</v>
      </c>
      <c r="AI146">
        <v>4</v>
      </c>
    </row>
    <row r="147" spans="1:35" x14ac:dyDescent="0.25">
      <c r="A147" t="s">
        <v>1052</v>
      </c>
      <c r="B147" t="s">
        <v>551</v>
      </c>
      <c r="C147" t="s">
        <v>840</v>
      </c>
      <c r="D147" t="s">
        <v>901</v>
      </c>
      <c r="E147" s="2">
        <v>74.934782608695656</v>
      </c>
      <c r="F147" s="2">
        <v>5.7391304347826084</v>
      </c>
      <c r="G147" s="2">
        <v>0.17880434782608695</v>
      </c>
      <c r="H147" s="2">
        <v>0.31739130434782614</v>
      </c>
      <c r="I147" s="2">
        <v>0.70652173913043481</v>
      </c>
      <c r="J147" s="2">
        <v>0</v>
      </c>
      <c r="K147" s="2">
        <v>0</v>
      </c>
      <c r="L147" s="2">
        <v>1.2717391304347827</v>
      </c>
      <c r="M147" s="2">
        <v>0</v>
      </c>
      <c r="N147" s="2">
        <v>5.49891304347826</v>
      </c>
      <c r="O147" s="2">
        <v>7.3382651581084993E-2</v>
      </c>
      <c r="P147" s="2">
        <v>3.7223913043478265</v>
      </c>
      <c r="Q147" s="2">
        <v>1.8184782608695653</v>
      </c>
      <c r="R147" s="2">
        <v>7.3942558746736289E-2</v>
      </c>
      <c r="S147" s="2">
        <v>0.76902173913043481</v>
      </c>
      <c r="T147" s="2">
        <v>2.7364130434782608</v>
      </c>
      <c r="U147" s="2">
        <v>0</v>
      </c>
      <c r="V147" s="2">
        <v>4.6779808529155781E-2</v>
      </c>
      <c r="W147" s="2">
        <v>3.839673913043478</v>
      </c>
      <c r="X147" s="2">
        <v>8.4239130434782608E-2</v>
      </c>
      <c r="Y147" s="2">
        <v>0</v>
      </c>
      <c r="Z147" s="2">
        <v>5.2364374818682911E-2</v>
      </c>
      <c r="AA147" s="2">
        <v>0</v>
      </c>
      <c r="AB147" s="2">
        <v>0</v>
      </c>
      <c r="AC147" s="2">
        <v>0</v>
      </c>
      <c r="AD147" s="2">
        <v>0</v>
      </c>
      <c r="AE147" s="2">
        <v>10.116304347826086</v>
      </c>
      <c r="AF147" s="2">
        <v>0</v>
      </c>
      <c r="AG147" s="2">
        <v>0</v>
      </c>
      <c r="AH147" t="s">
        <v>199</v>
      </c>
      <c r="AI147">
        <v>4</v>
      </c>
    </row>
    <row r="148" spans="1:35" x14ac:dyDescent="0.25">
      <c r="A148" t="s">
        <v>1052</v>
      </c>
      <c r="B148" t="s">
        <v>553</v>
      </c>
      <c r="C148" t="s">
        <v>841</v>
      </c>
      <c r="D148" t="s">
        <v>914</v>
      </c>
      <c r="E148" s="2">
        <v>62.293478260869563</v>
      </c>
      <c r="F148" s="2">
        <v>5.5652173913043477</v>
      </c>
      <c r="G148" s="2">
        <v>0</v>
      </c>
      <c r="H148" s="2">
        <v>0</v>
      </c>
      <c r="I148" s="2">
        <v>0.55054347826086958</v>
      </c>
      <c r="J148" s="2">
        <v>0</v>
      </c>
      <c r="K148" s="2">
        <v>4.9269565217391307</v>
      </c>
      <c r="L148" s="2">
        <v>4.170108695652174</v>
      </c>
      <c r="M148" s="2">
        <v>5.1058695652173922</v>
      </c>
      <c r="N148" s="2">
        <v>0</v>
      </c>
      <c r="O148" s="2">
        <v>8.1964753097190729E-2</v>
      </c>
      <c r="P148" s="2">
        <v>4.9720652173913047</v>
      </c>
      <c r="Q148" s="2">
        <v>5.3866304347826093</v>
      </c>
      <c r="R148" s="2">
        <v>0.16628860582795327</v>
      </c>
      <c r="S148" s="2">
        <v>4.5952173913043461</v>
      </c>
      <c r="T148" s="2">
        <v>5.6921739130434785</v>
      </c>
      <c r="U148" s="2">
        <v>0</v>
      </c>
      <c r="V148" s="2">
        <v>0.16514395393474088</v>
      </c>
      <c r="W148" s="2">
        <v>4.5134782608695643</v>
      </c>
      <c r="X148" s="2">
        <v>7.6722826086956522</v>
      </c>
      <c r="Y148" s="2">
        <v>0</v>
      </c>
      <c r="Z148" s="2">
        <v>0.19561856569534111</v>
      </c>
      <c r="AA148" s="2">
        <v>0</v>
      </c>
      <c r="AB148" s="2">
        <v>0</v>
      </c>
      <c r="AC148" s="2">
        <v>0</v>
      </c>
      <c r="AD148" s="2">
        <v>0</v>
      </c>
      <c r="AE148" s="2">
        <v>0</v>
      </c>
      <c r="AF148" s="2">
        <v>0</v>
      </c>
      <c r="AG148" s="2">
        <v>0</v>
      </c>
      <c r="AH148" t="s">
        <v>201</v>
      </c>
      <c r="AI148">
        <v>4</v>
      </c>
    </row>
    <row r="149" spans="1:35" x14ac:dyDescent="0.25">
      <c r="A149" t="s">
        <v>1052</v>
      </c>
      <c r="B149" t="s">
        <v>461</v>
      </c>
      <c r="C149" t="s">
        <v>791</v>
      </c>
      <c r="D149" t="s">
        <v>981</v>
      </c>
      <c r="E149" s="2">
        <v>60.271739130434781</v>
      </c>
      <c r="F149" s="2">
        <v>4.0869565217391308</v>
      </c>
      <c r="G149" s="2">
        <v>0</v>
      </c>
      <c r="H149" s="2">
        <v>0.3036956521739132</v>
      </c>
      <c r="I149" s="2">
        <v>0</v>
      </c>
      <c r="J149" s="2">
        <v>0</v>
      </c>
      <c r="K149" s="2">
        <v>0</v>
      </c>
      <c r="L149" s="2">
        <v>5.5279347826086962</v>
      </c>
      <c r="M149" s="2">
        <v>0</v>
      </c>
      <c r="N149" s="2">
        <v>0</v>
      </c>
      <c r="O149" s="2">
        <v>0</v>
      </c>
      <c r="P149" s="2">
        <v>0</v>
      </c>
      <c r="Q149" s="2">
        <v>6.8695652173913047</v>
      </c>
      <c r="R149" s="2">
        <v>0.1139765554553652</v>
      </c>
      <c r="S149" s="2">
        <v>1.581195652173913</v>
      </c>
      <c r="T149" s="2">
        <v>5.2506521739130445</v>
      </c>
      <c r="U149" s="2">
        <v>0</v>
      </c>
      <c r="V149" s="2">
        <v>0.11335076645626693</v>
      </c>
      <c r="W149" s="2">
        <v>2.0381521739130433</v>
      </c>
      <c r="X149" s="2">
        <v>9.5253260869565217</v>
      </c>
      <c r="Y149" s="2">
        <v>0</v>
      </c>
      <c r="Z149" s="2">
        <v>0.19185572587917044</v>
      </c>
      <c r="AA149" s="2">
        <v>0</v>
      </c>
      <c r="AB149" s="2">
        <v>0</v>
      </c>
      <c r="AC149" s="2">
        <v>0</v>
      </c>
      <c r="AD149" s="2">
        <v>0</v>
      </c>
      <c r="AE149" s="2">
        <v>0</v>
      </c>
      <c r="AF149" s="2">
        <v>0</v>
      </c>
      <c r="AG149" s="2">
        <v>0</v>
      </c>
      <c r="AH149" t="s">
        <v>109</v>
      </c>
      <c r="AI149">
        <v>4</v>
      </c>
    </row>
    <row r="150" spans="1:35" x14ac:dyDescent="0.25">
      <c r="A150" t="s">
        <v>1052</v>
      </c>
      <c r="B150" t="s">
        <v>496</v>
      </c>
      <c r="C150" t="s">
        <v>812</v>
      </c>
      <c r="D150" t="s">
        <v>993</v>
      </c>
      <c r="E150" s="2">
        <v>55.815217391304351</v>
      </c>
      <c r="F150" s="2">
        <v>5.7391304347826084</v>
      </c>
      <c r="G150" s="2">
        <v>0.34782608695652173</v>
      </c>
      <c r="H150" s="2">
        <v>0.28913043478260869</v>
      </c>
      <c r="I150" s="2">
        <v>0.47282608695652173</v>
      </c>
      <c r="J150" s="2">
        <v>0</v>
      </c>
      <c r="K150" s="2">
        <v>0</v>
      </c>
      <c r="L150" s="2">
        <v>2.5434782608695654</v>
      </c>
      <c r="M150" s="2">
        <v>4.2219565217391297</v>
      </c>
      <c r="N150" s="2">
        <v>0</v>
      </c>
      <c r="O150" s="2">
        <v>7.5641674780915269E-2</v>
      </c>
      <c r="P150" s="2">
        <v>3.4526086956521738</v>
      </c>
      <c r="Q150" s="2">
        <v>0</v>
      </c>
      <c r="R150" s="2">
        <v>6.1857838364167472E-2</v>
      </c>
      <c r="S150" s="2">
        <v>4.8016304347826084</v>
      </c>
      <c r="T150" s="2">
        <v>0.77173913043478259</v>
      </c>
      <c r="U150" s="2">
        <v>0</v>
      </c>
      <c r="V150" s="2">
        <v>9.9853943524829583E-2</v>
      </c>
      <c r="W150" s="2">
        <v>4.6820652173913047</v>
      </c>
      <c r="X150" s="2">
        <v>0.17119565217391305</v>
      </c>
      <c r="Y150" s="2">
        <v>0</v>
      </c>
      <c r="Z150" s="2">
        <v>8.6952288218111004E-2</v>
      </c>
      <c r="AA150" s="2">
        <v>0</v>
      </c>
      <c r="AB150" s="2">
        <v>0</v>
      </c>
      <c r="AC150" s="2">
        <v>0</v>
      </c>
      <c r="AD150" s="2">
        <v>0</v>
      </c>
      <c r="AE150" s="2">
        <v>0</v>
      </c>
      <c r="AF150" s="2">
        <v>0</v>
      </c>
      <c r="AG150" s="2">
        <v>0</v>
      </c>
      <c r="AH150" t="s">
        <v>144</v>
      </c>
      <c r="AI150">
        <v>4</v>
      </c>
    </row>
    <row r="151" spans="1:35" x14ac:dyDescent="0.25">
      <c r="A151" t="s">
        <v>1052</v>
      </c>
      <c r="B151" t="s">
        <v>486</v>
      </c>
      <c r="C151" t="s">
        <v>711</v>
      </c>
      <c r="D151" t="s">
        <v>903</v>
      </c>
      <c r="E151" s="2">
        <v>61.021739130434781</v>
      </c>
      <c r="F151" s="2">
        <v>2.6086956521739131</v>
      </c>
      <c r="G151" s="2">
        <v>1.6304347826086956E-2</v>
      </c>
      <c r="H151" s="2">
        <v>0.32608695652173914</v>
      </c>
      <c r="I151" s="2">
        <v>0.2608695652173913</v>
      </c>
      <c r="J151" s="2">
        <v>0</v>
      </c>
      <c r="K151" s="2">
        <v>0</v>
      </c>
      <c r="L151" s="2">
        <v>2.4456521739130435</v>
      </c>
      <c r="M151" s="2">
        <v>4.2771739130434785</v>
      </c>
      <c r="N151" s="2">
        <v>0</v>
      </c>
      <c r="O151" s="2">
        <v>7.009262557890987E-2</v>
      </c>
      <c r="P151" s="2">
        <v>6.4184782608695654</v>
      </c>
      <c r="Q151" s="2">
        <v>6.0951086956521738</v>
      </c>
      <c r="R151" s="2">
        <v>0.20506768792304952</v>
      </c>
      <c r="S151" s="2">
        <v>1.9945652173913044</v>
      </c>
      <c r="T151" s="2">
        <v>0</v>
      </c>
      <c r="U151" s="2">
        <v>0</v>
      </c>
      <c r="V151" s="2">
        <v>3.2686141788386178E-2</v>
      </c>
      <c r="W151" s="2">
        <v>2.0298913043478262</v>
      </c>
      <c r="X151" s="2">
        <v>1.8532608695652173</v>
      </c>
      <c r="Y151" s="2">
        <v>0</v>
      </c>
      <c r="Z151" s="2">
        <v>6.3635553972212322E-2</v>
      </c>
      <c r="AA151" s="2">
        <v>0</v>
      </c>
      <c r="AB151" s="2">
        <v>0</v>
      </c>
      <c r="AC151" s="2">
        <v>0</v>
      </c>
      <c r="AD151" s="2">
        <v>0</v>
      </c>
      <c r="AE151" s="2">
        <v>0</v>
      </c>
      <c r="AF151" s="2">
        <v>0</v>
      </c>
      <c r="AG151" s="2">
        <v>0</v>
      </c>
      <c r="AH151" t="s">
        <v>134</v>
      </c>
      <c r="AI151">
        <v>4</v>
      </c>
    </row>
    <row r="152" spans="1:35" x14ac:dyDescent="0.25">
      <c r="A152" t="s">
        <v>1052</v>
      </c>
      <c r="B152" t="s">
        <v>353</v>
      </c>
      <c r="C152" t="s">
        <v>734</v>
      </c>
      <c r="D152" t="s">
        <v>901</v>
      </c>
      <c r="E152" s="2">
        <v>123.45652173913044</v>
      </c>
      <c r="F152" s="2">
        <v>15.583369565217392</v>
      </c>
      <c r="G152" s="2">
        <v>0</v>
      </c>
      <c r="H152" s="2">
        <v>0.64130434782608692</v>
      </c>
      <c r="I152" s="2">
        <v>0.78260869565217395</v>
      </c>
      <c r="J152" s="2">
        <v>0</v>
      </c>
      <c r="K152" s="2">
        <v>0</v>
      </c>
      <c r="L152" s="2">
        <v>0.93206521739130432</v>
      </c>
      <c r="M152" s="2">
        <v>1.4130434782608696</v>
      </c>
      <c r="N152" s="2">
        <v>12.378695652173912</v>
      </c>
      <c r="O152" s="2">
        <v>0.11171332981158653</v>
      </c>
      <c r="P152" s="2">
        <v>6.1864130434782592</v>
      </c>
      <c r="Q152" s="2">
        <v>13.173369565217392</v>
      </c>
      <c r="R152" s="2">
        <v>0.15681458003169574</v>
      </c>
      <c r="S152" s="2">
        <v>3.2201086956521738</v>
      </c>
      <c r="T152" s="2">
        <v>6.3451086956521738</v>
      </c>
      <c r="U152" s="2">
        <v>0</v>
      </c>
      <c r="V152" s="2">
        <v>7.7478429300933266E-2</v>
      </c>
      <c r="W152" s="2">
        <v>3.8668478260869565</v>
      </c>
      <c r="X152" s="2">
        <v>6.8586956521739131</v>
      </c>
      <c r="Y152" s="2">
        <v>0.23369565217391305</v>
      </c>
      <c r="Z152" s="2">
        <v>8.8770029934847672E-2</v>
      </c>
      <c r="AA152" s="2">
        <v>0</v>
      </c>
      <c r="AB152" s="2">
        <v>0</v>
      </c>
      <c r="AC152" s="2">
        <v>0</v>
      </c>
      <c r="AD152" s="2">
        <v>0</v>
      </c>
      <c r="AE152" s="2">
        <v>0</v>
      </c>
      <c r="AF152" s="2">
        <v>0</v>
      </c>
      <c r="AG152" s="2">
        <v>0</v>
      </c>
      <c r="AH152" t="s">
        <v>1</v>
      </c>
      <c r="AI152">
        <v>4</v>
      </c>
    </row>
    <row r="153" spans="1:35" x14ac:dyDescent="0.25">
      <c r="A153" t="s">
        <v>1052</v>
      </c>
      <c r="B153" t="s">
        <v>370</v>
      </c>
      <c r="C153" t="s">
        <v>739</v>
      </c>
      <c r="D153" t="s">
        <v>948</v>
      </c>
      <c r="E153" s="2">
        <v>85.010869565217391</v>
      </c>
      <c r="F153" s="2">
        <v>10.434782608695652</v>
      </c>
      <c r="G153" s="2">
        <v>0</v>
      </c>
      <c r="H153" s="2">
        <v>0.32228260869565217</v>
      </c>
      <c r="I153" s="2">
        <v>0</v>
      </c>
      <c r="J153" s="2">
        <v>0</v>
      </c>
      <c r="K153" s="2">
        <v>0</v>
      </c>
      <c r="L153" s="2">
        <v>0.60326086956521741</v>
      </c>
      <c r="M153" s="2">
        <v>4.6056521739130423</v>
      </c>
      <c r="N153" s="2">
        <v>2.7774999999999999</v>
      </c>
      <c r="O153" s="2">
        <v>8.684950773558367E-2</v>
      </c>
      <c r="P153" s="2">
        <v>1.3934782608695655</v>
      </c>
      <c r="Q153" s="2">
        <v>3.1648913043478255</v>
      </c>
      <c r="R153" s="2">
        <v>5.3621020329881086E-2</v>
      </c>
      <c r="S153" s="2">
        <v>1.4076086956521738</v>
      </c>
      <c r="T153" s="2">
        <v>3.1141304347826089</v>
      </c>
      <c r="U153" s="2">
        <v>0</v>
      </c>
      <c r="V153" s="2">
        <v>5.3190129139496237E-2</v>
      </c>
      <c r="W153" s="2">
        <v>2.1304347826086958</v>
      </c>
      <c r="X153" s="2">
        <v>0.4375</v>
      </c>
      <c r="Y153" s="2">
        <v>0.1875</v>
      </c>
      <c r="Z153" s="2">
        <v>3.2412734944380517E-2</v>
      </c>
      <c r="AA153" s="2">
        <v>0</v>
      </c>
      <c r="AB153" s="2">
        <v>0</v>
      </c>
      <c r="AC153" s="2">
        <v>0</v>
      </c>
      <c r="AD153" s="2">
        <v>0</v>
      </c>
      <c r="AE153" s="2">
        <v>0</v>
      </c>
      <c r="AF153" s="2">
        <v>0</v>
      </c>
      <c r="AG153" s="2">
        <v>0</v>
      </c>
      <c r="AH153" t="s">
        <v>18</v>
      </c>
      <c r="AI153">
        <v>4</v>
      </c>
    </row>
    <row r="154" spans="1:35" x14ac:dyDescent="0.25">
      <c r="A154" t="s">
        <v>1052</v>
      </c>
      <c r="B154" t="s">
        <v>362</v>
      </c>
      <c r="C154" t="s">
        <v>739</v>
      </c>
      <c r="D154" t="s">
        <v>948</v>
      </c>
      <c r="E154" s="2">
        <v>87.021739130434781</v>
      </c>
      <c r="F154" s="2">
        <v>5.3043478260869561</v>
      </c>
      <c r="G154" s="2">
        <v>0</v>
      </c>
      <c r="H154" s="2">
        <v>0.44184782608695661</v>
      </c>
      <c r="I154" s="2">
        <v>0</v>
      </c>
      <c r="J154" s="2">
        <v>0</v>
      </c>
      <c r="K154" s="2">
        <v>0</v>
      </c>
      <c r="L154" s="2">
        <v>0.98097826086956519</v>
      </c>
      <c r="M154" s="2">
        <v>2.9610869565217395</v>
      </c>
      <c r="N154" s="2">
        <v>4.8073913043478242</v>
      </c>
      <c r="O154" s="2">
        <v>8.9270547089682725E-2</v>
      </c>
      <c r="P154" s="2">
        <v>6.4791304347826069</v>
      </c>
      <c r="Q154" s="2">
        <v>1.9714130434782609</v>
      </c>
      <c r="R154" s="2">
        <v>9.7108418685985479E-2</v>
      </c>
      <c r="S154" s="2">
        <v>1.5054347826086956</v>
      </c>
      <c r="T154" s="2">
        <v>1.0353260869565217</v>
      </c>
      <c r="U154" s="2">
        <v>0</v>
      </c>
      <c r="V154" s="2">
        <v>2.9196852360729452E-2</v>
      </c>
      <c r="W154" s="2">
        <v>2.1141304347826089</v>
      </c>
      <c r="X154" s="2">
        <v>0.37228260869565216</v>
      </c>
      <c r="Y154" s="2">
        <v>0.1766304347826087</v>
      </c>
      <c r="Z154" s="2">
        <v>3.0602048463652266E-2</v>
      </c>
      <c r="AA154" s="2">
        <v>0</v>
      </c>
      <c r="AB154" s="2">
        <v>0</v>
      </c>
      <c r="AC154" s="2">
        <v>0</v>
      </c>
      <c r="AD154" s="2">
        <v>0</v>
      </c>
      <c r="AE154" s="2">
        <v>0</v>
      </c>
      <c r="AF154" s="2">
        <v>0</v>
      </c>
      <c r="AG154" s="2">
        <v>0</v>
      </c>
      <c r="AH154" t="s">
        <v>10</v>
      </c>
      <c r="AI154">
        <v>4</v>
      </c>
    </row>
    <row r="155" spans="1:35" x14ac:dyDescent="0.25">
      <c r="A155" t="s">
        <v>1052</v>
      </c>
      <c r="B155" t="s">
        <v>590</v>
      </c>
      <c r="C155" t="s">
        <v>858</v>
      </c>
      <c r="D155" t="s">
        <v>913</v>
      </c>
      <c r="E155" s="2">
        <v>54.021739130434781</v>
      </c>
      <c r="F155" s="2">
        <v>4.8641304347826084</v>
      </c>
      <c r="G155" s="2">
        <v>0</v>
      </c>
      <c r="H155" s="2">
        <v>0.22500000000000001</v>
      </c>
      <c r="I155" s="2">
        <v>0.17391304347826086</v>
      </c>
      <c r="J155" s="2">
        <v>0</v>
      </c>
      <c r="K155" s="2">
        <v>0</v>
      </c>
      <c r="L155" s="2">
        <v>0.30978260869565216</v>
      </c>
      <c r="M155" s="2">
        <v>5.3925000000000001</v>
      </c>
      <c r="N155" s="2">
        <v>0</v>
      </c>
      <c r="O155" s="2">
        <v>9.9820925553319922E-2</v>
      </c>
      <c r="P155" s="2">
        <v>4.0901086956521739</v>
      </c>
      <c r="Q155" s="2">
        <v>5.7901086956521732</v>
      </c>
      <c r="R155" s="2">
        <v>0.18289336016096577</v>
      </c>
      <c r="S155" s="2">
        <v>0.8125</v>
      </c>
      <c r="T155" s="2">
        <v>1.3288043478260869</v>
      </c>
      <c r="U155" s="2">
        <v>0</v>
      </c>
      <c r="V155" s="2">
        <v>3.9637826961770622E-2</v>
      </c>
      <c r="W155" s="2">
        <v>1.5</v>
      </c>
      <c r="X155" s="2">
        <v>5.1983695652173916</v>
      </c>
      <c r="Y155" s="2">
        <v>0.17119565217391305</v>
      </c>
      <c r="Z155" s="2">
        <v>0.12716297786720324</v>
      </c>
      <c r="AA155" s="2">
        <v>0</v>
      </c>
      <c r="AB155" s="2">
        <v>0</v>
      </c>
      <c r="AC155" s="2">
        <v>0</v>
      </c>
      <c r="AD155" s="2">
        <v>0</v>
      </c>
      <c r="AE155" s="2">
        <v>0</v>
      </c>
      <c r="AF155" s="2">
        <v>0</v>
      </c>
      <c r="AG155" s="2">
        <v>0</v>
      </c>
      <c r="AH155" t="s">
        <v>238</v>
      </c>
      <c r="AI155">
        <v>4</v>
      </c>
    </row>
    <row r="156" spans="1:35" x14ac:dyDescent="0.25">
      <c r="A156" t="s">
        <v>1052</v>
      </c>
      <c r="B156" t="s">
        <v>554</v>
      </c>
      <c r="C156" t="s">
        <v>842</v>
      </c>
      <c r="D156" t="s">
        <v>1008</v>
      </c>
      <c r="E156" s="2">
        <v>63.826086956521742</v>
      </c>
      <c r="F156" s="2">
        <v>5.5144565217391301</v>
      </c>
      <c r="G156" s="2">
        <v>1.0869565217391304E-2</v>
      </c>
      <c r="H156" s="2">
        <v>0.43478260869565216</v>
      </c>
      <c r="I156" s="2">
        <v>0.55434782608695654</v>
      </c>
      <c r="J156" s="2">
        <v>0</v>
      </c>
      <c r="K156" s="2">
        <v>0</v>
      </c>
      <c r="L156" s="2">
        <v>1.1358695652173914</v>
      </c>
      <c r="M156" s="2">
        <v>6.0771739130434783</v>
      </c>
      <c r="N156" s="2">
        <v>0</v>
      </c>
      <c r="O156" s="2">
        <v>9.521457765667575E-2</v>
      </c>
      <c r="P156" s="2">
        <v>6.3739130434782609</v>
      </c>
      <c r="Q156" s="2">
        <v>5.9366304347826091</v>
      </c>
      <c r="R156" s="2">
        <v>0.19287636239782016</v>
      </c>
      <c r="S156" s="2">
        <v>3.589673913043478</v>
      </c>
      <c r="T156" s="2">
        <v>2.1739130434782608E-2</v>
      </c>
      <c r="U156" s="2">
        <v>0</v>
      </c>
      <c r="V156" s="2">
        <v>5.6582084468664848E-2</v>
      </c>
      <c r="W156" s="2">
        <v>1.0625</v>
      </c>
      <c r="X156" s="2">
        <v>1.3994565217391304</v>
      </c>
      <c r="Y156" s="2">
        <v>0.1766304347826087</v>
      </c>
      <c r="Z156" s="2">
        <v>4.1340258855585829E-2</v>
      </c>
      <c r="AA156" s="2">
        <v>0</v>
      </c>
      <c r="AB156" s="2">
        <v>0</v>
      </c>
      <c r="AC156" s="2">
        <v>0</v>
      </c>
      <c r="AD156" s="2">
        <v>0</v>
      </c>
      <c r="AE156" s="2">
        <v>0</v>
      </c>
      <c r="AF156" s="2">
        <v>0</v>
      </c>
      <c r="AG156" s="2">
        <v>0</v>
      </c>
      <c r="AH156" t="s">
        <v>202</v>
      </c>
      <c r="AI156">
        <v>4</v>
      </c>
    </row>
    <row r="157" spans="1:35" x14ac:dyDescent="0.25">
      <c r="A157" t="s">
        <v>1052</v>
      </c>
      <c r="B157" t="s">
        <v>578</v>
      </c>
      <c r="C157" t="s">
        <v>851</v>
      </c>
      <c r="D157" t="s">
        <v>1003</v>
      </c>
      <c r="E157" s="2">
        <v>53.369565217391305</v>
      </c>
      <c r="F157" s="2">
        <v>10.875</v>
      </c>
      <c r="G157" s="2">
        <v>0</v>
      </c>
      <c r="H157" s="2">
        <v>0.21739130434782608</v>
      </c>
      <c r="I157" s="2">
        <v>0</v>
      </c>
      <c r="J157" s="2">
        <v>0</v>
      </c>
      <c r="K157" s="2">
        <v>0</v>
      </c>
      <c r="L157" s="2">
        <v>3.0081521739130435</v>
      </c>
      <c r="M157" s="2">
        <v>5.8272826086956533</v>
      </c>
      <c r="N157" s="2">
        <v>0</v>
      </c>
      <c r="O157" s="2">
        <v>0.10918737270875765</v>
      </c>
      <c r="P157" s="2">
        <v>0</v>
      </c>
      <c r="Q157" s="2">
        <v>4.8178260869565221</v>
      </c>
      <c r="R157" s="2">
        <v>9.0272912423625257E-2</v>
      </c>
      <c r="S157" s="2">
        <v>1.4972826086956521</v>
      </c>
      <c r="T157" s="2">
        <v>1.1902173913043479</v>
      </c>
      <c r="U157" s="2">
        <v>0</v>
      </c>
      <c r="V157" s="2">
        <v>5.0356415478615073E-2</v>
      </c>
      <c r="W157" s="2">
        <v>2.5380434782608696</v>
      </c>
      <c r="X157" s="2">
        <v>2.5298913043478262</v>
      </c>
      <c r="Y157" s="2">
        <v>0.22282608695652173</v>
      </c>
      <c r="Z157" s="2">
        <v>9.9134419551934819E-2</v>
      </c>
      <c r="AA157" s="2">
        <v>0</v>
      </c>
      <c r="AB157" s="2">
        <v>0</v>
      </c>
      <c r="AC157" s="2">
        <v>0</v>
      </c>
      <c r="AD157" s="2">
        <v>0</v>
      </c>
      <c r="AE157" s="2">
        <v>0</v>
      </c>
      <c r="AF157" s="2">
        <v>0</v>
      </c>
      <c r="AG157" s="2">
        <v>0</v>
      </c>
      <c r="AH157" t="s">
        <v>226</v>
      </c>
      <c r="AI157">
        <v>4</v>
      </c>
    </row>
    <row r="158" spans="1:35" x14ac:dyDescent="0.25">
      <c r="A158" t="s">
        <v>1052</v>
      </c>
      <c r="B158" t="s">
        <v>378</v>
      </c>
      <c r="C158" t="s">
        <v>705</v>
      </c>
      <c r="D158" t="s">
        <v>916</v>
      </c>
      <c r="E158" s="2">
        <v>112.21739130434783</v>
      </c>
      <c r="F158" s="2">
        <v>10.489130434782609</v>
      </c>
      <c r="G158" s="2">
        <v>0.14576086956521739</v>
      </c>
      <c r="H158" s="2">
        <v>0.31717391304347831</v>
      </c>
      <c r="I158" s="2">
        <v>5.2173913043478262</v>
      </c>
      <c r="J158" s="2">
        <v>0</v>
      </c>
      <c r="K158" s="2">
        <v>0</v>
      </c>
      <c r="L158" s="2">
        <v>9.8309782608695677</v>
      </c>
      <c r="M158" s="2">
        <v>5.0434782608695654</v>
      </c>
      <c r="N158" s="2">
        <v>4.346413043478262</v>
      </c>
      <c r="O158" s="2">
        <v>8.367590081363814E-2</v>
      </c>
      <c r="P158" s="2">
        <v>0</v>
      </c>
      <c r="Q158" s="2">
        <v>9.7153260869565212</v>
      </c>
      <c r="R158" s="2">
        <v>8.6575939558310722E-2</v>
      </c>
      <c r="S158" s="2">
        <v>21.262717391304353</v>
      </c>
      <c r="T158" s="2">
        <v>18.017499999999995</v>
      </c>
      <c r="U158" s="2">
        <v>0</v>
      </c>
      <c r="V158" s="2">
        <v>0.35003680743897714</v>
      </c>
      <c r="W158" s="2">
        <v>15.978586956521736</v>
      </c>
      <c r="X158" s="2">
        <v>25.626630434782605</v>
      </c>
      <c r="Y158" s="2">
        <v>0</v>
      </c>
      <c r="Z158" s="2">
        <v>0.37075552111584653</v>
      </c>
      <c r="AA158" s="2">
        <v>0</v>
      </c>
      <c r="AB158" s="2">
        <v>0</v>
      </c>
      <c r="AC158" s="2">
        <v>0</v>
      </c>
      <c r="AD158" s="2">
        <v>0</v>
      </c>
      <c r="AE158" s="2">
        <v>0</v>
      </c>
      <c r="AF158" s="2">
        <v>0</v>
      </c>
      <c r="AG158" s="2">
        <v>0</v>
      </c>
      <c r="AH158" t="s">
        <v>26</v>
      </c>
      <c r="AI158">
        <v>4</v>
      </c>
    </row>
    <row r="159" spans="1:35" x14ac:dyDescent="0.25">
      <c r="A159" t="s">
        <v>1052</v>
      </c>
      <c r="B159" t="s">
        <v>393</v>
      </c>
      <c r="C159" t="s">
        <v>742</v>
      </c>
      <c r="D159" t="s">
        <v>951</v>
      </c>
      <c r="E159" s="2">
        <v>103.95652173913044</v>
      </c>
      <c r="F159" s="2">
        <v>4.9565217391304346</v>
      </c>
      <c r="G159" s="2">
        <v>0.65217391304347827</v>
      </c>
      <c r="H159" s="2">
        <v>0</v>
      </c>
      <c r="I159" s="2">
        <v>6.6064130434782609</v>
      </c>
      <c r="J159" s="2">
        <v>0</v>
      </c>
      <c r="K159" s="2">
        <v>0</v>
      </c>
      <c r="L159" s="2">
        <v>11.206086956521739</v>
      </c>
      <c r="M159" s="2">
        <v>0</v>
      </c>
      <c r="N159" s="2">
        <v>12.864239130434783</v>
      </c>
      <c r="O159" s="2">
        <v>0.12374634044332915</v>
      </c>
      <c r="P159" s="2">
        <v>4.2257608695652165</v>
      </c>
      <c r="Q159" s="2">
        <v>4.9436956521739122</v>
      </c>
      <c r="R159" s="2">
        <v>8.8204726056043473E-2</v>
      </c>
      <c r="S159" s="2">
        <v>15.306739130434783</v>
      </c>
      <c r="T159" s="2">
        <v>15.152282608695657</v>
      </c>
      <c r="U159" s="2">
        <v>0</v>
      </c>
      <c r="V159" s="2">
        <v>0.29299769970723555</v>
      </c>
      <c r="W159" s="2">
        <v>15.896195652173907</v>
      </c>
      <c r="X159" s="2">
        <v>15.584999999999994</v>
      </c>
      <c r="Y159" s="2">
        <v>0</v>
      </c>
      <c r="Z159" s="2">
        <v>0.30283040568799652</v>
      </c>
      <c r="AA159" s="2">
        <v>0</v>
      </c>
      <c r="AB159" s="2">
        <v>4.7606521739130434</v>
      </c>
      <c r="AC159" s="2">
        <v>0</v>
      </c>
      <c r="AD159" s="2">
        <v>0</v>
      </c>
      <c r="AE159" s="2">
        <v>0</v>
      </c>
      <c r="AF159" s="2">
        <v>0</v>
      </c>
      <c r="AG159" s="2">
        <v>0</v>
      </c>
      <c r="AH159" t="s">
        <v>41</v>
      </c>
      <c r="AI159">
        <v>4</v>
      </c>
    </row>
    <row r="160" spans="1:35" x14ac:dyDescent="0.25">
      <c r="A160" t="s">
        <v>1052</v>
      </c>
      <c r="B160" t="s">
        <v>547</v>
      </c>
      <c r="C160" t="s">
        <v>810</v>
      </c>
      <c r="D160" t="s">
        <v>992</v>
      </c>
      <c r="E160" s="2">
        <v>62.597826086956523</v>
      </c>
      <c r="F160" s="2">
        <v>4.0869565217391308</v>
      </c>
      <c r="G160" s="2">
        <v>0</v>
      </c>
      <c r="H160" s="2">
        <v>0</v>
      </c>
      <c r="I160" s="2">
        <v>0</v>
      </c>
      <c r="J160" s="2">
        <v>0</v>
      </c>
      <c r="K160" s="2">
        <v>0</v>
      </c>
      <c r="L160" s="2">
        <v>5.4153260869565205</v>
      </c>
      <c r="M160" s="2">
        <v>0</v>
      </c>
      <c r="N160" s="2">
        <v>0</v>
      </c>
      <c r="O160" s="2">
        <v>0</v>
      </c>
      <c r="P160" s="2">
        <v>0</v>
      </c>
      <c r="Q160" s="2">
        <v>16.355978260869566</v>
      </c>
      <c r="R160" s="2">
        <v>0.26128668171557562</v>
      </c>
      <c r="S160" s="2">
        <v>3.1464130434782613</v>
      </c>
      <c r="T160" s="2">
        <v>8.91586956521739</v>
      </c>
      <c r="U160" s="2">
        <v>0</v>
      </c>
      <c r="V160" s="2">
        <v>0.19269491231116512</v>
      </c>
      <c r="W160" s="2">
        <v>1.7348913043478262</v>
      </c>
      <c r="X160" s="2">
        <v>10.442391304347822</v>
      </c>
      <c r="Y160" s="2">
        <v>0</v>
      </c>
      <c r="Z160" s="2">
        <v>0.19453203681194645</v>
      </c>
      <c r="AA160" s="2">
        <v>0</v>
      </c>
      <c r="AB160" s="2">
        <v>0</v>
      </c>
      <c r="AC160" s="2">
        <v>0</v>
      </c>
      <c r="AD160" s="2">
        <v>0</v>
      </c>
      <c r="AE160" s="2">
        <v>0</v>
      </c>
      <c r="AF160" s="2">
        <v>0</v>
      </c>
      <c r="AG160" s="2">
        <v>0</v>
      </c>
      <c r="AH160" t="s">
        <v>195</v>
      </c>
      <c r="AI160">
        <v>4</v>
      </c>
    </row>
    <row r="161" spans="1:35" x14ac:dyDescent="0.25">
      <c r="A161" t="s">
        <v>1052</v>
      </c>
      <c r="B161" t="s">
        <v>686</v>
      </c>
      <c r="C161" t="s">
        <v>851</v>
      </c>
      <c r="D161" t="s">
        <v>1003</v>
      </c>
      <c r="E161" s="2">
        <v>11.934782608695652</v>
      </c>
      <c r="F161" s="2">
        <v>5.7391304347826084</v>
      </c>
      <c r="G161" s="2">
        <v>0.15217391304347827</v>
      </c>
      <c r="H161" s="2">
        <v>6.5217391304347824E-2</v>
      </c>
      <c r="I161" s="2">
        <v>0</v>
      </c>
      <c r="J161" s="2">
        <v>0</v>
      </c>
      <c r="K161" s="2">
        <v>0</v>
      </c>
      <c r="L161" s="2">
        <v>0</v>
      </c>
      <c r="M161" s="2">
        <v>5.7391304347826084</v>
      </c>
      <c r="N161" s="2">
        <v>0</v>
      </c>
      <c r="O161" s="2">
        <v>0.48087431693989069</v>
      </c>
      <c r="P161" s="2">
        <v>0</v>
      </c>
      <c r="Q161" s="2">
        <v>9.8070652173913047</v>
      </c>
      <c r="R161" s="2">
        <v>0.82172131147540983</v>
      </c>
      <c r="S161" s="2">
        <v>1.0067391304347824</v>
      </c>
      <c r="T161" s="2">
        <v>2.6630434782608696</v>
      </c>
      <c r="U161" s="2">
        <v>0</v>
      </c>
      <c r="V161" s="2">
        <v>0.30748633879781417</v>
      </c>
      <c r="W161" s="2">
        <v>0.34130434782608693</v>
      </c>
      <c r="X161" s="2">
        <v>1.0317391304347827</v>
      </c>
      <c r="Y161" s="2">
        <v>0</v>
      </c>
      <c r="Z161" s="2">
        <v>0.11504553734061931</v>
      </c>
      <c r="AA161" s="2">
        <v>0</v>
      </c>
      <c r="AB161" s="2">
        <v>0</v>
      </c>
      <c r="AC161" s="2">
        <v>0</v>
      </c>
      <c r="AD161" s="2">
        <v>0</v>
      </c>
      <c r="AE161" s="2">
        <v>0</v>
      </c>
      <c r="AF161" s="2">
        <v>0</v>
      </c>
      <c r="AG161" s="2">
        <v>0</v>
      </c>
      <c r="AH161" t="s">
        <v>334</v>
      </c>
      <c r="AI161">
        <v>4</v>
      </c>
    </row>
    <row r="162" spans="1:35" x14ac:dyDescent="0.25">
      <c r="A162" t="s">
        <v>1052</v>
      </c>
      <c r="B162" t="s">
        <v>510</v>
      </c>
      <c r="C162" t="s">
        <v>823</v>
      </c>
      <c r="D162" t="s">
        <v>981</v>
      </c>
      <c r="E162" s="2">
        <v>80.565217391304344</v>
      </c>
      <c r="F162" s="2">
        <v>5.6521739130434785</v>
      </c>
      <c r="G162" s="2">
        <v>3.2608695652173912E-2</v>
      </c>
      <c r="H162" s="2">
        <v>0.2608695652173913</v>
      </c>
      <c r="I162" s="2">
        <v>0.2608695652173913</v>
      </c>
      <c r="J162" s="2">
        <v>0</v>
      </c>
      <c r="K162" s="2">
        <v>0</v>
      </c>
      <c r="L162" s="2">
        <v>0.25326086956521737</v>
      </c>
      <c r="M162" s="2">
        <v>4.6331521739130439</v>
      </c>
      <c r="N162" s="2">
        <v>0</v>
      </c>
      <c r="O162" s="2">
        <v>5.7508094981111715E-2</v>
      </c>
      <c r="P162" s="2">
        <v>0</v>
      </c>
      <c r="Q162" s="2">
        <v>10.619565217391305</v>
      </c>
      <c r="R162" s="2">
        <v>0.13181327576902321</v>
      </c>
      <c r="S162" s="2">
        <v>8.6956521739130432E-2</v>
      </c>
      <c r="T162" s="2">
        <v>4.8695652173913047</v>
      </c>
      <c r="U162" s="2">
        <v>9.2391304347826081E-2</v>
      </c>
      <c r="V162" s="2">
        <v>6.2668645439827322E-2</v>
      </c>
      <c r="W162" s="2">
        <v>1.1494565217391304</v>
      </c>
      <c r="X162" s="2">
        <v>5.3125</v>
      </c>
      <c r="Y162" s="2">
        <v>0</v>
      </c>
      <c r="Z162" s="2">
        <v>8.0207771181867255E-2</v>
      </c>
      <c r="AA162" s="2">
        <v>0</v>
      </c>
      <c r="AB162" s="2">
        <v>0</v>
      </c>
      <c r="AC162" s="2">
        <v>0</v>
      </c>
      <c r="AD162" s="2">
        <v>0</v>
      </c>
      <c r="AE162" s="2">
        <v>0</v>
      </c>
      <c r="AF162" s="2">
        <v>0</v>
      </c>
      <c r="AG162" s="2">
        <v>0</v>
      </c>
      <c r="AH162" t="s">
        <v>158</v>
      </c>
      <c r="AI162">
        <v>4</v>
      </c>
    </row>
    <row r="163" spans="1:35" x14ac:dyDescent="0.25">
      <c r="A163" t="s">
        <v>1052</v>
      </c>
      <c r="B163" t="s">
        <v>561</v>
      </c>
      <c r="C163" t="s">
        <v>763</v>
      </c>
      <c r="D163" t="s">
        <v>916</v>
      </c>
      <c r="E163" s="2">
        <v>104.02173913043478</v>
      </c>
      <c r="F163" s="2">
        <v>5.4782608695652177</v>
      </c>
      <c r="G163" s="2">
        <v>0</v>
      </c>
      <c r="H163" s="2">
        <v>0.36173913043478256</v>
      </c>
      <c r="I163" s="2">
        <v>1.2173913043478262</v>
      </c>
      <c r="J163" s="2">
        <v>0</v>
      </c>
      <c r="K163" s="2">
        <v>0</v>
      </c>
      <c r="L163" s="2">
        <v>5.2358695652173912</v>
      </c>
      <c r="M163" s="2">
        <v>5.889456521739131</v>
      </c>
      <c r="N163" s="2">
        <v>4.8508695652173914</v>
      </c>
      <c r="O163" s="2">
        <v>0.10325078369905956</v>
      </c>
      <c r="P163" s="2">
        <v>6.4353260869565228</v>
      </c>
      <c r="Q163" s="2">
        <v>7.2417391304347811</v>
      </c>
      <c r="R163" s="2">
        <v>0.13148275862068964</v>
      </c>
      <c r="S163" s="2">
        <v>7.2705434782608691</v>
      </c>
      <c r="T163" s="2">
        <v>6.2418478260869561</v>
      </c>
      <c r="U163" s="2">
        <v>0</v>
      </c>
      <c r="V163" s="2">
        <v>0.12989968652037617</v>
      </c>
      <c r="W163" s="2">
        <v>9.5913043478260871</v>
      </c>
      <c r="X163" s="2">
        <v>6.4347826086956506</v>
      </c>
      <c r="Y163" s="2">
        <v>0</v>
      </c>
      <c r="Z163" s="2">
        <v>0.15406478578892371</v>
      </c>
      <c r="AA163" s="2">
        <v>0</v>
      </c>
      <c r="AB163" s="2">
        <v>0</v>
      </c>
      <c r="AC163" s="2">
        <v>0</v>
      </c>
      <c r="AD163" s="2">
        <v>0</v>
      </c>
      <c r="AE163" s="2">
        <v>0</v>
      </c>
      <c r="AF163" s="2">
        <v>0</v>
      </c>
      <c r="AG163" s="2">
        <v>5.9130434782608692</v>
      </c>
      <c r="AH163" t="s">
        <v>209</v>
      </c>
      <c r="AI163">
        <v>4</v>
      </c>
    </row>
    <row r="164" spans="1:35" x14ac:dyDescent="0.25">
      <c r="A164" t="s">
        <v>1052</v>
      </c>
      <c r="B164" t="s">
        <v>694</v>
      </c>
      <c r="C164" t="s">
        <v>893</v>
      </c>
      <c r="D164" t="s">
        <v>979</v>
      </c>
      <c r="E164" s="2">
        <v>65.195652173913047</v>
      </c>
      <c r="F164" s="2">
        <v>5.7391304347826084</v>
      </c>
      <c r="G164" s="2">
        <v>0.45652173913043476</v>
      </c>
      <c r="H164" s="2">
        <v>0.36804347826086958</v>
      </c>
      <c r="I164" s="2">
        <v>0.64130434782608692</v>
      </c>
      <c r="J164" s="2">
        <v>0</v>
      </c>
      <c r="K164" s="2">
        <v>0</v>
      </c>
      <c r="L164" s="2">
        <v>4.2038043478260869</v>
      </c>
      <c r="M164" s="2">
        <v>0</v>
      </c>
      <c r="N164" s="2">
        <v>6.2319565217391295</v>
      </c>
      <c r="O164" s="2">
        <v>9.5588529509836595E-2</v>
      </c>
      <c r="P164" s="2">
        <v>5.3352173913043472</v>
      </c>
      <c r="Q164" s="2">
        <v>3.7273913043478255</v>
      </c>
      <c r="R164" s="2">
        <v>0.13900633544514837</v>
      </c>
      <c r="S164" s="2">
        <v>2.714673913043478</v>
      </c>
      <c r="T164" s="2">
        <v>10.872282608695652</v>
      </c>
      <c r="U164" s="2">
        <v>0</v>
      </c>
      <c r="V164" s="2">
        <v>0.20840280093364455</v>
      </c>
      <c r="W164" s="2">
        <v>3.6983695652173911</v>
      </c>
      <c r="X164" s="2">
        <v>7.2527173913043477</v>
      </c>
      <c r="Y164" s="2">
        <v>0</v>
      </c>
      <c r="Z164" s="2">
        <v>0.16797265755251747</v>
      </c>
      <c r="AA164" s="2">
        <v>0</v>
      </c>
      <c r="AB164" s="2">
        <v>0</v>
      </c>
      <c r="AC164" s="2">
        <v>0</v>
      </c>
      <c r="AD164" s="2">
        <v>0</v>
      </c>
      <c r="AE164" s="2">
        <v>0</v>
      </c>
      <c r="AF164" s="2">
        <v>0</v>
      </c>
      <c r="AG164" s="2">
        <v>0</v>
      </c>
      <c r="AH164" t="s">
        <v>342</v>
      </c>
      <c r="AI164">
        <v>4</v>
      </c>
    </row>
    <row r="165" spans="1:35" x14ac:dyDescent="0.25">
      <c r="A165" t="s">
        <v>1052</v>
      </c>
      <c r="B165" t="s">
        <v>664</v>
      </c>
      <c r="C165" t="s">
        <v>758</v>
      </c>
      <c r="D165" t="s">
        <v>921</v>
      </c>
      <c r="E165" s="2">
        <v>78.597826086956516</v>
      </c>
      <c r="F165" s="2">
        <v>5.6523913043478258</v>
      </c>
      <c r="G165" s="2">
        <v>1.2717391304347827</v>
      </c>
      <c r="H165" s="2">
        <v>0.33695652173913043</v>
      </c>
      <c r="I165" s="2">
        <v>0.32608695652173914</v>
      </c>
      <c r="J165" s="2">
        <v>0</v>
      </c>
      <c r="K165" s="2">
        <v>0</v>
      </c>
      <c r="L165" s="2">
        <v>0.22021739130434781</v>
      </c>
      <c r="M165" s="2">
        <v>5.2273913043478286</v>
      </c>
      <c r="N165" s="2">
        <v>0</v>
      </c>
      <c r="O165" s="2">
        <v>6.6508090167335124E-2</v>
      </c>
      <c r="P165" s="2">
        <v>3.1860869565217387</v>
      </c>
      <c r="Q165" s="2">
        <v>0</v>
      </c>
      <c r="R165" s="2">
        <v>4.053657861983128E-2</v>
      </c>
      <c r="S165" s="2">
        <v>1.9281521739130436</v>
      </c>
      <c r="T165" s="2">
        <v>2.5028260869565218</v>
      </c>
      <c r="U165" s="2">
        <v>1.814021739130435</v>
      </c>
      <c r="V165" s="2">
        <v>7.9455123772645575E-2</v>
      </c>
      <c r="W165" s="2">
        <v>0.46695652173913044</v>
      </c>
      <c r="X165" s="2">
        <v>2.4851086956521731</v>
      </c>
      <c r="Y165" s="2">
        <v>0</v>
      </c>
      <c r="Z165" s="2">
        <v>3.7559120453602532E-2</v>
      </c>
      <c r="AA165" s="2">
        <v>0.53260869565217395</v>
      </c>
      <c r="AB165" s="2">
        <v>0</v>
      </c>
      <c r="AC165" s="2">
        <v>0</v>
      </c>
      <c r="AD165" s="2">
        <v>0</v>
      </c>
      <c r="AE165" s="2">
        <v>0</v>
      </c>
      <c r="AF165" s="2">
        <v>0</v>
      </c>
      <c r="AG165" s="2">
        <v>0</v>
      </c>
      <c r="AH165" t="s">
        <v>312</v>
      </c>
      <c r="AI165">
        <v>4</v>
      </c>
    </row>
    <row r="166" spans="1:35" x14ac:dyDescent="0.25">
      <c r="A166" t="s">
        <v>1052</v>
      </c>
      <c r="B166" t="s">
        <v>679</v>
      </c>
      <c r="C166" t="s">
        <v>764</v>
      </c>
      <c r="D166" t="s">
        <v>965</v>
      </c>
      <c r="E166" s="2">
        <v>77.054347826086953</v>
      </c>
      <c r="F166" s="2">
        <v>5.1440217391304346</v>
      </c>
      <c r="G166" s="2">
        <v>0</v>
      </c>
      <c r="H166" s="2">
        <v>0</v>
      </c>
      <c r="I166" s="2">
        <v>0</v>
      </c>
      <c r="J166" s="2">
        <v>0</v>
      </c>
      <c r="K166" s="2">
        <v>0</v>
      </c>
      <c r="L166" s="2">
        <v>0.32608695652173914</v>
      </c>
      <c r="M166" s="2">
        <v>0</v>
      </c>
      <c r="N166" s="2">
        <v>0</v>
      </c>
      <c r="O166" s="2">
        <v>0</v>
      </c>
      <c r="P166" s="2">
        <v>0</v>
      </c>
      <c r="Q166" s="2">
        <v>7.3451086956521738</v>
      </c>
      <c r="R166" s="2">
        <v>9.5323741007194249E-2</v>
      </c>
      <c r="S166" s="2">
        <v>2.1766304347826089</v>
      </c>
      <c r="T166" s="2">
        <v>0.10597826086956522</v>
      </c>
      <c r="U166" s="2">
        <v>0</v>
      </c>
      <c r="V166" s="2">
        <v>2.9623360135421082E-2</v>
      </c>
      <c r="W166" s="2">
        <v>0.51358695652173914</v>
      </c>
      <c r="X166" s="2">
        <v>4.3097826086956523</v>
      </c>
      <c r="Y166" s="2">
        <v>0</v>
      </c>
      <c r="Z166" s="2">
        <v>6.2596981238538588E-2</v>
      </c>
      <c r="AA166" s="2">
        <v>0</v>
      </c>
      <c r="AB166" s="2">
        <v>0</v>
      </c>
      <c r="AC166" s="2">
        <v>0</v>
      </c>
      <c r="AD166" s="2">
        <v>0</v>
      </c>
      <c r="AE166" s="2">
        <v>0</v>
      </c>
      <c r="AF166" s="2">
        <v>0</v>
      </c>
      <c r="AG166" s="2">
        <v>0</v>
      </c>
      <c r="AH166" t="s">
        <v>327</v>
      </c>
      <c r="AI166">
        <v>4</v>
      </c>
    </row>
    <row r="167" spans="1:35" x14ac:dyDescent="0.25">
      <c r="A167" t="s">
        <v>1052</v>
      </c>
      <c r="B167" t="s">
        <v>359</v>
      </c>
      <c r="C167" t="s">
        <v>736</v>
      </c>
      <c r="D167" t="s">
        <v>933</v>
      </c>
      <c r="E167" s="2">
        <v>145.03260869565219</v>
      </c>
      <c r="F167" s="2">
        <v>5.2173913043478262</v>
      </c>
      <c r="G167" s="2">
        <v>1.2173913043478262</v>
      </c>
      <c r="H167" s="2">
        <v>15.957499999999994</v>
      </c>
      <c r="I167" s="2">
        <v>3.1581521739130438</v>
      </c>
      <c r="J167" s="2">
        <v>5.6521739130434785</v>
      </c>
      <c r="K167" s="2">
        <v>0</v>
      </c>
      <c r="L167" s="2">
        <v>3.173260869565218</v>
      </c>
      <c r="M167" s="2">
        <v>5.544891304347825</v>
      </c>
      <c r="N167" s="2">
        <v>4.963369565217393</v>
      </c>
      <c r="O167" s="2">
        <v>7.2454470508881055E-2</v>
      </c>
      <c r="P167" s="2">
        <v>5.4983695652173914</v>
      </c>
      <c r="Q167" s="2">
        <v>0</v>
      </c>
      <c r="R167" s="2">
        <v>3.7911264333358313E-2</v>
      </c>
      <c r="S167" s="2">
        <v>1.6413043478260869</v>
      </c>
      <c r="T167" s="2">
        <v>5.9010869565217385</v>
      </c>
      <c r="U167" s="2">
        <v>0</v>
      </c>
      <c r="V167" s="2">
        <v>5.2004796522521164E-2</v>
      </c>
      <c r="W167" s="2">
        <v>2.3451086956521738</v>
      </c>
      <c r="X167" s="2">
        <v>8.0626086956521732</v>
      </c>
      <c r="Y167" s="2">
        <v>0</v>
      </c>
      <c r="Z167" s="2">
        <v>7.1761223113242886E-2</v>
      </c>
      <c r="AA167" s="2">
        <v>0</v>
      </c>
      <c r="AB167" s="2">
        <v>0</v>
      </c>
      <c r="AC167" s="2">
        <v>0</v>
      </c>
      <c r="AD167" s="2">
        <v>0</v>
      </c>
      <c r="AE167" s="2">
        <v>225.64326086956527</v>
      </c>
      <c r="AF167" s="2">
        <v>2.391956521739131</v>
      </c>
      <c r="AG167" s="2">
        <v>1.173913043478261</v>
      </c>
      <c r="AH167" t="s">
        <v>7</v>
      </c>
      <c r="AI167">
        <v>4</v>
      </c>
    </row>
    <row r="168" spans="1:35" x14ac:dyDescent="0.25">
      <c r="A168" t="s">
        <v>1052</v>
      </c>
      <c r="B168" t="s">
        <v>419</v>
      </c>
      <c r="C168" t="s">
        <v>769</v>
      </c>
      <c r="D168" t="s">
        <v>906</v>
      </c>
      <c r="E168" s="2">
        <v>76.880434782608702</v>
      </c>
      <c r="F168" s="2">
        <v>5.7391304347826084</v>
      </c>
      <c r="G168" s="2">
        <v>5.9782608695652176E-2</v>
      </c>
      <c r="H168" s="2">
        <v>0</v>
      </c>
      <c r="I168" s="2">
        <v>0</v>
      </c>
      <c r="J168" s="2">
        <v>0</v>
      </c>
      <c r="K168" s="2">
        <v>0</v>
      </c>
      <c r="L168" s="2">
        <v>4.8498913043478264</v>
      </c>
      <c r="M168" s="2">
        <v>7.9836956521739131</v>
      </c>
      <c r="N168" s="2">
        <v>0</v>
      </c>
      <c r="O168" s="2">
        <v>0.10384561006644986</v>
      </c>
      <c r="P168" s="2">
        <v>5.8831521739130439</v>
      </c>
      <c r="Q168" s="2">
        <v>0</v>
      </c>
      <c r="R168" s="2">
        <v>7.6523398840661672E-2</v>
      </c>
      <c r="S168" s="2">
        <v>0.77630434782608682</v>
      </c>
      <c r="T168" s="2">
        <v>4.3292391304347833</v>
      </c>
      <c r="U168" s="2">
        <v>0</v>
      </c>
      <c r="V168" s="2">
        <v>6.640887883500636E-2</v>
      </c>
      <c r="W168" s="2">
        <v>4.3551086956521745</v>
      </c>
      <c r="X168" s="2">
        <v>8.8804347826086955E-2</v>
      </c>
      <c r="Y168" s="2">
        <v>0</v>
      </c>
      <c r="Z168" s="2">
        <v>5.7802912484094443E-2</v>
      </c>
      <c r="AA168" s="2">
        <v>0.12771739130434784</v>
      </c>
      <c r="AB168" s="2">
        <v>0</v>
      </c>
      <c r="AC168" s="2">
        <v>0</v>
      </c>
      <c r="AD168" s="2">
        <v>0</v>
      </c>
      <c r="AE168" s="2">
        <v>0</v>
      </c>
      <c r="AF168" s="2">
        <v>0</v>
      </c>
      <c r="AG168" s="2">
        <v>0.1358695652173913</v>
      </c>
      <c r="AH168" t="s">
        <v>67</v>
      </c>
      <c r="AI168">
        <v>4</v>
      </c>
    </row>
    <row r="169" spans="1:35" x14ac:dyDescent="0.25">
      <c r="A169" t="s">
        <v>1052</v>
      </c>
      <c r="B169" t="s">
        <v>383</v>
      </c>
      <c r="C169" t="s">
        <v>751</v>
      </c>
      <c r="D169" t="s">
        <v>958</v>
      </c>
      <c r="E169" s="2">
        <v>132.61956521739131</v>
      </c>
      <c r="F169" s="2">
        <v>8.4402173913043477</v>
      </c>
      <c r="G169" s="2">
        <v>0</v>
      </c>
      <c r="H169" s="2">
        <v>0</v>
      </c>
      <c r="I169" s="2">
        <v>7.6902173913043477</v>
      </c>
      <c r="J169" s="2">
        <v>0</v>
      </c>
      <c r="K169" s="2">
        <v>0</v>
      </c>
      <c r="L169" s="2">
        <v>0</v>
      </c>
      <c r="M169" s="2">
        <v>10.585978260869567</v>
      </c>
      <c r="N169" s="2">
        <v>0</v>
      </c>
      <c r="O169" s="2">
        <v>7.9822145725760185E-2</v>
      </c>
      <c r="P169" s="2">
        <v>10.631304347826088</v>
      </c>
      <c r="Q169" s="2">
        <v>4.4965217391304355</v>
      </c>
      <c r="R169" s="2">
        <v>0.11406933857880502</v>
      </c>
      <c r="S169" s="2">
        <v>0</v>
      </c>
      <c r="T169" s="2">
        <v>5.324891304347827</v>
      </c>
      <c r="U169" s="2">
        <v>0</v>
      </c>
      <c r="V169" s="2">
        <v>4.0151626915826577E-2</v>
      </c>
      <c r="W169" s="2">
        <v>1.5244565217391304</v>
      </c>
      <c r="X169" s="2">
        <v>4.6879347826086963</v>
      </c>
      <c r="Y169" s="2">
        <v>0</v>
      </c>
      <c r="Z169" s="2">
        <v>4.6843701335956077E-2</v>
      </c>
      <c r="AA169" s="2">
        <v>0</v>
      </c>
      <c r="AB169" s="2">
        <v>0</v>
      </c>
      <c r="AC169" s="2">
        <v>0</v>
      </c>
      <c r="AD169" s="2">
        <v>0</v>
      </c>
      <c r="AE169" s="2">
        <v>0</v>
      </c>
      <c r="AF169" s="2">
        <v>0</v>
      </c>
      <c r="AG169" s="2">
        <v>0</v>
      </c>
      <c r="AH169" t="s">
        <v>31</v>
      </c>
      <c r="AI169">
        <v>4</v>
      </c>
    </row>
    <row r="170" spans="1:35" x14ac:dyDescent="0.25">
      <c r="A170" t="s">
        <v>1052</v>
      </c>
      <c r="B170" t="s">
        <v>438</v>
      </c>
      <c r="C170" t="s">
        <v>778</v>
      </c>
      <c r="D170" t="s">
        <v>906</v>
      </c>
      <c r="E170" s="2">
        <v>50.510869565217391</v>
      </c>
      <c r="F170" s="2">
        <v>5.7391304347826084</v>
      </c>
      <c r="G170" s="2">
        <v>0</v>
      </c>
      <c r="H170" s="2">
        <v>0.35076086956521735</v>
      </c>
      <c r="I170" s="2">
        <v>0.42391304347826086</v>
      </c>
      <c r="J170" s="2">
        <v>0</v>
      </c>
      <c r="K170" s="2">
        <v>0</v>
      </c>
      <c r="L170" s="2">
        <v>0.44565217391304346</v>
      </c>
      <c r="M170" s="2">
        <v>5.2799999999999985</v>
      </c>
      <c r="N170" s="2">
        <v>0</v>
      </c>
      <c r="O170" s="2">
        <v>0.1045319561007101</v>
      </c>
      <c r="P170" s="2">
        <v>5.9640217391304331</v>
      </c>
      <c r="Q170" s="2">
        <v>0</v>
      </c>
      <c r="R170" s="2">
        <v>0.11807402625349685</v>
      </c>
      <c r="S170" s="2">
        <v>1.1521739130434783</v>
      </c>
      <c r="T170" s="2">
        <v>4.2391304347826084</v>
      </c>
      <c r="U170" s="2">
        <v>0</v>
      </c>
      <c r="V170" s="2">
        <v>0.10673552829782655</v>
      </c>
      <c r="W170" s="2">
        <v>4.6413043478260869</v>
      </c>
      <c r="X170" s="2">
        <v>0.54076086956521741</v>
      </c>
      <c r="Y170" s="2">
        <v>0</v>
      </c>
      <c r="Z170" s="2">
        <v>0.10259307079836455</v>
      </c>
      <c r="AA170" s="2">
        <v>0</v>
      </c>
      <c r="AB170" s="2">
        <v>0</v>
      </c>
      <c r="AC170" s="2">
        <v>0</v>
      </c>
      <c r="AD170" s="2">
        <v>0</v>
      </c>
      <c r="AE170" s="2">
        <v>0</v>
      </c>
      <c r="AF170" s="2">
        <v>0</v>
      </c>
      <c r="AG170" s="2">
        <v>0</v>
      </c>
      <c r="AH170" t="s">
        <v>86</v>
      </c>
      <c r="AI170">
        <v>4</v>
      </c>
    </row>
    <row r="171" spans="1:35" x14ac:dyDescent="0.25">
      <c r="A171" t="s">
        <v>1052</v>
      </c>
      <c r="B171" t="s">
        <v>660</v>
      </c>
      <c r="C171" t="s">
        <v>886</v>
      </c>
      <c r="D171" t="s">
        <v>1035</v>
      </c>
      <c r="E171" s="2">
        <v>65.282608695652172</v>
      </c>
      <c r="F171" s="2">
        <v>5.1304347826086953</v>
      </c>
      <c r="G171" s="2">
        <v>0.17391304347826086</v>
      </c>
      <c r="H171" s="2">
        <v>0.75</v>
      </c>
      <c r="I171" s="2">
        <v>0.13043478260869565</v>
      </c>
      <c r="J171" s="2">
        <v>0</v>
      </c>
      <c r="K171" s="2">
        <v>0</v>
      </c>
      <c r="L171" s="2">
        <v>4.3228260869565238</v>
      </c>
      <c r="M171" s="2">
        <v>0</v>
      </c>
      <c r="N171" s="2">
        <v>4.2063043478260864</v>
      </c>
      <c r="O171" s="2">
        <v>6.443223443223442E-2</v>
      </c>
      <c r="P171" s="2">
        <v>0</v>
      </c>
      <c r="Q171" s="2">
        <v>4.2696739130434773</v>
      </c>
      <c r="R171" s="2">
        <v>6.5402930402930395E-2</v>
      </c>
      <c r="S171" s="2">
        <v>1.1944565217391305</v>
      </c>
      <c r="T171" s="2">
        <v>3.7841304347826092</v>
      </c>
      <c r="U171" s="2">
        <v>0</v>
      </c>
      <c r="V171" s="2">
        <v>7.6262071262071282E-2</v>
      </c>
      <c r="W171" s="2">
        <v>0.83326086956521717</v>
      </c>
      <c r="X171" s="2">
        <v>0</v>
      </c>
      <c r="Y171" s="2">
        <v>0</v>
      </c>
      <c r="Z171" s="2">
        <v>1.2763902763902761E-2</v>
      </c>
      <c r="AA171" s="2">
        <v>0</v>
      </c>
      <c r="AB171" s="2">
        <v>0</v>
      </c>
      <c r="AC171" s="2">
        <v>0</v>
      </c>
      <c r="AD171" s="2">
        <v>0</v>
      </c>
      <c r="AE171" s="2">
        <v>0</v>
      </c>
      <c r="AF171" s="2">
        <v>0</v>
      </c>
      <c r="AG171" s="2">
        <v>0</v>
      </c>
      <c r="AH171" t="s">
        <v>308</v>
      </c>
      <c r="AI171">
        <v>4</v>
      </c>
    </row>
    <row r="172" spans="1:35" x14ac:dyDescent="0.25">
      <c r="A172" t="s">
        <v>1052</v>
      </c>
      <c r="B172" t="s">
        <v>429</v>
      </c>
      <c r="C172" t="s">
        <v>739</v>
      </c>
      <c r="D172" t="s">
        <v>948</v>
      </c>
      <c r="E172" s="2">
        <v>105.23913043478261</v>
      </c>
      <c r="F172" s="2">
        <v>0</v>
      </c>
      <c r="G172" s="2">
        <v>0.38043478260869568</v>
      </c>
      <c r="H172" s="2">
        <v>0.90217391304347838</v>
      </c>
      <c r="I172" s="2">
        <v>0.91576086956521741</v>
      </c>
      <c r="J172" s="2">
        <v>0</v>
      </c>
      <c r="K172" s="2">
        <v>0</v>
      </c>
      <c r="L172" s="2">
        <v>0</v>
      </c>
      <c r="M172" s="2">
        <v>1.797934782608696</v>
      </c>
      <c r="N172" s="2">
        <v>8.0033695652173904</v>
      </c>
      <c r="O172" s="2">
        <v>9.313365007229911E-2</v>
      </c>
      <c r="P172" s="2">
        <v>5.0939130434782607</v>
      </c>
      <c r="Q172" s="2">
        <v>13.655108695652178</v>
      </c>
      <c r="R172" s="2">
        <v>0.17815637265027889</v>
      </c>
      <c r="S172" s="2">
        <v>0</v>
      </c>
      <c r="T172" s="2">
        <v>0</v>
      </c>
      <c r="U172" s="2">
        <v>0</v>
      </c>
      <c r="V172" s="2">
        <v>0</v>
      </c>
      <c r="W172" s="2">
        <v>0</v>
      </c>
      <c r="X172" s="2">
        <v>0</v>
      </c>
      <c r="Y172" s="2">
        <v>0</v>
      </c>
      <c r="Z172" s="2">
        <v>0</v>
      </c>
      <c r="AA172" s="2">
        <v>0</v>
      </c>
      <c r="AB172" s="2">
        <v>0</v>
      </c>
      <c r="AC172" s="2">
        <v>0</v>
      </c>
      <c r="AD172" s="2">
        <v>0</v>
      </c>
      <c r="AE172" s="2">
        <v>0</v>
      </c>
      <c r="AF172" s="2">
        <v>0</v>
      </c>
      <c r="AG172" s="2">
        <v>8.152173913043478E-3</v>
      </c>
      <c r="AH172" t="s">
        <v>77</v>
      </c>
      <c r="AI172">
        <v>4</v>
      </c>
    </row>
    <row r="173" spans="1:35" x14ac:dyDescent="0.25">
      <c r="A173" t="s">
        <v>1052</v>
      </c>
      <c r="B173" t="s">
        <v>658</v>
      </c>
      <c r="C173" t="s">
        <v>790</v>
      </c>
      <c r="D173" t="s">
        <v>940</v>
      </c>
      <c r="E173" s="2">
        <v>48.086956521739133</v>
      </c>
      <c r="F173" s="2">
        <v>5.2989130434782608</v>
      </c>
      <c r="G173" s="2">
        <v>0</v>
      </c>
      <c r="H173" s="2">
        <v>0</v>
      </c>
      <c r="I173" s="2">
        <v>0</v>
      </c>
      <c r="J173" s="2">
        <v>0</v>
      </c>
      <c r="K173" s="2">
        <v>0</v>
      </c>
      <c r="L173" s="2">
        <v>0</v>
      </c>
      <c r="M173" s="2">
        <v>0</v>
      </c>
      <c r="N173" s="2">
        <v>5.8309782608695659</v>
      </c>
      <c r="O173" s="2">
        <v>0.12125904159132009</v>
      </c>
      <c r="P173" s="2">
        <v>0</v>
      </c>
      <c r="Q173" s="2">
        <v>4.9994565217391305</v>
      </c>
      <c r="R173" s="2">
        <v>0.10396699819168173</v>
      </c>
      <c r="S173" s="2">
        <v>0</v>
      </c>
      <c r="T173" s="2">
        <v>0</v>
      </c>
      <c r="U173" s="2">
        <v>0</v>
      </c>
      <c r="V173" s="2">
        <v>0</v>
      </c>
      <c r="W173" s="2">
        <v>0</v>
      </c>
      <c r="X173" s="2">
        <v>0</v>
      </c>
      <c r="Y173" s="2">
        <v>0</v>
      </c>
      <c r="Z173" s="2">
        <v>0</v>
      </c>
      <c r="AA173" s="2">
        <v>0</v>
      </c>
      <c r="AB173" s="2">
        <v>0</v>
      </c>
      <c r="AC173" s="2">
        <v>0</v>
      </c>
      <c r="AD173" s="2">
        <v>33.609456521739126</v>
      </c>
      <c r="AE173" s="2">
        <v>0</v>
      </c>
      <c r="AF173" s="2">
        <v>0</v>
      </c>
      <c r="AG173" s="2">
        <v>0</v>
      </c>
      <c r="AH173" t="s">
        <v>306</v>
      </c>
      <c r="AI173">
        <v>4</v>
      </c>
    </row>
    <row r="174" spans="1:35" x14ac:dyDescent="0.25">
      <c r="A174" t="s">
        <v>1052</v>
      </c>
      <c r="B174" t="s">
        <v>505</v>
      </c>
      <c r="C174" t="s">
        <v>728</v>
      </c>
      <c r="D174" t="s">
        <v>945</v>
      </c>
      <c r="E174" s="2">
        <v>171.55434782608697</v>
      </c>
      <c r="F174" s="2">
        <v>10.260869565217391</v>
      </c>
      <c r="G174" s="2">
        <v>0</v>
      </c>
      <c r="H174" s="2">
        <v>0</v>
      </c>
      <c r="I174" s="2">
        <v>4.8695652173913047</v>
      </c>
      <c r="J174" s="2">
        <v>0</v>
      </c>
      <c r="K174" s="2">
        <v>0</v>
      </c>
      <c r="L174" s="2">
        <v>4.0054347826086953</v>
      </c>
      <c r="M174" s="2">
        <v>14.521739130434783</v>
      </c>
      <c r="N174" s="2">
        <v>0</v>
      </c>
      <c r="O174" s="2">
        <v>8.4648039029335362E-2</v>
      </c>
      <c r="P174" s="2">
        <v>9.8586956521739122</v>
      </c>
      <c r="Q174" s="2">
        <v>5.3152173913043477</v>
      </c>
      <c r="R174" s="2">
        <v>8.8449597668377358E-2</v>
      </c>
      <c r="S174" s="2">
        <v>18.793478260869566</v>
      </c>
      <c r="T174" s="2">
        <v>2.5</v>
      </c>
      <c r="U174" s="2">
        <v>0</v>
      </c>
      <c r="V174" s="2">
        <v>0.12412088956472153</v>
      </c>
      <c r="W174" s="2">
        <v>18.826086956521738</v>
      </c>
      <c r="X174" s="2">
        <v>9.5163043478260878</v>
      </c>
      <c r="Y174" s="2">
        <v>9.8858695652173907</v>
      </c>
      <c r="Z174" s="2">
        <v>0.22283469555851232</v>
      </c>
      <c r="AA174" s="2">
        <v>0</v>
      </c>
      <c r="AB174" s="2">
        <v>5.0434782608695654</v>
      </c>
      <c r="AC174" s="2">
        <v>0</v>
      </c>
      <c r="AD174" s="2">
        <v>0</v>
      </c>
      <c r="AE174" s="2">
        <v>0</v>
      </c>
      <c r="AF174" s="2">
        <v>0</v>
      </c>
      <c r="AG174" s="2">
        <v>0</v>
      </c>
      <c r="AH174" t="s">
        <v>153</v>
      </c>
      <c r="AI174">
        <v>4</v>
      </c>
    </row>
    <row r="175" spans="1:35" x14ac:dyDescent="0.25">
      <c r="A175" t="s">
        <v>1052</v>
      </c>
      <c r="B175" t="s">
        <v>373</v>
      </c>
      <c r="C175" t="s">
        <v>744</v>
      </c>
      <c r="D175" t="s">
        <v>953</v>
      </c>
      <c r="E175" s="2">
        <v>63.836956521739133</v>
      </c>
      <c r="F175" s="2">
        <v>5.7391304347826084</v>
      </c>
      <c r="G175" s="2">
        <v>0.35326086956521741</v>
      </c>
      <c r="H175" s="2">
        <v>0.47554347826086957</v>
      </c>
      <c r="I175" s="2">
        <v>0.64402173913043481</v>
      </c>
      <c r="J175" s="2">
        <v>0</v>
      </c>
      <c r="K175" s="2">
        <v>0</v>
      </c>
      <c r="L175" s="2">
        <v>2.6086956521739131</v>
      </c>
      <c r="M175" s="2">
        <v>0</v>
      </c>
      <c r="N175" s="2">
        <v>5.0382608695652165</v>
      </c>
      <c r="O175" s="2">
        <v>7.8923888983483723E-2</v>
      </c>
      <c r="P175" s="2">
        <v>4.9923913043478274</v>
      </c>
      <c r="Q175" s="2">
        <v>0</v>
      </c>
      <c r="R175" s="2">
        <v>7.820534650093651E-2</v>
      </c>
      <c r="S175" s="2">
        <v>4.9239130434782608</v>
      </c>
      <c r="T175" s="2">
        <v>2.2608695652173911</v>
      </c>
      <c r="U175" s="2">
        <v>0</v>
      </c>
      <c r="V175" s="2">
        <v>0.11254895283500765</v>
      </c>
      <c r="W175" s="2">
        <v>3.339673913043478</v>
      </c>
      <c r="X175" s="2">
        <v>0.88586956521739135</v>
      </c>
      <c r="Y175" s="2">
        <v>0</v>
      </c>
      <c r="Z175" s="2">
        <v>6.6192746466882335E-2</v>
      </c>
      <c r="AA175" s="2">
        <v>0</v>
      </c>
      <c r="AB175" s="2">
        <v>0</v>
      </c>
      <c r="AC175" s="2">
        <v>0</v>
      </c>
      <c r="AD175" s="2">
        <v>0</v>
      </c>
      <c r="AE175" s="2">
        <v>0</v>
      </c>
      <c r="AF175" s="2">
        <v>0</v>
      </c>
      <c r="AG175" s="2">
        <v>0</v>
      </c>
      <c r="AH175" t="s">
        <v>21</v>
      </c>
      <c r="AI175">
        <v>4</v>
      </c>
    </row>
    <row r="176" spans="1:35" x14ac:dyDescent="0.25">
      <c r="A176" t="s">
        <v>1052</v>
      </c>
      <c r="B176" t="s">
        <v>509</v>
      </c>
      <c r="C176" t="s">
        <v>793</v>
      </c>
      <c r="D176" t="s">
        <v>946</v>
      </c>
      <c r="E176" s="2">
        <v>123.32608695652173</v>
      </c>
      <c r="F176" s="2">
        <v>8.2173913043478262</v>
      </c>
      <c r="G176" s="2">
        <v>1.0543478260869566E-2</v>
      </c>
      <c r="H176" s="2">
        <v>0.48369565217391303</v>
      </c>
      <c r="I176" s="2">
        <v>5.5217391304347823</v>
      </c>
      <c r="J176" s="2">
        <v>0</v>
      </c>
      <c r="K176" s="2">
        <v>0</v>
      </c>
      <c r="L176" s="2">
        <v>5.3811956521739139</v>
      </c>
      <c r="M176" s="2">
        <v>14.4375</v>
      </c>
      <c r="N176" s="2">
        <v>0</v>
      </c>
      <c r="O176" s="2">
        <v>0.1170676890534109</v>
      </c>
      <c r="P176" s="2">
        <v>4.7173913043478262</v>
      </c>
      <c r="Q176" s="2">
        <v>6.9076086956521738</v>
      </c>
      <c r="R176" s="2">
        <v>9.4262295081967221E-2</v>
      </c>
      <c r="S176" s="2">
        <v>9.3152173913043477</v>
      </c>
      <c r="T176" s="2">
        <v>9.6548913043478262</v>
      </c>
      <c r="U176" s="2">
        <v>0</v>
      </c>
      <c r="V176" s="2">
        <v>0.15382072977260708</v>
      </c>
      <c r="W176" s="2">
        <v>14.953804347826088</v>
      </c>
      <c r="X176" s="2">
        <v>11.144021739130435</v>
      </c>
      <c r="Y176" s="2">
        <v>0</v>
      </c>
      <c r="Z176" s="2">
        <v>0.21161642869733829</v>
      </c>
      <c r="AA176" s="2">
        <v>0</v>
      </c>
      <c r="AB176" s="2">
        <v>0</v>
      </c>
      <c r="AC176" s="2">
        <v>0</v>
      </c>
      <c r="AD176" s="2">
        <v>0</v>
      </c>
      <c r="AE176" s="2">
        <v>0</v>
      </c>
      <c r="AF176" s="2">
        <v>0</v>
      </c>
      <c r="AG176" s="2">
        <v>0</v>
      </c>
      <c r="AH176" t="s">
        <v>157</v>
      </c>
      <c r="AI176">
        <v>4</v>
      </c>
    </row>
    <row r="177" spans="1:35" x14ac:dyDescent="0.25">
      <c r="A177" t="s">
        <v>1052</v>
      </c>
      <c r="B177" t="s">
        <v>365</v>
      </c>
      <c r="C177" t="s">
        <v>737</v>
      </c>
      <c r="D177" t="s">
        <v>907</v>
      </c>
      <c r="E177" s="2">
        <v>96</v>
      </c>
      <c r="F177" s="2">
        <v>5.2010869565217392</v>
      </c>
      <c r="G177" s="2">
        <v>5.434782608695652E-3</v>
      </c>
      <c r="H177" s="2">
        <v>0.33152173913043476</v>
      </c>
      <c r="I177" s="2">
        <v>2.6467391304347827</v>
      </c>
      <c r="J177" s="2">
        <v>0</v>
      </c>
      <c r="K177" s="2">
        <v>0</v>
      </c>
      <c r="L177" s="2">
        <v>2.1766304347826089</v>
      </c>
      <c r="M177" s="2">
        <v>10.005434782608695</v>
      </c>
      <c r="N177" s="2">
        <v>0</v>
      </c>
      <c r="O177" s="2">
        <v>0.10422327898550725</v>
      </c>
      <c r="P177" s="2">
        <v>5.5788043478260869</v>
      </c>
      <c r="Q177" s="2">
        <v>0</v>
      </c>
      <c r="R177" s="2">
        <v>5.8112545289855072E-2</v>
      </c>
      <c r="S177" s="2">
        <v>5.2853260869565215</v>
      </c>
      <c r="T177" s="2">
        <v>7.1766304347826084</v>
      </c>
      <c r="U177" s="2">
        <v>0</v>
      </c>
      <c r="V177" s="2">
        <v>0.12981204710144925</v>
      </c>
      <c r="W177" s="2">
        <v>3.839673913043478</v>
      </c>
      <c r="X177" s="2">
        <v>7.8722826086956523</v>
      </c>
      <c r="Y177" s="2">
        <v>0</v>
      </c>
      <c r="Z177" s="2">
        <v>0.12199954710144928</v>
      </c>
      <c r="AA177" s="2">
        <v>0</v>
      </c>
      <c r="AB177" s="2">
        <v>0</v>
      </c>
      <c r="AC177" s="2">
        <v>0</v>
      </c>
      <c r="AD177" s="2">
        <v>0</v>
      </c>
      <c r="AE177" s="2">
        <v>0</v>
      </c>
      <c r="AF177" s="2">
        <v>0</v>
      </c>
      <c r="AG177" s="2">
        <v>0</v>
      </c>
      <c r="AH177" t="s">
        <v>13</v>
      </c>
      <c r="AI177">
        <v>4</v>
      </c>
    </row>
    <row r="178" spans="1:35" x14ac:dyDescent="0.25">
      <c r="A178" t="s">
        <v>1052</v>
      </c>
      <c r="B178" t="s">
        <v>355</v>
      </c>
      <c r="C178" t="s">
        <v>705</v>
      </c>
      <c r="D178" t="s">
        <v>916</v>
      </c>
      <c r="E178" s="2">
        <v>60.521739130434781</v>
      </c>
      <c r="F178" s="2">
        <v>5.2173913043478262</v>
      </c>
      <c r="G178" s="2">
        <v>0.23478260869565218</v>
      </c>
      <c r="H178" s="2">
        <v>0.4425</v>
      </c>
      <c r="I178" s="2">
        <v>1.1793478260869565</v>
      </c>
      <c r="J178" s="2">
        <v>0</v>
      </c>
      <c r="K178" s="2">
        <v>0</v>
      </c>
      <c r="L178" s="2">
        <v>4.7866304347826096</v>
      </c>
      <c r="M178" s="2">
        <v>0</v>
      </c>
      <c r="N178" s="2">
        <v>4.5217391304347823</v>
      </c>
      <c r="O178" s="2">
        <v>7.4712643678160912E-2</v>
      </c>
      <c r="P178" s="2">
        <v>0</v>
      </c>
      <c r="Q178" s="2">
        <v>0</v>
      </c>
      <c r="R178" s="2">
        <v>0</v>
      </c>
      <c r="S178" s="2">
        <v>4.7760869565217385</v>
      </c>
      <c r="T178" s="2">
        <v>7.5232608695652186</v>
      </c>
      <c r="U178" s="2">
        <v>0</v>
      </c>
      <c r="V178" s="2">
        <v>0.20322198275862072</v>
      </c>
      <c r="W178" s="2">
        <v>5.4155434782608696</v>
      </c>
      <c r="X178" s="2">
        <v>4.5785869565217405</v>
      </c>
      <c r="Y178" s="2">
        <v>0</v>
      </c>
      <c r="Z178" s="2">
        <v>0.16513290229885061</v>
      </c>
      <c r="AA178" s="2">
        <v>0</v>
      </c>
      <c r="AB178" s="2">
        <v>0</v>
      </c>
      <c r="AC178" s="2">
        <v>0</v>
      </c>
      <c r="AD178" s="2">
        <v>0</v>
      </c>
      <c r="AE178" s="2">
        <v>0</v>
      </c>
      <c r="AF178" s="2">
        <v>0</v>
      </c>
      <c r="AG178" s="2">
        <v>0</v>
      </c>
      <c r="AH178" t="s">
        <v>3</v>
      </c>
      <c r="AI178">
        <v>4</v>
      </c>
    </row>
    <row r="179" spans="1:35" x14ac:dyDescent="0.25">
      <c r="A179" t="s">
        <v>1052</v>
      </c>
      <c r="B179" t="s">
        <v>682</v>
      </c>
      <c r="C179" t="s">
        <v>895</v>
      </c>
      <c r="D179" t="s">
        <v>917</v>
      </c>
      <c r="E179" s="2">
        <v>116.23913043478261</v>
      </c>
      <c r="F179" s="2">
        <v>5.8260869565217392</v>
      </c>
      <c r="G179" s="2">
        <v>0.60869565217391308</v>
      </c>
      <c r="H179" s="2">
        <v>0.63706521739130439</v>
      </c>
      <c r="I179" s="2">
        <v>0.78934782608695653</v>
      </c>
      <c r="J179" s="2">
        <v>0</v>
      </c>
      <c r="K179" s="2">
        <v>0</v>
      </c>
      <c r="L179" s="2">
        <v>1.548913043478261</v>
      </c>
      <c r="M179" s="2">
        <v>11.772826086956526</v>
      </c>
      <c r="N179" s="2">
        <v>0</v>
      </c>
      <c r="O179" s="2">
        <v>0.10128109220123437</v>
      </c>
      <c r="P179" s="2">
        <v>3.1875</v>
      </c>
      <c r="Q179" s="2">
        <v>14.045978260869566</v>
      </c>
      <c r="R179" s="2">
        <v>0.14825883673087714</v>
      </c>
      <c r="S179" s="2">
        <v>1.486413043478261</v>
      </c>
      <c r="T179" s="2">
        <v>4.6847826086956523</v>
      </c>
      <c r="U179" s="2">
        <v>0</v>
      </c>
      <c r="V179" s="2">
        <v>5.3090518047503275E-2</v>
      </c>
      <c r="W179" s="2">
        <v>7.4239130434782608</v>
      </c>
      <c r="X179" s="2">
        <v>5.0105434782608693</v>
      </c>
      <c r="Y179" s="2">
        <v>0</v>
      </c>
      <c r="Z179" s="2">
        <v>0.10697306901066017</v>
      </c>
      <c r="AA179" s="2">
        <v>0</v>
      </c>
      <c r="AB179" s="2">
        <v>0</v>
      </c>
      <c r="AC179" s="2">
        <v>0</v>
      </c>
      <c r="AD179" s="2">
        <v>0</v>
      </c>
      <c r="AE179" s="2">
        <v>0</v>
      </c>
      <c r="AF179" s="2">
        <v>0</v>
      </c>
      <c r="AG179" s="2">
        <v>0</v>
      </c>
      <c r="AH179" t="s">
        <v>330</v>
      </c>
      <c r="AI179">
        <v>4</v>
      </c>
    </row>
    <row r="180" spans="1:35" x14ac:dyDescent="0.25">
      <c r="A180" t="s">
        <v>1052</v>
      </c>
      <c r="B180" t="s">
        <v>627</v>
      </c>
      <c r="C180" t="s">
        <v>773</v>
      </c>
      <c r="D180" t="s">
        <v>973</v>
      </c>
      <c r="E180" s="2">
        <v>41.739130434782609</v>
      </c>
      <c r="F180" s="2">
        <v>5.0434782608695654</v>
      </c>
      <c r="G180" s="2">
        <v>0.52717391304347827</v>
      </c>
      <c r="H180" s="2">
        <v>7.591195652173913</v>
      </c>
      <c r="I180" s="2">
        <v>1.6941304347826089</v>
      </c>
      <c r="J180" s="2">
        <v>0</v>
      </c>
      <c r="K180" s="2">
        <v>0</v>
      </c>
      <c r="L180" s="2">
        <v>1.7959782608695651</v>
      </c>
      <c r="M180" s="2">
        <v>4.7826086956521738</v>
      </c>
      <c r="N180" s="2">
        <v>0</v>
      </c>
      <c r="O180" s="2">
        <v>0.11458333333333333</v>
      </c>
      <c r="P180" s="2">
        <v>4.8695652173913047</v>
      </c>
      <c r="Q180" s="2">
        <v>5.1278260869565209</v>
      </c>
      <c r="R180" s="2">
        <v>0.23952083333333332</v>
      </c>
      <c r="S180" s="2">
        <v>3.9403260869565222</v>
      </c>
      <c r="T180" s="2">
        <v>5.3607608695652154</v>
      </c>
      <c r="U180" s="2">
        <v>0</v>
      </c>
      <c r="V180" s="2">
        <v>0.22283854166666664</v>
      </c>
      <c r="W180" s="2">
        <v>2.6513043478260876</v>
      </c>
      <c r="X180" s="2">
        <v>11.575760869565222</v>
      </c>
      <c r="Y180" s="2">
        <v>0</v>
      </c>
      <c r="Z180" s="2">
        <v>0.34085677083333349</v>
      </c>
      <c r="AA180" s="2">
        <v>0</v>
      </c>
      <c r="AB180" s="2">
        <v>0</v>
      </c>
      <c r="AC180" s="2">
        <v>0</v>
      </c>
      <c r="AD180" s="2">
        <v>0</v>
      </c>
      <c r="AE180" s="2">
        <v>0</v>
      </c>
      <c r="AF180" s="2">
        <v>0</v>
      </c>
      <c r="AG180" s="2">
        <v>0</v>
      </c>
      <c r="AH180" t="s">
        <v>275</v>
      </c>
      <c r="AI180">
        <v>4</v>
      </c>
    </row>
    <row r="181" spans="1:35" x14ac:dyDescent="0.25">
      <c r="A181" t="s">
        <v>1052</v>
      </c>
      <c r="B181" t="s">
        <v>371</v>
      </c>
      <c r="C181" t="s">
        <v>733</v>
      </c>
      <c r="D181" t="s">
        <v>936</v>
      </c>
      <c r="E181" s="2">
        <v>182.34782608695653</v>
      </c>
      <c r="F181" s="2">
        <v>11.391304347826088</v>
      </c>
      <c r="G181" s="2">
        <v>0.78260869565217395</v>
      </c>
      <c r="H181" s="2">
        <v>0</v>
      </c>
      <c r="I181" s="2">
        <v>6.9891304347826084</v>
      </c>
      <c r="J181" s="2">
        <v>0</v>
      </c>
      <c r="K181" s="2">
        <v>0.60326086956521741</v>
      </c>
      <c r="L181" s="2">
        <v>11.813260869565221</v>
      </c>
      <c r="M181" s="2">
        <v>12.195108695652172</v>
      </c>
      <c r="N181" s="2">
        <v>6.7596739130434793</v>
      </c>
      <c r="O181" s="2">
        <v>0.10394849785407724</v>
      </c>
      <c r="P181" s="2">
        <v>12.903586956521735</v>
      </c>
      <c r="Q181" s="2">
        <v>5.0744565217391298</v>
      </c>
      <c r="R181" s="2">
        <v>9.8592036242250811E-2</v>
      </c>
      <c r="S181" s="2">
        <v>11.900326086956523</v>
      </c>
      <c r="T181" s="2">
        <v>21.427934782608695</v>
      </c>
      <c r="U181" s="2">
        <v>0</v>
      </c>
      <c r="V181" s="2">
        <v>0.18277300906056271</v>
      </c>
      <c r="W181" s="2">
        <v>21.662391304347832</v>
      </c>
      <c r="X181" s="2">
        <v>16.449456521739133</v>
      </c>
      <c r="Y181" s="2">
        <v>0</v>
      </c>
      <c r="Z181" s="2">
        <v>0.20900631855031002</v>
      </c>
      <c r="AA181" s="2">
        <v>0</v>
      </c>
      <c r="AB181" s="2">
        <v>0</v>
      </c>
      <c r="AC181" s="2">
        <v>0</v>
      </c>
      <c r="AD181" s="2">
        <v>0</v>
      </c>
      <c r="AE181" s="2">
        <v>4.5263043478260858</v>
      </c>
      <c r="AF181" s="2">
        <v>0</v>
      </c>
      <c r="AG181" s="2">
        <v>0</v>
      </c>
      <c r="AH181" t="s">
        <v>19</v>
      </c>
      <c r="AI181">
        <v>4</v>
      </c>
    </row>
    <row r="182" spans="1:35" x14ac:dyDescent="0.25">
      <c r="A182" t="s">
        <v>1052</v>
      </c>
      <c r="B182" t="s">
        <v>573</v>
      </c>
      <c r="C182" t="s">
        <v>849</v>
      </c>
      <c r="D182" t="s">
        <v>1013</v>
      </c>
      <c r="E182" s="2">
        <v>75.478260869565219</v>
      </c>
      <c r="F182" s="2">
        <v>5.1304347826086953</v>
      </c>
      <c r="G182" s="2">
        <v>0.32608695652173914</v>
      </c>
      <c r="H182" s="2">
        <v>0.36869565217391304</v>
      </c>
      <c r="I182" s="2">
        <v>0.43478260869565216</v>
      </c>
      <c r="J182" s="2">
        <v>0</v>
      </c>
      <c r="K182" s="2">
        <v>0</v>
      </c>
      <c r="L182" s="2">
        <v>1.201086956521739</v>
      </c>
      <c r="M182" s="2">
        <v>0.7516304347826086</v>
      </c>
      <c r="N182" s="2">
        <v>5.2128260869565226</v>
      </c>
      <c r="O182" s="2">
        <v>7.9022177419354842E-2</v>
      </c>
      <c r="P182" s="2">
        <v>6.3484782608695642</v>
      </c>
      <c r="Q182" s="2">
        <v>2.2046739130434783</v>
      </c>
      <c r="R182" s="2">
        <v>0.11331941244239631</v>
      </c>
      <c r="S182" s="2">
        <v>0.25815217391304346</v>
      </c>
      <c r="T182" s="2">
        <v>0</v>
      </c>
      <c r="U182" s="2">
        <v>0</v>
      </c>
      <c r="V182" s="2">
        <v>3.4202188940092161E-3</v>
      </c>
      <c r="W182" s="2">
        <v>0.50271739130434778</v>
      </c>
      <c r="X182" s="2">
        <v>0.76086956521739135</v>
      </c>
      <c r="Y182" s="2">
        <v>0</v>
      </c>
      <c r="Z182" s="2">
        <v>1.6741071428571432E-2</v>
      </c>
      <c r="AA182" s="2">
        <v>0</v>
      </c>
      <c r="AB182" s="2">
        <v>0</v>
      </c>
      <c r="AC182" s="2">
        <v>0</v>
      </c>
      <c r="AD182" s="2">
        <v>0</v>
      </c>
      <c r="AE182" s="2">
        <v>0</v>
      </c>
      <c r="AF182" s="2">
        <v>0</v>
      </c>
      <c r="AG182" s="2">
        <v>0</v>
      </c>
      <c r="AH182" t="s">
        <v>221</v>
      </c>
      <c r="AI182">
        <v>4</v>
      </c>
    </row>
    <row r="183" spans="1:35" x14ac:dyDescent="0.25">
      <c r="A183" t="s">
        <v>1052</v>
      </c>
      <c r="B183" t="s">
        <v>469</v>
      </c>
      <c r="C183" t="s">
        <v>704</v>
      </c>
      <c r="D183" t="s">
        <v>918</v>
      </c>
      <c r="E183" s="2">
        <v>97.815217391304344</v>
      </c>
      <c r="F183" s="2">
        <v>7.5652173913043477</v>
      </c>
      <c r="G183" s="2">
        <v>0</v>
      </c>
      <c r="H183" s="2">
        <v>0</v>
      </c>
      <c r="I183" s="2">
        <v>5.3913043478260869</v>
      </c>
      <c r="J183" s="2">
        <v>0</v>
      </c>
      <c r="K183" s="2">
        <v>0</v>
      </c>
      <c r="L183" s="2">
        <v>4.5934782608695661</v>
      </c>
      <c r="M183" s="2">
        <v>5.7391304347826084</v>
      </c>
      <c r="N183" s="2">
        <v>0</v>
      </c>
      <c r="O183" s="2">
        <v>5.8673185909545504E-2</v>
      </c>
      <c r="P183" s="2">
        <v>5.2084782608695646</v>
      </c>
      <c r="Q183" s="2">
        <v>0</v>
      </c>
      <c r="R183" s="2">
        <v>5.3248138682075778E-2</v>
      </c>
      <c r="S183" s="2">
        <v>13.066956521739129</v>
      </c>
      <c r="T183" s="2">
        <v>11.317282608695653</v>
      </c>
      <c r="U183" s="2">
        <v>0</v>
      </c>
      <c r="V183" s="2">
        <v>0.24928880986776308</v>
      </c>
      <c r="W183" s="2">
        <v>11.923369565217394</v>
      </c>
      <c r="X183" s="2">
        <v>16.973804347826086</v>
      </c>
      <c r="Y183" s="2">
        <v>9.45717391304348</v>
      </c>
      <c r="Z183" s="2">
        <v>0.39211023447049681</v>
      </c>
      <c r="AA183" s="2">
        <v>0</v>
      </c>
      <c r="AB183" s="2">
        <v>0</v>
      </c>
      <c r="AC183" s="2">
        <v>0</v>
      </c>
      <c r="AD183" s="2">
        <v>0</v>
      </c>
      <c r="AE183" s="2">
        <v>0</v>
      </c>
      <c r="AF183" s="2">
        <v>0</v>
      </c>
      <c r="AG183" s="2">
        <v>0</v>
      </c>
      <c r="AH183" t="s">
        <v>117</v>
      </c>
      <c r="AI183">
        <v>4</v>
      </c>
    </row>
    <row r="184" spans="1:35" x14ac:dyDescent="0.25">
      <c r="A184" t="s">
        <v>1052</v>
      </c>
      <c r="B184" t="s">
        <v>673</v>
      </c>
      <c r="C184" t="s">
        <v>893</v>
      </c>
      <c r="D184" t="s">
        <v>979</v>
      </c>
      <c r="E184" s="2">
        <v>102.60869565217391</v>
      </c>
      <c r="F184" s="2">
        <v>9.1304347826086953</v>
      </c>
      <c r="G184" s="2">
        <v>0</v>
      </c>
      <c r="H184" s="2">
        <v>0</v>
      </c>
      <c r="I184" s="2">
        <v>11.779891304347826</v>
      </c>
      <c r="J184" s="2">
        <v>0</v>
      </c>
      <c r="K184" s="2">
        <v>0</v>
      </c>
      <c r="L184" s="2">
        <v>2.9265217391304357</v>
      </c>
      <c r="M184" s="2">
        <v>5.4347826086956523</v>
      </c>
      <c r="N184" s="2">
        <v>0</v>
      </c>
      <c r="O184" s="2">
        <v>5.2966101694915259E-2</v>
      </c>
      <c r="P184" s="2">
        <v>5.4076086956521738</v>
      </c>
      <c r="Q184" s="2">
        <v>5.4918478260869561</v>
      </c>
      <c r="R184" s="2">
        <v>0.10622351694915254</v>
      </c>
      <c r="S184" s="2">
        <v>3.9534782608695651</v>
      </c>
      <c r="T184" s="2">
        <v>4.6518478260869571</v>
      </c>
      <c r="U184" s="2">
        <v>0</v>
      </c>
      <c r="V184" s="2">
        <v>8.3865466101694916E-2</v>
      </c>
      <c r="W184" s="2">
        <v>5.4456521739130439</v>
      </c>
      <c r="X184" s="2">
        <v>1.816630434782609</v>
      </c>
      <c r="Y184" s="2">
        <v>0</v>
      </c>
      <c r="Z184" s="2">
        <v>7.0776483050847466E-2</v>
      </c>
      <c r="AA184" s="2">
        <v>0</v>
      </c>
      <c r="AB184" s="2">
        <v>0</v>
      </c>
      <c r="AC184" s="2">
        <v>0</v>
      </c>
      <c r="AD184" s="2">
        <v>0</v>
      </c>
      <c r="AE184" s="2">
        <v>0</v>
      </c>
      <c r="AF184" s="2">
        <v>0</v>
      </c>
      <c r="AG184" s="2">
        <v>0</v>
      </c>
      <c r="AH184" t="s">
        <v>321</v>
      </c>
      <c r="AI184">
        <v>4</v>
      </c>
    </row>
    <row r="185" spans="1:35" x14ac:dyDescent="0.25">
      <c r="A185" t="s">
        <v>1052</v>
      </c>
      <c r="B185" t="s">
        <v>450</v>
      </c>
      <c r="C185" t="s">
        <v>780</v>
      </c>
      <c r="D185" t="s">
        <v>935</v>
      </c>
      <c r="E185" s="2">
        <v>32.641304347826086</v>
      </c>
      <c r="F185" s="2">
        <v>4.5217391304347823</v>
      </c>
      <c r="G185" s="2">
        <v>0</v>
      </c>
      <c r="H185" s="2">
        <v>0</v>
      </c>
      <c r="I185" s="2">
        <v>5.7391304347826084</v>
      </c>
      <c r="J185" s="2">
        <v>0</v>
      </c>
      <c r="K185" s="2">
        <v>0</v>
      </c>
      <c r="L185" s="2">
        <v>2.1130434782608698</v>
      </c>
      <c r="M185" s="2">
        <v>0</v>
      </c>
      <c r="N185" s="2">
        <v>0</v>
      </c>
      <c r="O185" s="2">
        <v>0</v>
      </c>
      <c r="P185" s="2">
        <v>5.627173913043479</v>
      </c>
      <c r="Q185" s="2">
        <v>0</v>
      </c>
      <c r="R185" s="2">
        <v>0.17239427239427244</v>
      </c>
      <c r="S185" s="2">
        <v>4.4380434782608686</v>
      </c>
      <c r="T185" s="2">
        <v>0.67163043478260864</v>
      </c>
      <c r="U185" s="2">
        <v>0</v>
      </c>
      <c r="V185" s="2">
        <v>0.1565401265401265</v>
      </c>
      <c r="W185" s="2">
        <v>5.3979347826086945</v>
      </c>
      <c r="X185" s="2">
        <v>3.7173913043478262</v>
      </c>
      <c r="Y185" s="2">
        <v>0</v>
      </c>
      <c r="Z185" s="2">
        <v>0.27925740925740927</v>
      </c>
      <c r="AA185" s="2">
        <v>0</v>
      </c>
      <c r="AB185" s="2">
        <v>0</v>
      </c>
      <c r="AC185" s="2">
        <v>0</v>
      </c>
      <c r="AD185" s="2">
        <v>0</v>
      </c>
      <c r="AE185" s="2">
        <v>0</v>
      </c>
      <c r="AF185" s="2">
        <v>0</v>
      </c>
      <c r="AG185" s="2">
        <v>0</v>
      </c>
      <c r="AH185" t="s">
        <v>98</v>
      </c>
      <c r="AI185">
        <v>4</v>
      </c>
    </row>
    <row r="186" spans="1:35" x14ac:dyDescent="0.25">
      <c r="A186" t="s">
        <v>1052</v>
      </c>
      <c r="B186" t="s">
        <v>464</v>
      </c>
      <c r="C186" t="s">
        <v>728</v>
      </c>
      <c r="D186" t="s">
        <v>945</v>
      </c>
      <c r="E186" s="2">
        <v>71.543478260869563</v>
      </c>
      <c r="F186" s="2">
        <v>5.4782608695652177</v>
      </c>
      <c r="G186" s="2">
        <v>0</v>
      </c>
      <c r="H186" s="2">
        <v>0</v>
      </c>
      <c r="I186" s="2">
        <v>5.5783695652173915</v>
      </c>
      <c r="J186" s="2">
        <v>0</v>
      </c>
      <c r="K186" s="2">
        <v>0</v>
      </c>
      <c r="L186" s="2">
        <v>6.6005434782608718</v>
      </c>
      <c r="M186" s="2">
        <v>5.8043478260869561</v>
      </c>
      <c r="N186" s="2">
        <v>0.78554347826086957</v>
      </c>
      <c r="O186" s="2">
        <v>9.2110300820419322E-2</v>
      </c>
      <c r="P186" s="2">
        <v>4.8805434782608685</v>
      </c>
      <c r="Q186" s="2">
        <v>0</v>
      </c>
      <c r="R186" s="2">
        <v>6.8217866909753858E-2</v>
      </c>
      <c r="S186" s="2">
        <v>8.1103260869565226</v>
      </c>
      <c r="T186" s="2">
        <v>10.644456521739132</v>
      </c>
      <c r="U186" s="2">
        <v>0</v>
      </c>
      <c r="V186" s="2">
        <v>0.26214524460650263</v>
      </c>
      <c r="W186" s="2">
        <v>11.921195652173912</v>
      </c>
      <c r="X186" s="2">
        <v>11.074891304347826</v>
      </c>
      <c r="Y186" s="2">
        <v>0.16304347826086957</v>
      </c>
      <c r="Z186" s="2">
        <v>0.32370707991491948</v>
      </c>
      <c r="AA186" s="2">
        <v>0</v>
      </c>
      <c r="AB186" s="2">
        <v>0</v>
      </c>
      <c r="AC186" s="2">
        <v>0</v>
      </c>
      <c r="AD186" s="2">
        <v>0</v>
      </c>
      <c r="AE186" s="2">
        <v>0</v>
      </c>
      <c r="AF186" s="2">
        <v>0</v>
      </c>
      <c r="AG186" s="2">
        <v>0</v>
      </c>
      <c r="AH186" t="s">
        <v>112</v>
      </c>
      <c r="AI186">
        <v>4</v>
      </c>
    </row>
    <row r="187" spans="1:35" x14ac:dyDescent="0.25">
      <c r="A187" t="s">
        <v>1052</v>
      </c>
      <c r="B187" t="s">
        <v>454</v>
      </c>
      <c r="C187" t="s">
        <v>788</v>
      </c>
      <c r="D187" t="s">
        <v>949</v>
      </c>
      <c r="E187" s="2">
        <v>96.934782608695656</v>
      </c>
      <c r="F187" s="2">
        <v>5.3913043478260869</v>
      </c>
      <c r="G187" s="2">
        <v>0</v>
      </c>
      <c r="H187" s="2">
        <v>0</v>
      </c>
      <c r="I187" s="2">
        <v>5.1304347826086953</v>
      </c>
      <c r="J187" s="2">
        <v>0</v>
      </c>
      <c r="K187" s="2">
        <v>0</v>
      </c>
      <c r="L187" s="2">
        <v>3.7789130434782607</v>
      </c>
      <c r="M187" s="2">
        <v>5.2173913043478262</v>
      </c>
      <c r="N187" s="2">
        <v>0</v>
      </c>
      <c r="O187" s="2">
        <v>5.3823727293115048E-2</v>
      </c>
      <c r="P187" s="2">
        <v>4.4565217391304346</v>
      </c>
      <c r="Q187" s="2">
        <v>0</v>
      </c>
      <c r="R187" s="2">
        <v>4.5974433729535767E-2</v>
      </c>
      <c r="S187" s="2">
        <v>10.75315217391304</v>
      </c>
      <c r="T187" s="2">
        <v>7.5621739130434813</v>
      </c>
      <c r="U187" s="2">
        <v>0</v>
      </c>
      <c r="V187" s="2">
        <v>0.18894483067952453</v>
      </c>
      <c r="W187" s="2">
        <v>11.638152173913042</v>
      </c>
      <c r="X187" s="2">
        <v>12.20467391304348</v>
      </c>
      <c r="Y187" s="2">
        <v>5.5298913043478262</v>
      </c>
      <c r="Z187" s="2">
        <v>0.30301525005606639</v>
      </c>
      <c r="AA187" s="2">
        <v>0</v>
      </c>
      <c r="AB187" s="2">
        <v>0</v>
      </c>
      <c r="AC187" s="2">
        <v>0</v>
      </c>
      <c r="AD187" s="2">
        <v>0</v>
      </c>
      <c r="AE187" s="2">
        <v>0</v>
      </c>
      <c r="AF187" s="2">
        <v>0</v>
      </c>
      <c r="AG187" s="2">
        <v>0</v>
      </c>
      <c r="AH187" t="s">
        <v>102</v>
      </c>
      <c r="AI187">
        <v>4</v>
      </c>
    </row>
    <row r="188" spans="1:35" x14ac:dyDescent="0.25">
      <c r="A188" t="s">
        <v>1052</v>
      </c>
      <c r="B188" t="s">
        <v>683</v>
      </c>
      <c r="C188" t="s">
        <v>743</v>
      </c>
      <c r="D188" t="s">
        <v>952</v>
      </c>
      <c r="E188" s="2">
        <v>14.771739130434783</v>
      </c>
      <c r="F188" s="2">
        <v>11.183695652173911</v>
      </c>
      <c r="G188" s="2">
        <v>0.47554347826086957</v>
      </c>
      <c r="H188" s="2">
        <v>0.13043478260869565</v>
      </c>
      <c r="I188" s="2">
        <v>0.40217391304347827</v>
      </c>
      <c r="J188" s="2">
        <v>0</v>
      </c>
      <c r="K188" s="2">
        <v>0</v>
      </c>
      <c r="L188" s="2">
        <v>0.21880434782608696</v>
      </c>
      <c r="M188" s="2">
        <v>5.7391304347826084</v>
      </c>
      <c r="N188" s="2">
        <v>0</v>
      </c>
      <c r="O188" s="2">
        <v>0.38852097130242824</v>
      </c>
      <c r="P188" s="2">
        <v>4.8913043478260878</v>
      </c>
      <c r="Q188" s="2">
        <v>0</v>
      </c>
      <c r="R188" s="2">
        <v>0.33112582781456956</v>
      </c>
      <c r="S188" s="2">
        <v>2.0343478260869552</v>
      </c>
      <c r="T188" s="2">
        <v>0.29641304347826081</v>
      </c>
      <c r="U188" s="2">
        <v>0</v>
      </c>
      <c r="V188" s="2">
        <v>0.1577851361295069</v>
      </c>
      <c r="W188" s="2">
        <v>1.7333695652173913</v>
      </c>
      <c r="X188" s="2">
        <v>5.1432608695652169</v>
      </c>
      <c r="Y188" s="2">
        <v>0</v>
      </c>
      <c r="Z188" s="2">
        <v>0.4655261221486387</v>
      </c>
      <c r="AA188" s="2">
        <v>0</v>
      </c>
      <c r="AB188" s="2">
        <v>0</v>
      </c>
      <c r="AC188" s="2">
        <v>0</v>
      </c>
      <c r="AD188" s="2">
        <v>0</v>
      </c>
      <c r="AE188" s="2">
        <v>0</v>
      </c>
      <c r="AF188" s="2">
        <v>0</v>
      </c>
      <c r="AG188" s="2">
        <v>0</v>
      </c>
      <c r="AH188" t="s">
        <v>331</v>
      </c>
      <c r="AI188">
        <v>4</v>
      </c>
    </row>
    <row r="189" spans="1:35" x14ac:dyDescent="0.25">
      <c r="A189" t="s">
        <v>1052</v>
      </c>
      <c r="B189" t="s">
        <v>614</v>
      </c>
      <c r="C189" t="s">
        <v>871</v>
      </c>
      <c r="D189" t="s">
        <v>906</v>
      </c>
      <c r="E189" s="2">
        <v>56.608695652173914</v>
      </c>
      <c r="F189" s="2">
        <v>5.7391304347826084</v>
      </c>
      <c r="G189" s="2">
        <v>1.1304347826086956</v>
      </c>
      <c r="H189" s="2">
        <v>4.3478260869565216E-2</v>
      </c>
      <c r="I189" s="2">
        <v>0.16847826086956522</v>
      </c>
      <c r="J189" s="2">
        <v>0</v>
      </c>
      <c r="K189" s="2">
        <v>0</v>
      </c>
      <c r="L189" s="2">
        <v>0.61826086956521731</v>
      </c>
      <c r="M189" s="2">
        <v>0.75543478260869568</v>
      </c>
      <c r="N189" s="2">
        <v>0</v>
      </c>
      <c r="O189" s="2">
        <v>1.3344854070660522E-2</v>
      </c>
      <c r="P189" s="2">
        <v>1.6413043478260869</v>
      </c>
      <c r="Q189" s="2">
        <v>5.8260869565217392</v>
      </c>
      <c r="R189" s="2">
        <v>0.13191244239631336</v>
      </c>
      <c r="S189" s="2">
        <v>0.70195652173913026</v>
      </c>
      <c r="T189" s="2">
        <v>3.2782608695652184</v>
      </c>
      <c r="U189" s="2">
        <v>0</v>
      </c>
      <c r="V189" s="2">
        <v>7.0311059907834109E-2</v>
      </c>
      <c r="W189" s="2">
        <v>0.39684782608695657</v>
      </c>
      <c r="X189" s="2">
        <v>0.30271739130434783</v>
      </c>
      <c r="Y189" s="2">
        <v>0</v>
      </c>
      <c r="Z189" s="2">
        <v>1.2357910906298003E-2</v>
      </c>
      <c r="AA189" s="2">
        <v>0</v>
      </c>
      <c r="AB189" s="2">
        <v>0</v>
      </c>
      <c r="AC189" s="2">
        <v>0</v>
      </c>
      <c r="AD189" s="2">
        <v>0</v>
      </c>
      <c r="AE189" s="2">
        <v>0</v>
      </c>
      <c r="AF189" s="2">
        <v>0</v>
      </c>
      <c r="AG189" s="2">
        <v>0</v>
      </c>
      <c r="AH189" t="s">
        <v>262</v>
      </c>
      <c r="AI189">
        <v>4</v>
      </c>
    </row>
    <row r="190" spans="1:35" x14ac:dyDescent="0.25">
      <c r="A190" t="s">
        <v>1052</v>
      </c>
      <c r="B190" t="s">
        <v>475</v>
      </c>
      <c r="C190" t="s">
        <v>801</v>
      </c>
      <c r="D190" t="s">
        <v>987</v>
      </c>
      <c r="E190" s="2">
        <v>132.33695652173913</v>
      </c>
      <c r="F190" s="2">
        <v>5.7391304347826084</v>
      </c>
      <c r="G190" s="2">
        <v>0.32608695652173914</v>
      </c>
      <c r="H190" s="2">
        <v>0.87108695652173929</v>
      </c>
      <c r="I190" s="2">
        <v>0.86956521739130432</v>
      </c>
      <c r="J190" s="2">
        <v>0</v>
      </c>
      <c r="K190" s="2">
        <v>0</v>
      </c>
      <c r="L190" s="2">
        <v>1.6956521739130435</v>
      </c>
      <c r="M190" s="2">
        <v>5.2268478260869546</v>
      </c>
      <c r="N190" s="2">
        <v>3.9169565217391304</v>
      </c>
      <c r="O190" s="2">
        <v>6.9094866529774118E-2</v>
      </c>
      <c r="P190" s="2">
        <v>5.2128260869565235</v>
      </c>
      <c r="Q190" s="2">
        <v>8.3574999999999982</v>
      </c>
      <c r="R190" s="2">
        <v>0.10254373716632444</v>
      </c>
      <c r="S190" s="2">
        <v>3.3260869565217392</v>
      </c>
      <c r="T190" s="2">
        <v>2.7038043478260869</v>
      </c>
      <c r="U190" s="2">
        <v>0</v>
      </c>
      <c r="V190" s="2">
        <v>4.5564681724845998E-2</v>
      </c>
      <c r="W190" s="2">
        <v>4.6820652173913047</v>
      </c>
      <c r="X190" s="2">
        <v>4.4293478260869561</v>
      </c>
      <c r="Y190" s="2">
        <v>0</v>
      </c>
      <c r="Z190" s="2">
        <v>6.8850102669404528E-2</v>
      </c>
      <c r="AA190" s="2">
        <v>0</v>
      </c>
      <c r="AB190" s="2">
        <v>0</v>
      </c>
      <c r="AC190" s="2">
        <v>0</v>
      </c>
      <c r="AD190" s="2">
        <v>0</v>
      </c>
      <c r="AE190" s="2">
        <v>0</v>
      </c>
      <c r="AF190" s="2">
        <v>0</v>
      </c>
      <c r="AG190" s="2">
        <v>0</v>
      </c>
      <c r="AH190" t="s">
        <v>123</v>
      </c>
      <c r="AI190">
        <v>4</v>
      </c>
    </row>
    <row r="191" spans="1:35" x14ac:dyDescent="0.25">
      <c r="A191" t="s">
        <v>1052</v>
      </c>
      <c r="B191" t="s">
        <v>698</v>
      </c>
      <c r="C191" t="s">
        <v>874</v>
      </c>
      <c r="D191" t="s">
        <v>952</v>
      </c>
      <c r="E191" s="2">
        <v>59.902173913043477</v>
      </c>
      <c r="F191" s="2">
        <v>3.6156521739130456</v>
      </c>
      <c r="G191" s="2">
        <v>0</v>
      </c>
      <c r="H191" s="2">
        <v>0</v>
      </c>
      <c r="I191" s="2">
        <v>1.8132608695652173</v>
      </c>
      <c r="J191" s="2">
        <v>0</v>
      </c>
      <c r="K191" s="2">
        <v>0</v>
      </c>
      <c r="L191" s="2">
        <v>2.3352173913043477</v>
      </c>
      <c r="M191" s="2">
        <v>0</v>
      </c>
      <c r="N191" s="2">
        <v>15.579456521739131</v>
      </c>
      <c r="O191" s="2">
        <v>0.26008165487207402</v>
      </c>
      <c r="P191" s="2">
        <v>5.2263043478260895</v>
      </c>
      <c r="Q191" s="2">
        <v>0</v>
      </c>
      <c r="R191" s="2">
        <v>8.7247323534748733E-2</v>
      </c>
      <c r="S191" s="2">
        <v>0.53967391304347823</v>
      </c>
      <c r="T191" s="2">
        <v>2.8718478260869569</v>
      </c>
      <c r="U191" s="2">
        <v>0</v>
      </c>
      <c r="V191" s="2">
        <v>5.6951551442569415E-2</v>
      </c>
      <c r="W191" s="2">
        <v>3.4257608695652189</v>
      </c>
      <c r="X191" s="2">
        <v>4.7838043478260861</v>
      </c>
      <c r="Y191" s="2">
        <v>0</v>
      </c>
      <c r="Z191" s="2">
        <v>0.13704953728905825</v>
      </c>
      <c r="AA191" s="2">
        <v>0</v>
      </c>
      <c r="AB191" s="2">
        <v>0</v>
      </c>
      <c r="AC191" s="2">
        <v>1.7119565217391308</v>
      </c>
      <c r="AD191" s="2">
        <v>0</v>
      </c>
      <c r="AE191" s="2">
        <v>0</v>
      </c>
      <c r="AF191" s="2">
        <v>0</v>
      </c>
      <c r="AG191" s="2">
        <v>0</v>
      </c>
      <c r="AH191" t="s">
        <v>346</v>
      </c>
      <c r="AI191">
        <v>4</v>
      </c>
    </row>
    <row r="192" spans="1:35" x14ac:dyDescent="0.25">
      <c r="A192" t="s">
        <v>1052</v>
      </c>
      <c r="B192" t="s">
        <v>433</v>
      </c>
      <c r="C192" t="s">
        <v>775</v>
      </c>
      <c r="D192" t="s">
        <v>909</v>
      </c>
      <c r="E192" s="2">
        <v>30.565217391304348</v>
      </c>
      <c r="F192" s="2">
        <v>5.4782608695652177</v>
      </c>
      <c r="G192" s="2">
        <v>7.6086956521739135E-2</v>
      </c>
      <c r="H192" s="2">
        <v>0.13021739130434784</v>
      </c>
      <c r="I192" s="2">
        <v>0.23097826086956522</v>
      </c>
      <c r="J192" s="2">
        <v>0</v>
      </c>
      <c r="K192" s="2">
        <v>0</v>
      </c>
      <c r="L192" s="2">
        <v>0.51902173913043481</v>
      </c>
      <c r="M192" s="2">
        <v>0</v>
      </c>
      <c r="N192" s="2">
        <v>4.6867391304347832</v>
      </c>
      <c r="O192" s="2">
        <v>0.15333570412517783</v>
      </c>
      <c r="P192" s="2">
        <v>4.5118478260869566</v>
      </c>
      <c r="Q192" s="2">
        <v>0</v>
      </c>
      <c r="R192" s="2">
        <v>0.14761379800853486</v>
      </c>
      <c r="S192" s="2">
        <v>0.46195652173913043</v>
      </c>
      <c r="T192" s="2">
        <v>0.98097826086956519</v>
      </c>
      <c r="U192" s="2">
        <v>0</v>
      </c>
      <c r="V192" s="2">
        <v>4.7208392603129444E-2</v>
      </c>
      <c r="W192" s="2">
        <v>1.0163043478260869</v>
      </c>
      <c r="X192" s="2">
        <v>0</v>
      </c>
      <c r="Y192" s="2">
        <v>0</v>
      </c>
      <c r="Z192" s="2">
        <v>3.3250355618776671E-2</v>
      </c>
      <c r="AA192" s="2">
        <v>0</v>
      </c>
      <c r="AB192" s="2">
        <v>0</v>
      </c>
      <c r="AC192" s="2">
        <v>0</v>
      </c>
      <c r="AD192" s="2">
        <v>0</v>
      </c>
      <c r="AE192" s="2">
        <v>0</v>
      </c>
      <c r="AF192" s="2">
        <v>0</v>
      </c>
      <c r="AG192" s="2">
        <v>0</v>
      </c>
      <c r="AH192" t="s">
        <v>81</v>
      </c>
      <c r="AI192">
        <v>4</v>
      </c>
    </row>
    <row r="193" spans="1:35" x14ac:dyDescent="0.25">
      <c r="A193" t="s">
        <v>1052</v>
      </c>
      <c r="B193" t="s">
        <v>529</v>
      </c>
      <c r="C193" t="s">
        <v>829</v>
      </c>
      <c r="D193" t="s">
        <v>982</v>
      </c>
      <c r="E193" s="2">
        <v>66.945652173913047</v>
      </c>
      <c r="F193" s="2">
        <v>5.7391304347826084</v>
      </c>
      <c r="G193" s="2">
        <v>0.2391304347826087</v>
      </c>
      <c r="H193" s="2">
        <v>0.30793478260869561</v>
      </c>
      <c r="I193" s="2">
        <v>0.48369565217391303</v>
      </c>
      <c r="J193" s="2">
        <v>0</v>
      </c>
      <c r="K193" s="2">
        <v>0</v>
      </c>
      <c r="L193" s="2">
        <v>0.67119565217391308</v>
      </c>
      <c r="M193" s="2">
        <v>0</v>
      </c>
      <c r="N193" s="2">
        <v>5.2165217391304344</v>
      </c>
      <c r="O193" s="2">
        <v>7.7921740542295823E-2</v>
      </c>
      <c r="P193" s="2">
        <v>11.225326086956517</v>
      </c>
      <c r="Q193" s="2">
        <v>5.5208695652173914</v>
      </c>
      <c r="R193" s="2">
        <v>0.25014612761811977</v>
      </c>
      <c r="S193" s="2">
        <v>1.8451086956521738</v>
      </c>
      <c r="T193" s="2">
        <v>0.56793478260869568</v>
      </c>
      <c r="U193" s="2">
        <v>0</v>
      </c>
      <c r="V193" s="2">
        <v>3.6044812469556743E-2</v>
      </c>
      <c r="W193" s="2">
        <v>3.0570652173913042</v>
      </c>
      <c r="X193" s="2">
        <v>0.63858695652173914</v>
      </c>
      <c r="Y193" s="2">
        <v>0</v>
      </c>
      <c r="Z193" s="2">
        <v>5.5203766845267087E-2</v>
      </c>
      <c r="AA193" s="2">
        <v>0</v>
      </c>
      <c r="AB193" s="2">
        <v>0</v>
      </c>
      <c r="AC193" s="2">
        <v>0</v>
      </c>
      <c r="AD193" s="2">
        <v>0</v>
      </c>
      <c r="AE193" s="2">
        <v>0</v>
      </c>
      <c r="AF193" s="2">
        <v>0</v>
      </c>
      <c r="AG193" s="2">
        <v>0</v>
      </c>
      <c r="AH193" t="s">
        <v>177</v>
      </c>
      <c r="AI193">
        <v>4</v>
      </c>
    </row>
    <row r="194" spans="1:35" x14ac:dyDescent="0.25">
      <c r="A194" t="s">
        <v>1052</v>
      </c>
      <c r="B194" t="s">
        <v>376</v>
      </c>
      <c r="C194" t="s">
        <v>739</v>
      </c>
      <c r="D194" t="s">
        <v>948</v>
      </c>
      <c r="E194" s="2">
        <v>115.35869565217391</v>
      </c>
      <c r="F194" s="2">
        <v>0</v>
      </c>
      <c r="G194" s="2">
        <v>0</v>
      </c>
      <c r="H194" s="2">
        <v>0.38043478260869568</v>
      </c>
      <c r="I194" s="2">
        <v>0.89673913043478259</v>
      </c>
      <c r="J194" s="2">
        <v>0</v>
      </c>
      <c r="K194" s="2">
        <v>0</v>
      </c>
      <c r="L194" s="2">
        <v>10.038913043478262</v>
      </c>
      <c r="M194" s="2">
        <v>5.3738043478260895</v>
      </c>
      <c r="N194" s="2">
        <v>18.562500000000004</v>
      </c>
      <c r="O194" s="2">
        <v>0.20749458211627259</v>
      </c>
      <c r="P194" s="2">
        <v>4.0440217391304349</v>
      </c>
      <c r="Q194" s="2">
        <v>24.97304347826087</v>
      </c>
      <c r="R194" s="2">
        <v>0.25153773673796292</v>
      </c>
      <c r="S194" s="2">
        <v>11.264565217391304</v>
      </c>
      <c r="T194" s="2">
        <v>6.8341304347826091</v>
      </c>
      <c r="U194" s="2">
        <v>0</v>
      </c>
      <c r="V194" s="2">
        <v>0.15689060586073683</v>
      </c>
      <c r="W194" s="2">
        <v>6.4161956521739123</v>
      </c>
      <c r="X194" s="2">
        <v>7.3653260869565216</v>
      </c>
      <c r="Y194" s="2">
        <v>0</v>
      </c>
      <c r="Z194" s="2">
        <v>0.11946669179308395</v>
      </c>
      <c r="AA194" s="2">
        <v>0</v>
      </c>
      <c r="AB194" s="2">
        <v>0</v>
      </c>
      <c r="AC194" s="2">
        <v>0</v>
      </c>
      <c r="AD194" s="2">
        <v>0</v>
      </c>
      <c r="AE194" s="2">
        <v>0</v>
      </c>
      <c r="AF194" s="2">
        <v>0</v>
      </c>
      <c r="AG194" s="2">
        <v>0</v>
      </c>
      <c r="AH194" t="s">
        <v>24</v>
      </c>
      <c r="AI194">
        <v>4</v>
      </c>
    </row>
    <row r="195" spans="1:35" x14ac:dyDescent="0.25">
      <c r="A195" t="s">
        <v>1052</v>
      </c>
      <c r="B195" t="s">
        <v>452</v>
      </c>
      <c r="C195" t="s">
        <v>787</v>
      </c>
      <c r="D195" t="s">
        <v>979</v>
      </c>
      <c r="E195" s="2">
        <v>64.652173913043484</v>
      </c>
      <c r="F195" s="2">
        <v>5.7391304347826084</v>
      </c>
      <c r="G195" s="2">
        <v>0.45652173913043476</v>
      </c>
      <c r="H195" s="2">
        <v>0.37478260869565222</v>
      </c>
      <c r="I195" s="2">
        <v>0.375</v>
      </c>
      <c r="J195" s="2">
        <v>0</v>
      </c>
      <c r="K195" s="2">
        <v>0</v>
      </c>
      <c r="L195" s="2">
        <v>0.78260869565217395</v>
      </c>
      <c r="M195" s="2">
        <v>6.4404347826086958</v>
      </c>
      <c r="N195" s="2">
        <v>0</v>
      </c>
      <c r="O195" s="2">
        <v>9.9616677874915932E-2</v>
      </c>
      <c r="P195" s="2">
        <v>3.9128260869565206</v>
      </c>
      <c r="Q195" s="2">
        <v>10.942282608695653</v>
      </c>
      <c r="R195" s="2">
        <v>0.2297696704774714</v>
      </c>
      <c r="S195" s="2">
        <v>0.58152173913043481</v>
      </c>
      <c r="T195" s="2">
        <v>3.1331521739130435</v>
      </c>
      <c r="U195" s="2">
        <v>0</v>
      </c>
      <c r="V195" s="2">
        <v>5.745628782784129E-2</v>
      </c>
      <c r="W195" s="2">
        <v>1.5951086956521738</v>
      </c>
      <c r="X195" s="2">
        <v>0.91576086956521741</v>
      </c>
      <c r="Y195" s="2">
        <v>0</v>
      </c>
      <c r="Z195" s="2">
        <v>3.8836583725622049E-2</v>
      </c>
      <c r="AA195" s="2">
        <v>0</v>
      </c>
      <c r="AB195" s="2">
        <v>0</v>
      </c>
      <c r="AC195" s="2">
        <v>0</v>
      </c>
      <c r="AD195" s="2">
        <v>0</v>
      </c>
      <c r="AE195" s="2">
        <v>0</v>
      </c>
      <c r="AF195" s="2">
        <v>0</v>
      </c>
      <c r="AG195" s="2">
        <v>0</v>
      </c>
      <c r="AH195" t="s">
        <v>100</v>
      </c>
      <c r="AI195">
        <v>4</v>
      </c>
    </row>
    <row r="196" spans="1:35" x14ac:dyDescent="0.25">
      <c r="A196" t="s">
        <v>1052</v>
      </c>
      <c r="B196" t="s">
        <v>681</v>
      </c>
      <c r="C196" t="s">
        <v>862</v>
      </c>
      <c r="D196" t="s">
        <v>1020</v>
      </c>
      <c r="E196" s="2">
        <v>23.065217391304348</v>
      </c>
      <c r="F196" s="2">
        <v>10.543478260869565</v>
      </c>
      <c r="G196" s="2">
        <v>0</v>
      </c>
      <c r="H196" s="2">
        <v>9.7826086956521743E-2</v>
      </c>
      <c r="I196" s="2">
        <v>0</v>
      </c>
      <c r="J196" s="2">
        <v>0</v>
      </c>
      <c r="K196" s="2">
        <v>0</v>
      </c>
      <c r="L196" s="2">
        <v>0</v>
      </c>
      <c r="M196" s="2">
        <v>0</v>
      </c>
      <c r="N196" s="2">
        <v>4.0882608695652163</v>
      </c>
      <c r="O196" s="2">
        <v>0.17724787935909514</v>
      </c>
      <c r="P196" s="2">
        <v>0</v>
      </c>
      <c r="Q196" s="2">
        <v>0</v>
      </c>
      <c r="R196" s="2">
        <v>0</v>
      </c>
      <c r="S196" s="2">
        <v>0.3270652173913044</v>
      </c>
      <c r="T196" s="2">
        <v>0</v>
      </c>
      <c r="U196" s="2">
        <v>0</v>
      </c>
      <c r="V196" s="2">
        <v>1.4180018850141378E-2</v>
      </c>
      <c r="W196" s="2">
        <v>0.63619565217391294</v>
      </c>
      <c r="X196" s="2">
        <v>0</v>
      </c>
      <c r="Y196" s="2">
        <v>0</v>
      </c>
      <c r="Z196" s="2">
        <v>2.7582469368520261E-2</v>
      </c>
      <c r="AA196" s="2">
        <v>0</v>
      </c>
      <c r="AB196" s="2">
        <v>0</v>
      </c>
      <c r="AC196" s="2">
        <v>0</v>
      </c>
      <c r="AD196" s="2">
        <v>0</v>
      </c>
      <c r="AE196" s="2">
        <v>0</v>
      </c>
      <c r="AF196" s="2">
        <v>0</v>
      </c>
      <c r="AG196" s="2">
        <v>0.14130434782608695</v>
      </c>
      <c r="AH196" t="s">
        <v>329</v>
      </c>
      <c r="AI196">
        <v>4</v>
      </c>
    </row>
    <row r="197" spans="1:35" x14ac:dyDescent="0.25">
      <c r="A197" t="s">
        <v>1052</v>
      </c>
      <c r="B197" t="s">
        <v>354</v>
      </c>
      <c r="C197" t="s">
        <v>735</v>
      </c>
      <c r="D197" t="s">
        <v>942</v>
      </c>
      <c r="E197" s="2">
        <v>137.25</v>
      </c>
      <c r="F197" s="2">
        <v>5.7391304347826084</v>
      </c>
      <c r="G197" s="2">
        <v>0.45652173913043476</v>
      </c>
      <c r="H197" s="2">
        <v>5.3885869565217392</v>
      </c>
      <c r="I197" s="2">
        <v>0</v>
      </c>
      <c r="J197" s="2">
        <v>0</v>
      </c>
      <c r="K197" s="2">
        <v>0</v>
      </c>
      <c r="L197" s="2">
        <v>3.3934782608695655</v>
      </c>
      <c r="M197" s="2">
        <v>8.3777173913043477</v>
      </c>
      <c r="N197" s="2">
        <v>4.5244565217391308</v>
      </c>
      <c r="O197" s="2">
        <v>9.4004910113249393E-2</v>
      </c>
      <c r="P197" s="2">
        <v>5.5489130434782608</v>
      </c>
      <c r="Q197" s="2">
        <v>5.2554347826086953</v>
      </c>
      <c r="R197" s="2">
        <v>7.8720202740159978E-2</v>
      </c>
      <c r="S197" s="2">
        <v>4.8836956521739152</v>
      </c>
      <c r="T197" s="2">
        <v>17.193695652173911</v>
      </c>
      <c r="U197" s="2">
        <v>0</v>
      </c>
      <c r="V197" s="2">
        <v>0.16085531004989309</v>
      </c>
      <c r="W197" s="2">
        <v>4.4714130434782602</v>
      </c>
      <c r="X197" s="2">
        <v>14.095760869565217</v>
      </c>
      <c r="Y197" s="2">
        <v>0</v>
      </c>
      <c r="Z197" s="2">
        <v>0.13527995565058998</v>
      </c>
      <c r="AA197" s="2">
        <v>0</v>
      </c>
      <c r="AB197" s="2">
        <v>0</v>
      </c>
      <c r="AC197" s="2">
        <v>0</v>
      </c>
      <c r="AD197" s="2">
        <v>0</v>
      </c>
      <c r="AE197" s="2">
        <v>0</v>
      </c>
      <c r="AF197" s="2">
        <v>0</v>
      </c>
      <c r="AG197" s="2">
        <v>0</v>
      </c>
      <c r="AH197" t="s">
        <v>2</v>
      </c>
      <c r="AI197">
        <v>4</v>
      </c>
    </row>
    <row r="198" spans="1:35" x14ac:dyDescent="0.25">
      <c r="A198" t="s">
        <v>1052</v>
      </c>
      <c r="B198" t="s">
        <v>655</v>
      </c>
      <c r="C198" t="s">
        <v>884</v>
      </c>
      <c r="D198" t="s">
        <v>1033</v>
      </c>
      <c r="E198" s="2">
        <v>87.967391304347828</v>
      </c>
      <c r="F198" s="2">
        <v>5.7391304347826084</v>
      </c>
      <c r="G198" s="2">
        <v>0</v>
      </c>
      <c r="H198" s="2">
        <v>0</v>
      </c>
      <c r="I198" s="2">
        <v>0</v>
      </c>
      <c r="J198" s="2">
        <v>0</v>
      </c>
      <c r="K198" s="2">
        <v>0</v>
      </c>
      <c r="L198" s="2">
        <v>2.589673913043478</v>
      </c>
      <c r="M198" s="2">
        <v>0</v>
      </c>
      <c r="N198" s="2">
        <v>6.4239130434782608</v>
      </c>
      <c r="O198" s="2">
        <v>7.3026071913999749E-2</v>
      </c>
      <c r="P198" s="2">
        <v>0</v>
      </c>
      <c r="Q198" s="2">
        <v>0</v>
      </c>
      <c r="R198" s="2">
        <v>0</v>
      </c>
      <c r="S198" s="2">
        <v>9.0516304347826093</v>
      </c>
      <c r="T198" s="2">
        <v>4.3777173913043477</v>
      </c>
      <c r="U198" s="2">
        <v>0</v>
      </c>
      <c r="V198" s="2">
        <v>0.15266279500803162</v>
      </c>
      <c r="W198" s="2">
        <v>7.4782608695652177</v>
      </c>
      <c r="X198" s="2">
        <v>11.334239130434783</v>
      </c>
      <c r="Y198" s="2">
        <v>0</v>
      </c>
      <c r="Z198" s="2">
        <v>0.21385765476337576</v>
      </c>
      <c r="AA198" s="2">
        <v>0</v>
      </c>
      <c r="AB198" s="2">
        <v>0</v>
      </c>
      <c r="AC198" s="2">
        <v>0</v>
      </c>
      <c r="AD198" s="2">
        <v>0</v>
      </c>
      <c r="AE198" s="2">
        <v>0</v>
      </c>
      <c r="AF198" s="2">
        <v>0</v>
      </c>
      <c r="AG198" s="2">
        <v>0</v>
      </c>
      <c r="AH198" t="s">
        <v>303</v>
      </c>
      <c r="AI198">
        <v>4</v>
      </c>
    </row>
    <row r="199" spans="1:35" x14ac:dyDescent="0.25">
      <c r="A199" t="s">
        <v>1052</v>
      </c>
      <c r="B199" t="s">
        <v>625</v>
      </c>
      <c r="C199" t="s">
        <v>876</v>
      </c>
      <c r="D199" t="s">
        <v>973</v>
      </c>
      <c r="E199" s="2">
        <v>150.03260869565219</v>
      </c>
      <c r="F199" s="2">
        <v>5.6521739130434785</v>
      </c>
      <c r="G199" s="2">
        <v>6.5217391304347824E-2</v>
      </c>
      <c r="H199" s="2">
        <v>1.138586956521739</v>
      </c>
      <c r="I199" s="2">
        <v>1.5625</v>
      </c>
      <c r="J199" s="2">
        <v>0</v>
      </c>
      <c r="K199" s="2">
        <v>0</v>
      </c>
      <c r="L199" s="2">
        <v>5.9384782608695676</v>
      </c>
      <c r="M199" s="2">
        <v>11.478260869565217</v>
      </c>
      <c r="N199" s="2">
        <v>2.5279347826086958</v>
      </c>
      <c r="O199" s="2">
        <v>9.3354343258711864E-2</v>
      </c>
      <c r="P199" s="2">
        <v>5.6521739130434785</v>
      </c>
      <c r="Q199" s="2">
        <v>8.9604347826086936</v>
      </c>
      <c r="R199" s="2">
        <v>9.7396218213431848E-2</v>
      </c>
      <c r="S199" s="2">
        <v>10.883260869565214</v>
      </c>
      <c r="T199" s="2">
        <v>18.148586956521743</v>
      </c>
      <c r="U199" s="2">
        <v>0</v>
      </c>
      <c r="V199" s="2">
        <v>0.19350358617691807</v>
      </c>
      <c r="W199" s="2">
        <v>15.471630434782613</v>
      </c>
      <c r="X199" s="2">
        <v>17.005434782608692</v>
      </c>
      <c r="Y199" s="2">
        <v>0</v>
      </c>
      <c r="Z199" s="2">
        <v>0.2164667101354778</v>
      </c>
      <c r="AA199" s="2">
        <v>0</v>
      </c>
      <c r="AB199" s="2">
        <v>0</v>
      </c>
      <c r="AC199" s="2">
        <v>0</v>
      </c>
      <c r="AD199" s="2">
        <v>0</v>
      </c>
      <c r="AE199" s="2">
        <v>0</v>
      </c>
      <c r="AF199" s="2">
        <v>0</v>
      </c>
      <c r="AG199" s="2">
        <v>0</v>
      </c>
      <c r="AH199" t="s">
        <v>273</v>
      </c>
      <c r="AI199">
        <v>4</v>
      </c>
    </row>
    <row r="200" spans="1:35" x14ac:dyDescent="0.25">
      <c r="A200" t="s">
        <v>1052</v>
      </c>
      <c r="B200" t="s">
        <v>481</v>
      </c>
      <c r="C200" t="s">
        <v>780</v>
      </c>
      <c r="D200" t="s">
        <v>935</v>
      </c>
      <c r="E200" s="2">
        <v>96.086956521739125</v>
      </c>
      <c r="F200" s="2">
        <v>5.3913043478260869</v>
      </c>
      <c r="G200" s="2">
        <v>0</v>
      </c>
      <c r="H200" s="2">
        <v>0</v>
      </c>
      <c r="I200" s="2">
        <v>1.8369565217391304</v>
      </c>
      <c r="J200" s="2">
        <v>0</v>
      </c>
      <c r="K200" s="2">
        <v>0.48641304347826086</v>
      </c>
      <c r="L200" s="2">
        <v>6.2718478260869555</v>
      </c>
      <c r="M200" s="2">
        <v>5.0543478260869561</v>
      </c>
      <c r="N200" s="2">
        <v>0</v>
      </c>
      <c r="O200" s="2">
        <v>5.2601809954751132E-2</v>
      </c>
      <c r="P200" s="2">
        <v>3.5923913043478262</v>
      </c>
      <c r="Q200" s="2">
        <v>5.5</v>
      </c>
      <c r="R200" s="2">
        <v>9.4626696832579196E-2</v>
      </c>
      <c r="S200" s="2">
        <v>5.2717391304347823</v>
      </c>
      <c r="T200" s="2">
        <v>4.8449999999999998</v>
      </c>
      <c r="U200" s="2">
        <v>0</v>
      </c>
      <c r="V200" s="2">
        <v>0.10528733031674208</v>
      </c>
      <c r="W200" s="2">
        <v>3.9610869565217381</v>
      </c>
      <c r="X200" s="2">
        <v>9.0833695652173905</v>
      </c>
      <c r="Y200" s="2">
        <v>0</v>
      </c>
      <c r="Z200" s="2">
        <v>0.13575678733031674</v>
      </c>
      <c r="AA200" s="2">
        <v>0</v>
      </c>
      <c r="AB200" s="2">
        <v>0</v>
      </c>
      <c r="AC200" s="2">
        <v>0</v>
      </c>
      <c r="AD200" s="2">
        <v>0</v>
      </c>
      <c r="AE200" s="2">
        <v>0</v>
      </c>
      <c r="AF200" s="2">
        <v>0</v>
      </c>
      <c r="AG200" s="2">
        <v>0</v>
      </c>
      <c r="AH200" t="s">
        <v>129</v>
      </c>
      <c r="AI200">
        <v>4</v>
      </c>
    </row>
    <row r="201" spans="1:35" x14ac:dyDescent="0.25">
      <c r="A201" t="s">
        <v>1052</v>
      </c>
      <c r="B201" t="s">
        <v>581</v>
      </c>
      <c r="C201" t="s">
        <v>852</v>
      </c>
      <c r="D201" t="s">
        <v>934</v>
      </c>
      <c r="E201" s="2">
        <v>62.217391304347828</v>
      </c>
      <c r="F201" s="2">
        <v>10.660869565217389</v>
      </c>
      <c r="G201" s="2">
        <v>1.3663043478260866</v>
      </c>
      <c r="H201" s="2">
        <v>0.56304347826086965</v>
      </c>
      <c r="I201" s="2">
        <v>0.28152173913043477</v>
      </c>
      <c r="J201" s="2">
        <v>0</v>
      </c>
      <c r="K201" s="2">
        <v>0</v>
      </c>
      <c r="L201" s="2">
        <v>0</v>
      </c>
      <c r="M201" s="2">
        <v>0</v>
      </c>
      <c r="N201" s="2">
        <v>0</v>
      </c>
      <c r="O201" s="2">
        <v>0</v>
      </c>
      <c r="P201" s="2">
        <v>0</v>
      </c>
      <c r="Q201" s="2">
        <v>0</v>
      </c>
      <c r="R201" s="2">
        <v>0</v>
      </c>
      <c r="S201" s="2">
        <v>0.35597826086956524</v>
      </c>
      <c r="T201" s="2">
        <v>5.2608695652173916</v>
      </c>
      <c r="U201" s="2">
        <v>0</v>
      </c>
      <c r="V201" s="2">
        <v>9.0277777777777776E-2</v>
      </c>
      <c r="W201" s="2">
        <v>3.3967391304347827</v>
      </c>
      <c r="X201" s="2">
        <v>0.94565217391304346</v>
      </c>
      <c r="Y201" s="2">
        <v>0</v>
      </c>
      <c r="Z201" s="2">
        <v>6.9793850454227813E-2</v>
      </c>
      <c r="AA201" s="2">
        <v>0</v>
      </c>
      <c r="AB201" s="2">
        <v>0</v>
      </c>
      <c r="AC201" s="2">
        <v>0</v>
      </c>
      <c r="AD201" s="2">
        <v>0</v>
      </c>
      <c r="AE201" s="2">
        <v>0</v>
      </c>
      <c r="AF201" s="2">
        <v>0</v>
      </c>
      <c r="AG201" s="2">
        <v>0</v>
      </c>
      <c r="AH201" t="s">
        <v>229</v>
      </c>
      <c r="AI201">
        <v>4</v>
      </c>
    </row>
    <row r="202" spans="1:35" x14ac:dyDescent="0.25">
      <c r="A202" t="s">
        <v>1052</v>
      </c>
      <c r="B202" t="s">
        <v>597</v>
      </c>
      <c r="C202" t="s">
        <v>861</v>
      </c>
      <c r="D202" t="s">
        <v>1019</v>
      </c>
      <c r="E202" s="2">
        <v>47.956521739130437</v>
      </c>
      <c r="F202" s="2">
        <v>5.7391304347826084</v>
      </c>
      <c r="G202" s="2">
        <v>0</v>
      </c>
      <c r="H202" s="2">
        <v>0</v>
      </c>
      <c r="I202" s="2">
        <v>0</v>
      </c>
      <c r="J202" s="2">
        <v>0</v>
      </c>
      <c r="K202" s="2">
        <v>0</v>
      </c>
      <c r="L202" s="2">
        <v>0</v>
      </c>
      <c r="M202" s="2">
        <v>0</v>
      </c>
      <c r="N202" s="2">
        <v>0</v>
      </c>
      <c r="O202" s="2">
        <v>0</v>
      </c>
      <c r="P202" s="2">
        <v>0</v>
      </c>
      <c r="Q202" s="2">
        <v>0</v>
      </c>
      <c r="R202" s="2">
        <v>0</v>
      </c>
      <c r="S202" s="2">
        <v>0</v>
      </c>
      <c r="T202" s="2">
        <v>5.5652173913043477</v>
      </c>
      <c r="U202" s="2">
        <v>0</v>
      </c>
      <c r="V202" s="2">
        <v>0.11604714415231186</v>
      </c>
      <c r="W202" s="2">
        <v>0</v>
      </c>
      <c r="X202" s="2">
        <v>0</v>
      </c>
      <c r="Y202" s="2">
        <v>0</v>
      </c>
      <c r="Z202" s="2">
        <v>0</v>
      </c>
      <c r="AA202" s="2">
        <v>0</v>
      </c>
      <c r="AB202" s="2">
        <v>0</v>
      </c>
      <c r="AC202" s="2">
        <v>0</v>
      </c>
      <c r="AD202" s="2">
        <v>0</v>
      </c>
      <c r="AE202" s="2">
        <v>0</v>
      </c>
      <c r="AF202" s="2">
        <v>0</v>
      </c>
      <c r="AG202" s="2">
        <v>0</v>
      </c>
      <c r="AH202" t="s">
        <v>245</v>
      </c>
      <c r="AI202">
        <v>4</v>
      </c>
    </row>
    <row r="203" spans="1:35" x14ac:dyDescent="0.25">
      <c r="A203" t="s">
        <v>1052</v>
      </c>
      <c r="B203" t="s">
        <v>564</v>
      </c>
      <c r="C203" t="s">
        <v>845</v>
      </c>
      <c r="D203" t="s">
        <v>1011</v>
      </c>
      <c r="E203" s="2">
        <v>60.510869565217391</v>
      </c>
      <c r="F203" s="2">
        <v>5.6521739130434785</v>
      </c>
      <c r="G203" s="2">
        <v>0</v>
      </c>
      <c r="H203" s="2">
        <v>0.33086956521739136</v>
      </c>
      <c r="I203" s="2">
        <v>0</v>
      </c>
      <c r="J203" s="2">
        <v>0</v>
      </c>
      <c r="K203" s="2">
        <v>0</v>
      </c>
      <c r="L203" s="2">
        <v>0.97369565217391318</v>
      </c>
      <c r="M203" s="2">
        <v>0</v>
      </c>
      <c r="N203" s="2">
        <v>0</v>
      </c>
      <c r="O203" s="2">
        <v>0</v>
      </c>
      <c r="P203" s="2">
        <v>0</v>
      </c>
      <c r="Q203" s="2">
        <v>5.2880434782608692</v>
      </c>
      <c r="R203" s="2">
        <v>8.7389976648104897E-2</v>
      </c>
      <c r="S203" s="2">
        <v>0.64065217391304341</v>
      </c>
      <c r="T203" s="2">
        <v>8.8304347826086982</v>
      </c>
      <c r="U203" s="2">
        <v>0</v>
      </c>
      <c r="V203" s="2">
        <v>0.15651877133105807</v>
      </c>
      <c r="W203" s="2">
        <v>1.0160869565217392</v>
      </c>
      <c r="X203" s="2">
        <v>5.9791304347826095</v>
      </c>
      <c r="Y203" s="2">
        <v>0</v>
      </c>
      <c r="Z203" s="2">
        <v>0.11560265852344173</v>
      </c>
      <c r="AA203" s="2">
        <v>0</v>
      </c>
      <c r="AB203" s="2">
        <v>0</v>
      </c>
      <c r="AC203" s="2">
        <v>0</v>
      </c>
      <c r="AD203" s="2">
        <v>0</v>
      </c>
      <c r="AE203" s="2">
        <v>0</v>
      </c>
      <c r="AF203" s="2">
        <v>0</v>
      </c>
      <c r="AG203" s="2">
        <v>0</v>
      </c>
      <c r="AH203" t="s">
        <v>212</v>
      </c>
      <c r="AI203">
        <v>4</v>
      </c>
    </row>
    <row r="204" spans="1:35" x14ac:dyDescent="0.25">
      <c r="A204" t="s">
        <v>1052</v>
      </c>
      <c r="B204" t="s">
        <v>397</v>
      </c>
      <c r="C204" t="s">
        <v>738</v>
      </c>
      <c r="D204" t="s">
        <v>947</v>
      </c>
      <c r="E204" s="2">
        <v>68.608695652173907</v>
      </c>
      <c r="F204" s="2">
        <v>6.6086956521739131</v>
      </c>
      <c r="G204" s="2">
        <v>1.0217391304347827</v>
      </c>
      <c r="H204" s="2">
        <v>0</v>
      </c>
      <c r="I204" s="2">
        <v>0</v>
      </c>
      <c r="J204" s="2">
        <v>0</v>
      </c>
      <c r="K204" s="2">
        <v>0</v>
      </c>
      <c r="L204" s="2">
        <v>3.4359782608695641</v>
      </c>
      <c r="M204" s="2">
        <v>3.9130434782608696</v>
      </c>
      <c r="N204" s="2">
        <v>0</v>
      </c>
      <c r="O204" s="2">
        <v>5.70342205323194E-2</v>
      </c>
      <c r="P204" s="2">
        <v>5.4673913043478262</v>
      </c>
      <c r="Q204" s="2">
        <v>5.1576086956521738</v>
      </c>
      <c r="R204" s="2">
        <v>0.15486375158428392</v>
      </c>
      <c r="S204" s="2">
        <v>1.1431521739130439</v>
      </c>
      <c r="T204" s="2">
        <v>5.7005434782608697</v>
      </c>
      <c r="U204" s="2">
        <v>0</v>
      </c>
      <c r="V204" s="2">
        <v>9.9749683143219275E-2</v>
      </c>
      <c r="W204" s="2">
        <v>1.1015217391304351</v>
      </c>
      <c r="X204" s="2">
        <v>4.3056521739130433</v>
      </c>
      <c r="Y204" s="2">
        <v>0</v>
      </c>
      <c r="Z204" s="2">
        <v>7.8811787072243358E-2</v>
      </c>
      <c r="AA204" s="2">
        <v>0</v>
      </c>
      <c r="AB204" s="2">
        <v>0</v>
      </c>
      <c r="AC204" s="2">
        <v>0</v>
      </c>
      <c r="AD204" s="2">
        <v>0</v>
      </c>
      <c r="AE204" s="2">
        <v>0</v>
      </c>
      <c r="AF204" s="2">
        <v>0</v>
      </c>
      <c r="AG204" s="2">
        <v>0</v>
      </c>
      <c r="AH204" t="s">
        <v>45</v>
      </c>
      <c r="AI204">
        <v>4</v>
      </c>
    </row>
    <row r="205" spans="1:35" x14ac:dyDescent="0.25">
      <c r="A205" t="s">
        <v>1052</v>
      </c>
      <c r="B205" t="s">
        <v>405</v>
      </c>
      <c r="C205" t="s">
        <v>738</v>
      </c>
      <c r="D205" t="s">
        <v>947</v>
      </c>
      <c r="E205" s="2">
        <v>66.228260869565219</v>
      </c>
      <c r="F205" s="2">
        <v>6.2608695652173916</v>
      </c>
      <c r="G205" s="2">
        <v>4.3478260869565216E-2</v>
      </c>
      <c r="H205" s="2">
        <v>0</v>
      </c>
      <c r="I205" s="2">
        <v>0</v>
      </c>
      <c r="J205" s="2">
        <v>0</v>
      </c>
      <c r="K205" s="2">
        <v>0</v>
      </c>
      <c r="L205" s="2">
        <v>3.1072826086956522</v>
      </c>
      <c r="M205" s="2">
        <v>4.5597826086956523</v>
      </c>
      <c r="N205" s="2">
        <v>6.1739130434782608</v>
      </c>
      <c r="O205" s="2">
        <v>0.16207122927950107</v>
      </c>
      <c r="P205" s="2">
        <v>0.20652173913043478</v>
      </c>
      <c r="Q205" s="2">
        <v>5.3478260869565215</v>
      </c>
      <c r="R205" s="2">
        <v>8.3866732315772186E-2</v>
      </c>
      <c r="S205" s="2">
        <v>3.2041304347826096</v>
      </c>
      <c r="T205" s="2">
        <v>1.1136956521739128</v>
      </c>
      <c r="U205" s="2">
        <v>0</v>
      </c>
      <c r="V205" s="2">
        <v>6.519612670277368E-2</v>
      </c>
      <c r="W205" s="2">
        <v>0.69684782608695639</v>
      </c>
      <c r="X205" s="2">
        <v>2.910434782608696</v>
      </c>
      <c r="Y205" s="2">
        <v>0</v>
      </c>
      <c r="Z205" s="2">
        <v>5.4467421631380276E-2</v>
      </c>
      <c r="AA205" s="2">
        <v>0</v>
      </c>
      <c r="AB205" s="2">
        <v>0</v>
      </c>
      <c r="AC205" s="2">
        <v>0</v>
      </c>
      <c r="AD205" s="2">
        <v>0</v>
      </c>
      <c r="AE205" s="2">
        <v>0</v>
      </c>
      <c r="AF205" s="2">
        <v>0</v>
      </c>
      <c r="AG205" s="2">
        <v>4.3478260869565216E-2</v>
      </c>
      <c r="AH205" t="s">
        <v>53</v>
      </c>
      <c r="AI205">
        <v>4</v>
      </c>
    </row>
    <row r="206" spans="1:35" x14ac:dyDescent="0.25">
      <c r="A206" t="s">
        <v>1052</v>
      </c>
      <c r="B206" t="s">
        <v>465</v>
      </c>
      <c r="C206" t="s">
        <v>794</v>
      </c>
      <c r="D206" t="s">
        <v>982</v>
      </c>
      <c r="E206" s="2">
        <v>109.29347826086956</v>
      </c>
      <c r="F206" s="2">
        <v>5.9130434782608692</v>
      </c>
      <c r="G206" s="2">
        <v>0</v>
      </c>
      <c r="H206" s="2">
        <v>0.56347826086956532</v>
      </c>
      <c r="I206" s="2">
        <v>0</v>
      </c>
      <c r="J206" s="2">
        <v>0</v>
      </c>
      <c r="K206" s="2">
        <v>0</v>
      </c>
      <c r="L206" s="2">
        <v>4.037826086956521</v>
      </c>
      <c r="M206" s="2">
        <v>0</v>
      </c>
      <c r="N206" s="2">
        <v>0</v>
      </c>
      <c r="O206" s="2">
        <v>0</v>
      </c>
      <c r="P206" s="2">
        <v>0</v>
      </c>
      <c r="Q206" s="2">
        <v>19.271739130434781</v>
      </c>
      <c r="R206" s="2">
        <v>0.17633018398806563</v>
      </c>
      <c r="S206" s="2">
        <v>1.3608695652173914</v>
      </c>
      <c r="T206" s="2">
        <v>8.8099999999999987</v>
      </c>
      <c r="U206" s="2">
        <v>0</v>
      </c>
      <c r="V206" s="2">
        <v>9.3060169070114371E-2</v>
      </c>
      <c r="W206" s="2">
        <v>1.6504347826086956</v>
      </c>
      <c r="X206" s="2">
        <v>8.725326086956521</v>
      </c>
      <c r="Y206" s="2">
        <v>0</v>
      </c>
      <c r="Z206" s="2">
        <v>9.4934858279462936E-2</v>
      </c>
      <c r="AA206" s="2">
        <v>0</v>
      </c>
      <c r="AB206" s="2">
        <v>0</v>
      </c>
      <c r="AC206" s="2">
        <v>0</v>
      </c>
      <c r="AD206" s="2">
        <v>0</v>
      </c>
      <c r="AE206" s="2">
        <v>0</v>
      </c>
      <c r="AF206" s="2">
        <v>0</v>
      </c>
      <c r="AG206" s="2">
        <v>0</v>
      </c>
      <c r="AH206" t="s">
        <v>113</v>
      </c>
      <c r="AI206">
        <v>4</v>
      </c>
    </row>
    <row r="207" spans="1:35" x14ac:dyDescent="0.25">
      <c r="A207" t="s">
        <v>1052</v>
      </c>
      <c r="B207" t="s">
        <v>542</v>
      </c>
      <c r="C207" t="s">
        <v>835</v>
      </c>
      <c r="D207" t="s">
        <v>951</v>
      </c>
      <c r="E207" s="2">
        <v>176.57608695652175</v>
      </c>
      <c r="F207" s="2">
        <v>5.1358695652173916</v>
      </c>
      <c r="G207" s="2">
        <v>0</v>
      </c>
      <c r="H207" s="2">
        <v>0</v>
      </c>
      <c r="I207" s="2">
        <v>7.8680434782608701</v>
      </c>
      <c r="J207" s="2">
        <v>0</v>
      </c>
      <c r="K207" s="2">
        <v>0</v>
      </c>
      <c r="L207" s="2">
        <v>4.6686956521739145</v>
      </c>
      <c r="M207" s="2">
        <v>4.8097826086956523</v>
      </c>
      <c r="N207" s="2">
        <v>10.353260869565217</v>
      </c>
      <c r="O207" s="2">
        <v>8.5872576177285317E-2</v>
      </c>
      <c r="P207" s="2">
        <v>0.73369565217391308</v>
      </c>
      <c r="Q207" s="2">
        <v>22.910326086956523</v>
      </c>
      <c r="R207" s="2">
        <v>0.13390273930440136</v>
      </c>
      <c r="S207" s="2">
        <v>12.922065217391301</v>
      </c>
      <c r="T207" s="2">
        <v>9.2861956521739089</v>
      </c>
      <c r="U207" s="2">
        <v>0</v>
      </c>
      <c r="V207" s="2">
        <v>0.12577162203754996</v>
      </c>
      <c r="W207" s="2">
        <v>22.04282608695652</v>
      </c>
      <c r="X207" s="2">
        <v>0.1366304347826087</v>
      </c>
      <c r="Y207" s="2">
        <v>0</v>
      </c>
      <c r="Z207" s="2">
        <v>0.1256084949215143</v>
      </c>
      <c r="AA207" s="2">
        <v>0</v>
      </c>
      <c r="AB207" s="2">
        <v>0</v>
      </c>
      <c r="AC207" s="2">
        <v>0</v>
      </c>
      <c r="AD207" s="2">
        <v>81.294239130434846</v>
      </c>
      <c r="AE207" s="2">
        <v>0</v>
      </c>
      <c r="AF207" s="2">
        <v>0</v>
      </c>
      <c r="AG207" s="2">
        <v>0</v>
      </c>
      <c r="AH207" t="s">
        <v>190</v>
      </c>
      <c r="AI207">
        <v>4</v>
      </c>
    </row>
    <row r="208" spans="1:35" x14ac:dyDescent="0.25">
      <c r="A208" t="s">
        <v>1052</v>
      </c>
      <c r="B208" t="s">
        <v>511</v>
      </c>
      <c r="C208" t="s">
        <v>774</v>
      </c>
      <c r="D208" t="s">
        <v>974</v>
      </c>
      <c r="E208" s="2">
        <v>74.880434782608702</v>
      </c>
      <c r="F208" s="2">
        <v>5.0434782608695654</v>
      </c>
      <c r="G208" s="2">
        <v>0.10597826086956522</v>
      </c>
      <c r="H208" s="2">
        <v>0</v>
      </c>
      <c r="I208" s="2">
        <v>0</v>
      </c>
      <c r="J208" s="2">
        <v>0</v>
      </c>
      <c r="K208" s="2">
        <v>0</v>
      </c>
      <c r="L208" s="2">
        <v>5.2292391304347827</v>
      </c>
      <c r="M208" s="2">
        <v>4.0598913043478273</v>
      </c>
      <c r="N208" s="2">
        <v>0</v>
      </c>
      <c r="O208" s="2">
        <v>5.4218319059370024E-2</v>
      </c>
      <c r="P208" s="2">
        <v>4.2865217391304347</v>
      </c>
      <c r="Q208" s="2">
        <v>3.6454347826086955</v>
      </c>
      <c r="R208" s="2">
        <v>0.10592829147916967</v>
      </c>
      <c r="S208" s="2">
        <v>3.9334782608695651</v>
      </c>
      <c r="T208" s="2">
        <v>5.5271739130434776</v>
      </c>
      <c r="U208" s="2">
        <v>0</v>
      </c>
      <c r="V208" s="2">
        <v>0.12634344607345041</v>
      </c>
      <c r="W208" s="2">
        <v>2.8743478260869564</v>
      </c>
      <c r="X208" s="2">
        <v>5.1613043478260874</v>
      </c>
      <c r="Y208" s="2">
        <v>0</v>
      </c>
      <c r="Z208" s="2">
        <v>0.10731310785309912</v>
      </c>
      <c r="AA208" s="2">
        <v>0</v>
      </c>
      <c r="AB208" s="2">
        <v>0</v>
      </c>
      <c r="AC208" s="2">
        <v>0</v>
      </c>
      <c r="AD208" s="2">
        <v>0</v>
      </c>
      <c r="AE208" s="2">
        <v>0</v>
      </c>
      <c r="AF208" s="2">
        <v>0</v>
      </c>
      <c r="AG208" s="2">
        <v>0.54260869565217396</v>
      </c>
      <c r="AH208" t="s">
        <v>159</v>
      </c>
      <c r="AI208">
        <v>4</v>
      </c>
    </row>
    <row r="209" spans="1:35" x14ac:dyDescent="0.25">
      <c r="A209" t="s">
        <v>1052</v>
      </c>
      <c r="B209" t="s">
        <v>513</v>
      </c>
      <c r="C209" t="s">
        <v>824</v>
      </c>
      <c r="D209" t="s">
        <v>1001</v>
      </c>
      <c r="E209" s="2">
        <v>158.81521739130434</v>
      </c>
      <c r="F209" s="2">
        <v>5.5652173913043477</v>
      </c>
      <c r="G209" s="2">
        <v>0.14130434782608695</v>
      </c>
      <c r="H209" s="2">
        <v>6.6603260869565215</v>
      </c>
      <c r="I209" s="2">
        <v>10.141304347826088</v>
      </c>
      <c r="J209" s="2">
        <v>0</v>
      </c>
      <c r="K209" s="2">
        <v>0</v>
      </c>
      <c r="L209" s="2">
        <v>0</v>
      </c>
      <c r="M209" s="2">
        <v>5.7228260869565215</v>
      </c>
      <c r="N209" s="2">
        <v>4.9130434782608692</v>
      </c>
      <c r="O209" s="2">
        <v>6.6970091027308193E-2</v>
      </c>
      <c r="P209" s="2">
        <v>4.3478260869565215</v>
      </c>
      <c r="Q209" s="2">
        <v>18.646739130434781</v>
      </c>
      <c r="R209" s="2">
        <v>0.14478817329409349</v>
      </c>
      <c r="S209" s="2">
        <v>0</v>
      </c>
      <c r="T209" s="2">
        <v>0</v>
      </c>
      <c r="U209" s="2">
        <v>0</v>
      </c>
      <c r="V209" s="2">
        <v>0</v>
      </c>
      <c r="W209" s="2">
        <v>0</v>
      </c>
      <c r="X209" s="2">
        <v>0</v>
      </c>
      <c r="Y209" s="2">
        <v>0</v>
      </c>
      <c r="Z209" s="2">
        <v>0</v>
      </c>
      <c r="AA209" s="2">
        <v>0</v>
      </c>
      <c r="AB209" s="2">
        <v>0</v>
      </c>
      <c r="AC209" s="2">
        <v>0</v>
      </c>
      <c r="AD209" s="2">
        <v>0</v>
      </c>
      <c r="AE209" s="2">
        <v>0</v>
      </c>
      <c r="AF209" s="2">
        <v>0</v>
      </c>
      <c r="AG209" s="2">
        <v>0</v>
      </c>
      <c r="AH209" t="s">
        <v>161</v>
      </c>
      <c r="AI209">
        <v>4</v>
      </c>
    </row>
    <row r="210" spans="1:35" x14ac:dyDescent="0.25">
      <c r="A210" t="s">
        <v>1052</v>
      </c>
      <c r="B210" t="s">
        <v>507</v>
      </c>
      <c r="C210" t="s">
        <v>746</v>
      </c>
      <c r="D210" t="s">
        <v>951</v>
      </c>
      <c r="E210" s="2">
        <v>77.543478260869563</v>
      </c>
      <c r="F210" s="2">
        <v>3.1903260869565209</v>
      </c>
      <c r="G210" s="2">
        <v>1.4130434782608696</v>
      </c>
      <c r="H210" s="2">
        <v>6.0978260869565215</v>
      </c>
      <c r="I210" s="2">
        <v>6.2744565217391308</v>
      </c>
      <c r="J210" s="2">
        <v>0</v>
      </c>
      <c r="K210" s="2">
        <v>0</v>
      </c>
      <c r="L210" s="2">
        <v>7.3274999999999952</v>
      </c>
      <c r="M210" s="2">
        <v>5.5788043478260869</v>
      </c>
      <c r="N210" s="2">
        <v>0</v>
      </c>
      <c r="O210" s="2">
        <v>7.1944210821418567E-2</v>
      </c>
      <c r="P210" s="2">
        <v>4.9538043478260869</v>
      </c>
      <c r="Q210" s="2">
        <v>13.125</v>
      </c>
      <c r="R210" s="2">
        <v>0.23314409868236613</v>
      </c>
      <c r="S210" s="2">
        <v>3.942065217391304</v>
      </c>
      <c r="T210" s="2">
        <v>9.8514130434782583</v>
      </c>
      <c r="U210" s="2">
        <v>0</v>
      </c>
      <c r="V210" s="2">
        <v>0.17788057190916734</v>
      </c>
      <c r="W210" s="2">
        <v>6.0199999999999987</v>
      </c>
      <c r="X210" s="2">
        <v>13.731413043478261</v>
      </c>
      <c r="Y210" s="2">
        <v>0</v>
      </c>
      <c r="Z210" s="2">
        <v>0.2547140454163162</v>
      </c>
      <c r="AA210" s="2">
        <v>0</v>
      </c>
      <c r="AB210" s="2">
        <v>0</v>
      </c>
      <c r="AC210" s="2">
        <v>0</v>
      </c>
      <c r="AD210" s="2">
        <v>0</v>
      </c>
      <c r="AE210" s="2">
        <v>0</v>
      </c>
      <c r="AF210" s="2">
        <v>0</v>
      </c>
      <c r="AG210" s="2">
        <v>0</v>
      </c>
      <c r="AH210" t="s">
        <v>155</v>
      </c>
      <c r="AI210">
        <v>4</v>
      </c>
    </row>
    <row r="211" spans="1:35" x14ac:dyDescent="0.25">
      <c r="A211" t="s">
        <v>1052</v>
      </c>
      <c r="B211" t="s">
        <v>504</v>
      </c>
      <c r="C211" t="s">
        <v>767</v>
      </c>
      <c r="D211" t="s">
        <v>968</v>
      </c>
      <c r="E211" s="2">
        <v>68.891304347826093</v>
      </c>
      <c r="F211" s="2">
        <v>4.7826086956521738</v>
      </c>
      <c r="G211" s="2">
        <v>0</v>
      </c>
      <c r="H211" s="2">
        <v>0.34771739130434781</v>
      </c>
      <c r="I211" s="2">
        <v>0</v>
      </c>
      <c r="J211" s="2">
        <v>0</v>
      </c>
      <c r="K211" s="2">
        <v>0</v>
      </c>
      <c r="L211" s="2">
        <v>0.20597826086956522</v>
      </c>
      <c r="M211" s="2">
        <v>0</v>
      </c>
      <c r="N211" s="2">
        <v>0</v>
      </c>
      <c r="O211" s="2">
        <v>0</v>
      </c>
      <c r="P211" s="2">
        <v>0</v>
      </c>
      <c r="Q211" s="2">
        <v>5.4293478260869561</v>
      </c>
      <c r="R211" s="2">
        <v>7.8810350268223403E-2</v>
      </c>
      <c r="S211" s="2">
        <v>0.5307608695652174</v>
      </c>
      <c r="T211" s="2">
        <v>2.5909782608695653</v>
      </c>
      <c r="U211" s="2">
        <v>0</v>
      </c>
      <c r="V211" s="2">
        <v>4.5313979173240766E-2</v>
      </c>
      <c r="W211" s="2">
        <v>0.70989130434782599</v>
      </c>
      <c r="X211" s="2">
        <v>6.925217391304348</v>
      </c>
      <c r="Y211" s="2">
        <v>0</v>
      </c>
      <c r="Z211" s="2">
        <v>0.11082833701483116</v>
      </c>
      <c r="AA211" s="2">
        <v>0</v>
      </c>
      <c r="AB211" s="2">
        <v>0</v>
      </c>
      <c r="AC211" s="2">
        <v>0</v>
      </c>
      <c r="AD211" s="2">
        <v>0</v>
      </c>
      <c r="AE211" s="2">
        <v>0</v>
      </c>
      <c r="AF211" s="2">
        <v>0</v>
      </c>
      <c r="AG211" s="2">
        <v>0</v>
      </c>
      <c r="AH211" t="s">
        <v>152</v>
      </c>
      <c r="AI211">
        <v>4</v>
      </c>
    </row>
    <row r="212" spans="1:35" x14ac:dyDescent="0.25">
      <c r="A212" t="s">
        <v>1052</v>
      </c>
      <c r="B212" t="s">
        <v>458</v>
      </c>
      <c r="C212" t="s">
        <v>786</v>
      </c>
      <c r="D212" t="s">
        <v>978</v>
      </c>
      <c r="E212" s="2">
        <v>32.956521739130437</v>
      </c>
      <c r="F212" s="2">
        <v>5.3913043478260869</v>
      </c>
      <c r="G212" s="2">
        <v>0.2608695652173913</v>
      </c>
      <c r="H212" s="2">
        <v>0</v>
      </c>
      <c r="I212" s="2">
        <v>0.2608695652173913</v>
      </c>
      <c r="J212" s="2">
        <v>0</v>
      </c>
      <c r="K212" s="2">
        <v>0</v>
      </c>
      <c r="L212" s="2">
        <v>0.39728260869565213</v>
      </c>
      <c r="M212" s="2">
        <v>2.6413043478260869</v>
      </c>
      <c r="N212" s="2">
        <v>0</v>
      </c>
      <c r="O212" s="2">
        <v>8.0145118733509227E-2</v>
      </c>
      <c r="P212" s="2">
        <v>2.6630434782608696</v>
      </c>
      <c r="Q212" s="2">
        <v>0</v>
      </c>
      <c r="R212" s="2">
        <v>8.0804749340369394E-2</v>
      </c>
      <c r="S212" s="2">
        <v>0.13043478260869565</v>
      </c>
      <c r="T212" s="2">
        <v>4.0760869565217392</v>
      </c>
      <c r="U212" s="2">
        <v>0</v>
      </c>
      <c r="V212" s="2">
        <v>0.12763852242744061</v>
      </c>
      <c r="W212" s="2">
        <v>0.30978260869565216</v>
      </c>
      <c r="X212" s="2">
        <v>0</v>
      </c>
      <c r="Y212" s="2">
        <v>0</v>
      </c>
      <c r="Z212" s="2">
        <v>9.3997361477572549E-3</v>
      </c>
      <c r="AA212" s="2">
        <v>0</v>
      </c>
      <c r="AB212" s="2">
        <v>0</v>
      </c>
      <c r="AC212" s="2">
        <v>0</v>
      </c>
      <c r="AD212" s="2">
        <v>0</v>
      </c>
      <c r="AE212" s="2">
        <v>0</v>
      </c>
      <c r="AF212" s="2">
        <v>0</v>
      </c>
      <c r="AG212" s="2">
        <v>0.19565217391304349</v>
      </c>
      <c r="AH212" t="s">
        <v>106</v>
      </c>
      <c r="AI212">
        <v>4</v>
      </c>
    </row>
    <row r="213" spans="1:35" x14ac:dyDescent="0.25">
      <c r="A213" t="s">
        <v>1052</v>
      </c>
      <c r="B213" t="s">
        <v>508</v>
      </c>
      <c r="C213" t="s">
        <v>822</v>
      </c>
      <c r="D213" t="s">
        <v>1000</v>
      </c>
      <c r="E213" s="2">
        <v>57.826086956521742</v>
      </c>
      <c r="F213" s="2">
        <v>5.6521739130434785</v>
      </c>
      <c r="G213" s="2">
        <v>0</v>
      </c>
      <c r="H213" s="2">
        <v>0</v>
      </c>
      <c r="I213" s="2">
        <v>6.2608695652173916</v>
      </c>
      <c r="J213" s="2">
        <v>0</v>
      </c>
      <c r="K213" s="2">
        <v>0</v>
      </c>
      <c r="L213" s="2">
        <v>1.3157608695652174</v>
      </c>
      <c r="M213" s="2">
        <v>0</v>
      </c>
      <c r="N213" s="2">
        <v>5.8031521739130447</v>
      </c>
      <c r="O213" s="2">
        <v>0.10035526315789475</v>
      </c>
      <c r="P213" s="2">
        <v>5.1267391304347836</v>
      </c>
      <c r="Q213" s="2">
        <v>0</v>
      </c>
      <c r="R213" s="2">
        <v>8.8657894736842116E-2</v>
      </c>
      <c r="S213" s="2">
        <v>0.68304347826086964</v>
      </c>
      <c r="T213" s="2">
        <v>1.5954347826086956</v>
      </c>
      <c r="U213" s="2">
        <v>0</v>
      </c>
      <c r="V213" s="2">
        <v>3.9402255639097744E-2</v>
      </c>
      <c r="W213" s="2">
        <v>0.82706521739130434</v>
      </c>
      <c r="X213" s="2">
        <v>2.2502173913043477</v>
      </c>
      <c r="Y213" s="2">
        <v>0</v>
      </c>
      <c r="Z213" s="2">
        <v>5.3216165413533828E-2</v>
      </c>
      <c r="AA213" s="2">
        <v>0</v>
      </c>
      <c r="AB213" s="2">
        <v>0</v>
      </c>
      <c r="AC213" s="2">
        <v>0</v>
      </c>
      <c r="AD213" s="2">
        <v>0</v>
      </c>
      <c r="AE213" s="2">
        <v>0</v>
      </c>
      <c r="AF213" s="2">
        <v>0</v>
      </c>
      <c r="AG213" s="2">
        <v>0</v>
      </c>
      <c r="AH213" t="s">
        <v>156</v>
      </c>
      <c r="AI213">
        <v>4</v>
      </c>
    </row>
    <row r="214" spans="1:35" x14ac:dyDescent="0.25">
      <c r="A214" t="s">
        <v>1052</v>
      </c>
      <c r="B214" t="s">
        <v>522</v>
      </c>
      <c r="C214" t="s">
        <v>704</v>
      </c>
      <c r="D214" t="s">
        <v>918</v>
      </c>
      <c r="E214" s="2">
        <v>85.978260869565219</v>
      </c>
      <c r="F214" s="2">
        <v>5.6521739130434785</v>
      </c>
      <c r="G214" s="2">
        <v>0</v>
      </c>
      <c r="H214" s="2">
        <v>0</v>
      </c>
      <c r="I214" s="2">
        <v>4.0869565217391308</v>
      </c>
      <c r="J214" s="2">
        <v>0</v>
      </c>
      <c r="K214" s="2">
        <v>0</v>
      </c>
      <c r="L214" s="2">
        <v>5.1303260869565213</v>
      </c>
      <c r="M214" s="2">
        <v>5.0904347826086953</v>
      </c>
      <c r="N214" s="2">
        <v>0</v>
      </c>
      <c r="O214" s="2">
        <v>5.9206068268015166E-2</v>
      </c>
      <c r="P214" s="2">
        <v>5.7771739130434785</v>
      </c>
      <c r="Q214" s="2">
        <v>0</v>
      </c>
      <c r="R214" s="2">
        <v>6.7193426042983562E-2</v>
      </c>
      <c r="S214" s="2">
        <v>10.403369565217391</v>
      </c>
      <c r="T214" s="2">
        <v>5.3709782608695642</v>
      </c>
      <c r="U214" s="2">
        <v>0</v>
      </c>
      <c r="V214" s="2">
        <v>0.18346902654867256</v>
      </c>
      <c r="W214" s="2">
        <v>6.1093478260869558</v>
      </c>
      <c r="X214" s="2">
        <v>8.5534782608695679</v>
      </c>
      <c r="Y214" s="2">
        <v>4.8116304347826091</v>
      </c>
      <c r="Z214" s="2">
        <v>0.22650442477876112</v>
      </c>
      <c r="AA214" s="2">
        <v>0</v>
      </c>
      <c r="AB214" s="2">
        <v>0</v>
      </c>
      <c r="AC214" s="2">
        <v>0</v>
      </c>
      <c r="AD214" s="2">
        <v>0</v>
      </c>
      <c r="AE214" s="2">
        <v>0</v>
      </c>
      <c r="AF214" s="2">
        <v>0</v>
      </c>
      <c r="AG214" s="2">
        <v>0</v>
      </c>
      <c r="AH214" t="s">
        <v>170</v>
      </c>
      <c r="AI214">
        <v>4</v>
      </c>
    </row>
    <row r="215" spans="1:35" x14ac:dyDescent="0.25">
      <c r="A215" t="s">
        <v>1052</v>
      </c>
      <c r="B215" t="s">
        <v>417</v>
      </c>
      <c r="C215" t="s">
        <v>738</v>
      </c>
      <c r="D215" t="s">
        <v>947</v>
      </c>
      <c r="E215" s="2">
        <v>77.673913043478265</v>
      </c>
      <c r="F215" s="2">
        <v>5.6630434782608692</v>
      </c>
      <c r="G215" s="2">
        <v>0</v>
      </c>
      <c r="H215" s="2">
        <v>0</v>
      </c>
      <c r="I215" s="2">
        <v>0</v>
      </c>
      <c r="J215" s="2">
        <v>0</v>
      </c>
      <c r="K215" s="2">
        <v>0</v>
      </c>
      <c r="L215" s="2">
        <v>3.2230434782608706</v>
      </c>
      <c r="M215" s="2">
        <v>5.9347826086956523</v>
      </c>
      <c r="N215" s="2">
        <v>2.9918478260869565</v>
      </c>
      <c r="O215" s="2">
        <v>0.11492443324937028</v>
      </c>
      <c r="P215" s="2">
        <v>2.8831521739130435</v>
      </c>
      <c r="Q215" s="2">
        <v>9.5108695652173919E-2</v>
      </c>
      <c r="R215" s="2">
        <v>3.8343129023229776E-2</v>
      </c>
      <c r="S215" s="2">
        <v>2.0578260869565215</v>
      </c>
      <c r="T215" s="2">
        <v>2.2191304347826089</v>
      </c>
      <c r="U215" s="2">
        <v>0</v>
      </c>
      <c r="V215" s="2">
        <v>5.5062972292191432E-2</v>
      </c>
      <c r="W215" s="2">
        <v>2.3813043478260876</v>
      </c>
      <c r="X215" s="2">
        <v>2.6188043478260878</v>
      </c>
      <c r="Y215" s="2">
        <v>0</v>
      </c>
      <c r="Z215" s="2">
        <v>6.4373075846627492E-2</v>
      </c>
      <c r="AA215" s="2">
        <v>0</v>
      </c>
      <c r="AB215" s="2">
        <v>0</v>
      </c>
      <c r="AC215" s="2">
        <v>0</v>
      </c>
      <c r="AD215" s="2">
        <v>0</v>
      </c>
      <c r="AE215" s="2">
        <v>0</v>
      </c>
      <c r="AF215" s="2">
        <v>0</v>
      </c>
      <c r="AG215" s="2">
        <v>0</v>
      </c>
      <c r="AH215" t="s">
        <v>65</v>
      </c>
      <c r="AI215">
        <v>4</v>
      </c>
    </row>
    <row r="216" spans="1:35" x14ac:dyDescent="0.25">
      <c r="A216" t="s">
        <v>1052</v>
      </c>
      <c r="B216" t="s">
        <v>645</v>
      </c>
      <c r="C216" t="s">
        <v>738</v>
      </c>
      <c r="D216" t="s">
        <v>947</v>
      </c>
      <c r="E216" s="2">
        <v>74.521739130434781</v>
      </c>
      <c r="F216" s="2">
        <v>5.1304347826086953</v>
      </c>
      <c r="G216" s="2">
        <v>0</v>
      </c>
      <c r="H216" s="2">
        <v>0</v>
      </c>
      <c r="I216" s="2">
        <v>4</v>
      </c>
      <c r="J216" s="2">
        <v>0</v>
      </c>
      <c r="K216" s="2">
        <v>0</v>
      </c>
      <c r="L216" s="2">
        <v>3.4458695652173916</v>
      </c>
      <c r="M216" s="2">
        <v>6.2255434782608692</v>
      </c>
      <c r="N216" s="2">
        <v>0</v>
      </c>
      <c r="O216" s="2">
        <v>8.3539964994165689E-2</v>
      </c>
      <c r="P216" s="2">
        <v>5.4836956521739131</v>
      </c>
      <c r="Q216" s="2">
        <v>0</v>
      </c>
      <c r="R216" s="2">
        <v>7.3585180863477248E-2</v>
      </c>
      <c r="S216" s="2">
        <v>2.0671739130434785</v>
      </c>
      <c r="T216" s="2">
        <v>2.178260869565217</v>
      </c>
      <c r="U216" s="2">
        <v>0</v>
      </c>
      <c r="V216" s="2">
        <v>5.6969078179696618E-2</v>
      </c>
      <c r="W216" s="2">
        <v>3.0394565217391309</v>
      </c>
      <c r="X216" s="2">
        <v>2.3210869565217389</v>
      </c>
      <c r="Y216" s="2">
        <v>0</v>
      </c>
      <c r="Z216" s="2">
        <v>7.1932613768961498E-2</v>
      </c>
      <c r="AA216" s="2">
        <v>0</v>
      </c>
      <c r="AB216" s="2">
        <v>0</v>
      </c>
      <c r="AC216" s="2">
        <v>0</v>
      </c>
      <c r="AD216" s="2">
        <v>0</v>
      </c>
      <c r="AE216" s="2">
        <v>0</v>
      </c>
      <c r="AF216" s="2">
        <v>0</v>
      </c>
      <c r="AG216" s="2">
        <v>0</v>
      </c>
      <c r="AH216" t="s">
        <v>293</v>
      </c>
      <c r="AI216">
        <v>4</v>
      </c>
    </row>
    <row r="217" spans="1:35" x14ac:dyDescent="0.25">
      <c r="A217" t="s">
        <v>1052</v>
      </c>
      <c r="B217" t="s">
        <v>407</v>
      </c>
      <c r="C217" t="s">
        <v>746</v>
      </c>
      <c r="D217" t="s">
        <v>951</v>
      </c>
      <c r="E217" s="2">
        <v>103.95652173913044</v>
      </c>
      <c r="F217" s="2">
        <v>5.7391304347826084</v>
      </c>
      <c r="G217" s="2">
        <v>0</v>
      </c>
      <c r="H217" s="2">
        <v>0</v>
      </c>
      <c r="I217" s="2">
        <v>5.7391304347826084</v>
      </c>
      <c r="J217" s="2">
        <v>0</v>
      </c>
      <c r="K217" s="2">
        <v>0</v>
      </c>
      <c r="L217" s="2">
        <v>5.1214130434782605</v>
      </c>
      <c r="M217" s="2">
        <v>8.1739130434782616</v>
      </c>
      <c r="N217" s="2">
        <v>0</v>
      </c>
      <c r="O217" s="2">
        <v>7.8628189042241739E-2</v>
      </c>
      <c r="P217" s="2">
        <v>4.6413043478260869</v>
      </c>
      <c r="Q217" s="2">
        <v>0</v>
      </c>
      <c r="R217" s="2">
        <v>4.464659138435801E-2</v>
      </c>
      <c r="S217" s="2">
        <v>10.216847826086958</v>
      </c>
      <c r="T217" s="2">
        <v>9.1707608695652159</v>
      </c>
      <c r="U217" s="2">
        <v>0</v>
      </c>
      <c r="V217" s="2">
        <v>0.18649728147218739</v>
      </c>
      <c r="W217" s="2">
        <v>6.5496739130434776</v>
      </c>
      <c r="X217" s="2">
        <v>6.2626086956521734</v>
      </c>
      <c r="Y217" s="2">
        <v>0</v>
      </c>
      <c r="Z217" s="2">
        <v>0.12324654956085318</v>
      </c>
      <c r="AA217" s="2">
        <v>0</v>
      </c>
      <c r="AB217" s="2">
        <v>0</v>
      </c>
      <c r="AC217" s="2">
        <v>0</v>
      </c>
      <c r="AD217" s="2">
        <v>0</v>
      </c>
      <c r="AE217" s="2">
        <v>0</v>
      </c>
      <c r="AF217" s="2">
        <v>0</v>
      </c>
      <c r="AG217" s="2">
        <v>0</v>
      </c>
      <c r="AH217" t="s">
        <v>55</v>
      </c>
      <c r="AI217">
        <v>4</v>
      </c>
    </row>
    <row r="218" spans="1:35" x14ac:dyDescent="0.25">
      <c r="A218" t="s">
        <v>1052</v>
      </c>
      <c r="B218" t="s">
        <v>668</v>
      </c>
      <c r="C218" t="s">
        <v>891</v>
      </c>
      <c r="D218" t="s">
        <v>1037</v>
      </c>
      <c r="E218" s="2">
        <v>73.413043478260875</v>
      </c>
      <c r="F218" s="2">
        <v>6.7826086956521738</v>
      </c>
      <c r="G218" s="2">
        <v>0</v>
      </c>
      <c r="H218" s="2">
        <v>0</v>
      </c>
      <c r="I218" s="2">
        <v>0</v>
      </c>
      <c r="J218" s="2">
        <v>0</v>
      </c>
      <c r="K218" s="2">
        <v>0</v>
      </c>
      <c r="L218" s="2">
        <v>4.8639130434782603</v>
      </c>
      <c r="M218" s="2">
        <v>5.5190217391304346</v>
      </c>
      <c r="N218" s="2">
        <v>0</v>
      </c>
      <c r="O218" s="2">
        <v>7.517767249037606E-2</v>
      </c>
      <c r="P218" s="2">
        <v>3.402717391304348</v>
      </c>
      <c r="Q218" s="2">
        <v>0</v>
      </c>
      <c r="R218" s="2">
        <v>4.6350310926858158E-2</v>
      </c>
      <c r="S218" s="2">
        <v>3.7785869565217385</v>
      </c>
      <c r="T218" s="2">
        <v>3.5501086956521739</v>
      </c>
      <c r="U218" s="2">
        <v>0</v>
      </c>
      <c r="V218" s="2">
        <v>9.9828249925969781E-2</v>
      </c>
      <c r="W218" s="2">
        <v>2.8940217391304346</v>
      </c>
      <c r="X218" s="2">
        <v>2.8984782608695641</v>
      </c>
      <c r="Y218" s="2">
        <v>0</v>
      </c>
      <c r="Z218" s="2">
        <v>7.8902872371927724E-2</v>
      </c>
      <c r="AA218" s="2">
        <v>0</v>
      </c>
      <c r="AB218" s="2">
        <v>0</v>
      </c>
      <c r="AC218" s="2">
        <v>0</v>
      </c>
      <c r="AD218" s="2">
        <v>0</v>
      </c>
      <c r="AE218" s="2">
        <v>0</v>
      </c>
      <c r="AF218" s="2">
        <v>0</v>
      </c>
      <c r="AG218" s="2">
        <v>0</v>
      </c>
      <c r="AH218" t="s">
        <v>316</v>
      </c>
      <c r="AI218">
        <v>4</v>
      </c>
    </row>
    <row r="219" spans="1:35" x14ac:dyDescent="0.25">
      <c r="A219" t="s">
        <v>1052</v>
      </c>
      <c r="B219" t="s">
        <v>492</v>
      </c>
      <c r="C219" t="s">
        <v>813</v>
      </c>
      <c r="D219" t="s">
        <v>994</v>
      </c>
      <c r="E219" s="2">
        <v>61</v>
      </c>
      <c r="F219" s="2">
        <v>5.5652173913043477</v>
      </c>
      <c r="G219" s="2">
        <v>0</v>
      </c>
      <c r="H219" s="2">
        <v>0</v>
      </c>
      <c r="I219" s="2">
        <v>5.7391304347826084</v>
      </c>
      <c r="J219" s="2">
        <v>0</v>
      </c>
      <c r="K219" s="2">
        <v>0</v>
      </c>
      <c r="L219" s="2">
        <v>8.8804347826086955E-2</v>
      </c>
      <c r="M219" s="2">
        <v>0</v>
      </c>
      <c r="N219" s="2">
        <v>2.722826086956522</v>
      </c>
      <c r="O219" s="2">
        <v>4.463649322879544E-2</v>
      </c>
      <c r="P219" s="2">
        <v>4.8451086956521738</v>
      </c>
      <c r="Q219" s="2">
        <v>0</v>
      </c>
      <c r="R219" s="2">
        <v>7.9428011404133997E-2</v>
      </c>
      <c r="S219" s="2">
        <v>0.83978260869565224</v>
      </c>
      <c r="T219" s="2">
        <v>5.3108695652173905</v>
      </c>
      <c r="U219" s="2">
        <v>0</v>
      </c>
      <c r="V219" s="2">
        <v>0.1008303635067712</v>
      </c>
      <c r="W219" s="2">
        <v>6.2016304347826097</v>
      </c>
      <c r="X219" s="2">
        <v>2.0439130434782609</v>
      </c>
      <c r="Y219" s="2">
        <v>0</v>
      </c>
      <c r="Z219" s="2">
        <v>0.13517284390591591</v>
      </c>
      <c r="AA219" s="2">
        <v>0</v>
      </c>
      <c r="AB219" s="2">
        <v>0</v>
      </c>
      <c r="AC219" s="2">
        <v>0</v>
      </c>
      <c r="AD219" s="2">
        <v>0</v>
      </c>
      <c r="AE219" s="2">
        <v>0</v>
      </c>
      <c r="AF219" s="2">
        <v>0</v>
      </c>
      <c r="AG219" s="2">
        <v>0</v>
      </c>
      <c r="AH219" t="s">
        <v>140</v>
      </c>
      <c r="AI219">
        <v>4</v>
      </c>
    </row>
    <row r="220" spans="1:35" x14ac:dyDescent="0.25">
      <c r="A220" t="s">
        <v>1052</v>
      </c>
      <c r="B220" t="s">
        <v>406</v>
      </c>
      <c r="C220" t="s">
        <v>733</v>
      </c>
      <c r="D220" t="s">
        <v>916</v>
      </c>
      <c r="E220" s="2">
        <v>130.41304347826087</v>
      </c>
      <c r="F220" s="2">
        <v>11.304347826086957</v>
      </c>
      <c r="G220" s="2">
        <v>0</v>
      </c>
      <c r="H220" s="2">
        <v>0</v>
      </c>
      <c r="I220" s="2">
        <v>1.5054347826086956</v>
      </c>
      <c r="J220" s="2">
        <v>0</v>
      </c>
      <c r="K220" s="2">
        <v>0</v>
      </c>
      <c r="L220" s="2">
        <v>8.847282608695652</v>
      </c>
      <c r="M220" s="2">
        <v>0</v>
      </c>
      <c r="N220" s="2">
        <v>8.8695652173913047</v>
      </c>
      <c r="O220" s="2">
        <v>6.8011335222537092E-2</v>
      </c>
      <c r="P220" s="2">
        <v>2.7926086956521736</v>
      </c>
      <c r="Q220" s="2">
        <v>0</v>
      </c>
      <c r="R220" s="2">
        <v>2.1413568928154689E-2</v>
      </c>
      <c r="S220" s="2">
        <v>10.61728260869565</v>
      </c>
      <c r="T220" s="2">
        <v>13.516956521739134</v>
      </c>
      <c r="U220" s="2">
        <v>0</v>
      </c>
      <c r="V220" s="2">
        <v>0.18506001000166697</v>
      </c>
      <c r="W220" s="2">
        <v>13.945869565217391</v>
      </c>
      <c r="X220" s="2">
        <v>14.247173913043476</v>
      </c>
      <c r="Y220" s="2">
        <v>3.6769565217391307</v>
      </c>
      <c r="Z220" s="2">
        <v>0.24437739623270543</v>
      </c>
      <c r="AA220" s="2">
        <v>0</v>
      </c>
      <c r="AB220" s="2">
        <v>0</v>
      </c>
      <c r="AC220" s="2">
        <v>0</v>
      </c>
      <c r="AD220" s="2">
        <v>0</v>
      </c>
      <c r="AE220" s="2">
        <v>0</v>
      </c>
      <c r="AF220" s="2">
        <v>0</v>
      </c>
      <c r="AG220" s="2">
        <v>0</v>
      </c>
      <c r="AH220" t="s">
        <v>54</v>
      </c>
      <c r="AI220">
        <v>4</v>
      </c>
    </row>
    <row r="221" spans="1:35" x14ac:dyDescent="0.25">
      <c r="A221" t="s">
        <v>1052</v>
      </c>
      <c r="B221" t="s">
        <v>583</v>
      </c>
      <c r="C221" t="s">
        <v>783</v>
      </c>
      <c r="D221" t="s">
        <v>938</v>
      </c>
      <c r="E221" s="2">
        <v>65.380434782608702</v>
      </c>
      <c r="F221" s="2">
        <v>5.5652173913043477</v>
      </c>
      <c r="G221" s="2">
        <v>0</v>
      </c>
      <c r="H221" s="2">
        <v>0</v>
      </c>
      <c r="I221" s="2">
        <v>5.7391304347826084</v>
      </c>
      <c r="J221" s="2">
        <v>0</v>
      </c>
      <c r="K221" s="2">
        <v>0</v>
      </c>
      <c r="L221" s="2">
        <v>2.0600000000000009</v>
      </c>
      <c r="M221" s="2">
        <v>5.3940217391304346</v>
      </c>
      <c r="N221" s="2">
        <v>0</v>
      </c>
      <c r="O221" s="2">
        <v>8.2502078137988349E-2</v>
      </c>
      <c r="P221" s="2">
        <v>4.8043478260869561</v>
      </c>
      <c r="Q221" s="2">
        <v>0</v>
      </c>
      <c r="R221" s="2">
        <v>7.3482959268495421E-2</v>
      </c>
      <c r="S221" s="2">
        <v>3.3830434782608689</v>
      </c>
      <c r="T221" s="2">
        <v>11.155217391304348</v>
      </c>
      <c r="U221" s="2">
        <v>0</v>
      </c>
      <c r="V221" s="2">
        <v>0.22236408977556107</v>
      </c>
      <c r="W221" s="2">
        <v>5.6358695652173916</v>
      </c>
      <c r="X221" s="2">
        <v>5.2905434782608687</v>
      </c>
      <c r="Y221" s="2">
        <v>0</v>
      </c>
      <c r="Z221" s="2">
        <v>0.16712053200332497</v>
      </c>
      <c r="AA221" s="2">
        <v>0</v>
      </c>
      <c r="AB221" s="2">
        <v>0</v>
      </c>
      <c r="AC221" s="2">
        <v>0</v>
      </c>
      <c r="AD221" s="2">
        <v>0</v>
      </c>
      <c r="AE221" s="2">
        <v>0</v>
      </c>
      <c r="AF221" s="2">
        <v>0</v>
      </c>
      <c r="AG221" s="2">
        <v>0</v>
      </c>
      <c r="AH221" t="s">
        <v>231</v>
      </c>
      <c r="AI221">
        <v>4</v>
      </c>
    </row>
    <row r="222" spans="1:35" x14ac:dyDescent="0.25">
      <c r="A222" t="s">
        <v>1052</v>
      </c>
      <c r="B222" t="s">
        <v>451</v>
      </c>
      <c r="C222" t="s">
        <v>782</v>
      </c>
      <c r="D222" t="s">
        <v>926</v>
      </c>
      <c r="E222" s="2">
        <v>68.163043478260875</v>
      </c>
      <c r="F222" s="2">
        <v>5.3913043478260869</v>
      </c>
      <c r="G222" s="2">
        <v>0</v>
      </c>
      <c r="H222" s="2">
        <v>0</v>
      </c>
      <c r="I222" s="2">
        <v>0</v>
      </c>
      <c r="J222" s="2">
        <v>0</v>
      </c>
      <c r="K222" s="2">
        <v>0</v>
      </c>
      <c r="L222" s="2">
        <v>2.0718478260869566</v>
      </c>
      <c r="M222" s="2">
        <v>5.0380434782608692</v>
      </c>
      <c r="N222" s="2">
        <v>0</v>
      </c>
      <c r="O222" s="2">
        <v>7.3911656833040976E-2</v>
      </c>
      <c r="P222" s="2">
        <v>5.0013043478260872</v>
      </c>
      <c r="Q222" s="2">
        <v>0</v>
      </c>
      <c r="R222" s="2">
        <v>7.3372667836070798E-2</v>
      </c>
      <c r="S222" s="2">
        <v>1.4133695652173912</v>
      </c>
      <c r="T222" s="2">
        <v>0.90760869565217361</v>
      </c>
      <c r="U222" s="2">
        <v>0</v>
      </c>
      <c r="V222" s="2">
        <v>3.4050390687290696E-2</v>
      </c>
      <c r="W222" s="2">
        <v>0.88663043478260861</v>
      </c>
      <c r="X222" s="2">
        <v>1.189782608695652</v>
      </c>
      <c r="Y222" s="2">
        <v>0</v>
      </c>
      <c r="Z222" s="2">
        <v>3.0462446180832398E-2</v>
      </c>
      <c r="AA222" s="2">
        <v>0</v>
      </c>
      <c r="AB222" s="2">
        <v>0</v>
      </c>
      <c r="AC222" s="2">
        <v>0</v>
      </c>
      <c r="AD222" s="2">
        <v>0</v>
      </c>
      <c r="AE222" s="2">
        <v>0</v>
      </c>
      <c r="AF222" s="2">
        <v>0</v>
      </c>
      <c r="AG222" s="2">
        <v>0</v>
      </c>
      <c r="AH222" t="s">
        <v>99</v>
      </c>
      <c r="AI222">
        <v>4</v>
      </c>
    </row>
    <row r="223" spans="1:35" x14ac:dyDescent="0.25">
      <c r="A223" t="s">
        <v>1052</v>
      </c>
      <c r="B223" t="s">
        <v>628</v>
      </c>
      <c r="C223" t="s">
        <v>705</v>
      </c>
      <c r="D223" t="s">
        <v>916</v>
      </c>
      <c r="E223" s="2">
        <v>121.07608695652173</v>
      </c>
      <c r="F223" s="2">
        <v>5.9130434782608692</v>
      </c>
      <c r="G223" s="2">
        <v>0</v>
      </c>
      <c r="H223" s="2">
        <v>0</v>
      </c>
      <c r="I223" s="2">
        <v>0</v>
      </c>
      <c r="J223" s="2">
        <v>0</v>
      </c>
      <c r="K223" s="2">
        <v>0</v>
      </c>
      <c r="L223" s="2">
        <v>10.366956521739128</v>
      </c>
      <c r="M223" s="2">
        <v>3.339673913043478</v>
      </c>
      <c r="N223" s="2">
        <v>0</v>
      </c>
      <c r="O223" s="2">
        <v>2.7583266002334142E-2</v>
      </c>
      <c r="P223" s="2">
        <v>4.9184782608695654</v>
      </c>
      <c r="Q223" s="2">
        <v>9.8532608695652169</v>
      </c>
      <c r="R223" s="2">
        <v>0.12200377053595475</v>
      </c>
      <c r="S223" s="2">
        <v>3.4217391304347822</v>
      </c>
      <c r="T223" s="2">
        <v>6.1936956521739148</v>
      </c>
      <c r="U223" s="2">
        <v>0</v>
      </c>
      <c r="V223" s="2">
        <v>7.9416464673669099E-2</v>
      </c>
      <c r="W223" s="2">
        <v>4.0019565217391309</v>
      </c>
      <c r="X223" s="2">
        <v>8.2589130434782607</v>
      </c>
      <c r="Y223" s="2">
        <v>4.4913043478260866</v>
      </c>
      <c r="Z223" s="2">
        <v>0.13836071460633809</v>
      </c>
      <c r="AA223" s="2">
        <v>0</v>
      </c>
      <c r="AB223" s="2">
        <v>0</v>
      </c>
      <c r="AC223" s="2">
        <v>0</v>
      </c>
      <c r="AD223" s="2">
        <v>0</v>
      </c>
      <c r="AE223" s="2">
        <v>0</v>
      </c>
      <c r="AF223" s="2">
        <v>0</v>
      </c>
      <c r="AG223" s="2">
        <v>0</v>
      </c>
      <c r="AH223" t="s">
        <v>276</v>
      </c>
      <c r="AI223">
        <v>4</v>
      </c>
    </row>
    <row r="224" spans="1:35" x14ac:dyDescent="0.25">
      <c r="A224" t="s">
        <v>1052</v>
      </c>
      <c r="B224" t="s">
        <v>453</v>
      </c>
      <c r="C224" t="s">
        <v>758</v>
      </c>
      <c r="D224" t="s">
        <v>921</v>
      </c>
      <c r="E224" s="2">
        <v>78.934782608695656</v>
      </c>
      <c r="F224" s="2">
        <v>5.7391304347826084</v>
      </c>
      <c r="G224" s="2">
        <v>0</v>
      </c>
      <c r="H224" s="2">
        <v>0</v>
      </c>
      <c r="I224" s="2">
        <v>0</v>
      </c>
      <c r="J224" s="2">
        <v>0</v>
      </c>
      <c r="K224" s="2">
        <v>0</v>
      </c>
      <c r="L224" s="2">
        <v>0.43032608695652169</v>
      </c>
      <c r="M224" s="2">
        <v>6.1314130434782612</v>
      </c>
      <c r="N224" s="2">
        <v>0</v>
      </c>
      <c r="O224" s="2">
        <v>7.7676948499036072E-2</v>
      </c>
      <c r="P224" s="2">
        <v>6.0516304347826084</v>
      </c>
      <c r="Q224" s="2">
        <v>0</v>
      </c>
      <c r="R224" s="2">
        <v>7.666620765629302E-2</v>
      </c>
      <c r="S224" s="2">
        <v>1.7159782608695653</v>
      </c>
      <c r="T224" s="2">
        <v>4.9464130434782607</v>
      </c>
      <c r="U224" s="2">
        <v>0</v>
      </c>
      <c r="V224" s="2">
        <v>8.4403745524648854E-2</v>
      </c>
      <c r="W224" s="2">
        <v>0.9442391304347828</v>
      </c>
      <c r="X224" s="2">
        <v>3.367826086956522</v>
      </c>
      <c r="Y224" s="2">
        <v>0</v>
      </c>
      <c r="Z224" s="2">
        <v>5.4628201597356103E-2</v>
      </c>
      <c r="AA224" s="2">
        <v>0</v>
      </c>
      <c r="AB224" s="2">
        <v>0</v>
      </c>
      <c r="AC224" s="2">
        <v>0</v>
      </c>
      <c r="AD224" s="2">
        <v>0</v>
      </c>
      <c r="AE224" s="2">
        <v>0</v>
      </c>
      <c r="AF224" s="2">
        <v>0</v>
      </c>
      <c r="AG224" s="2">
        <v>0</v>
      </c>
      <c r="AH224" t="s">
        <v>101</v>
      </c>
      <c r="AI224">
        <v>4</v>
      </c>
    </row>
    <row r="225" spans="1:35" x14ac:dyDescent="0.25">
      <c r="A225" t="s">
        <v>1052</v>
      </c>
      <c r="B225" t="s">
        <v>519</v>
      </c>
      <c r="C225" t="s">
        <v>761</v>
      </c>
      <c r="D225" t="s">
        <v>936</v>
      </c>
      <c r="E225" s="2">
        <v>49.576086956521742</v>
      </c>
      <c r="F225" s="2">
        <v>5.6521739130434785</v>
      </c>
      <c r="G225" s="2">
        <v>0</v>
      </c>
      <c r="H225" s="2">
        <v>0</v>
      </c>
      <c r="I225" s="2">
        <v>2.2608695652173911</v>
      </c>
      <c r="J225" s="2">
        <v>0</v>
      </c>
      <c r="K225" s="2">
        <v>0</v>
      </c>
      <c r="L225" s="2">
        <v>2.6301086956521744</v>
      </c>
      <c r="M225" s="2">
        <v>4.9728260869565215</v>
      </c>
      <c r="N225" s="2">
        <v>0</v>
      </c>
      <c r="O225" s="2">
        <v>0.10030695023021266</v>
      </c>
      <c r="P225" s="2">
        <v>4.2554347826086953</v>
      </c>
      <c r="Q225" s="2">
        <v>0</v>
      </c>
      <c r="R225" s="2">
        <v>8.5836439377329515E-2</v>
      </c>
      <c r="S225" s="2">
        <v>5.1122826086956517</v>
      </c>
      <c r="T225" s="2">
        <v>1.6840217391304351</v>
      </c>
      <c r="U225" s="2">
        <v>0</v>
      </c>
      <c r="V225" s="2">
        <v>0.13708835781626835</v>
      </c>
      <c r="W225" s="2">
        <v>2.0782608695652174</v>
      </c>
      <c r="X225" s="2">
        <v>3.7402173913043479</v>
      </c>
      <c r="Y225" s="2">
        <v>2.8831521739130435</v>
      </c>
      <c r="Z225" s="2">
        <v>0.17552071914053932</v>
      </c>
      <c r="AA225" s="2">
        <v>0</v>
      </c>
      <c r="AB225" s="2">
        <v>0</v>
      </c>
      <c r="AC225" s="2">
        <v>0</v>
      </c>
      <c r="AD225" s="2">
        <v>0</v>
      </c>
      <c r="AE225" s="2">
        <v>0</v>
      </c>
      <c r="AF225" s="2">
        <v>0</v>
      </c>
      <c r="AG225" s="2">
        <v>0</v>
      </c>
      <c r="AH225" t="s">
        <v>167</v>
      </c>
      <c r="AI225">
        <v>4</v>
      </c>
    </row>
    <row r="226" spans="1:35" x14ac:dyDescent="0.25">
      <c r="A226" t="s">
        <v>1052</v>
      </c>
      <c r="B226" t="s">
        <v>606</v>
      </c>
      <c r="C226" t="s">
        <v>865</v>
      </c>
      <c r="D226" t="s">
        <v>1023</v>
      </c>
      <c r="E226" s="2">
        <v>67.130434782608702</v>
      </c>
      <c r="F226" s="2">
        <v>3.3913043478260869</v>
      </c>
      <c r="G226" s="2">
        <v>0</v>
      </c>
      <c r="H226" s="2">
        <v>0</v>
      </c>
      <c r="I226" s="2">
        <v>5.7391304347826084</v>
      </c>
      <c r="J226" s="2">
        <v>0</v>
      </c>
      <c r="K226" s="2">
        <v>0</v>
      </c>
      <c r="L226" s="2">
        <v>1.3789130434782613</v>
      </c>
      <c r="M226" s="2">
        <v>4.5135869565217392</v>
      </c>
      <c r="N226" s="2">
        <v>0</v>
      </c>
      <c r="O226" s="2">
        <v>6.7236075129533668E-2</v>
      </c>
      <c r="P226" s="2">
        <v>4.8581521739130435</v>
      </c>
      <c r="Q226" s="2">
        <v>0</v>
      </c>
      <c r="R226" s="2">
        <v>7.2368847150259055E-2</v>
      </c>
      <c r="S226" s="2">
        <v>1.5314130434782607</v>
      </c>
      <c r="T226" s="2">
        <v>1.7379347826086955</v>
      </c>
      <c r="U226" s="2">
        <v>0</v>
      </c>
      <c r="V226" s="2">
        <v>4.870142487046631E-2</v>
      </c>
      <c r="W226" s="2">
        <v>1.0759782608695652</v>
      </c>
      <c r="X226" s="2">
        <v>4.3531521739130437</v>
      </c>
      <c r="Y226" s="2">
        <v>0</v>
      </c>
      <c r="Z226" s="2">
        <v>8.0874352331606211E-2</v>
      </c>
      <c r="AA226" s="2">
        <v>0</v>
      </c>
      <c r="AB226" s="2">
        <v>0</v>
      </c>
      <c r="AC226" s="2">
        <v>0</v>
      </c>
      <c r="AD226" s="2">
        <v>0</v>
      </c>
      <c r="AE226" s="2">
        <v>0</v>
      </c>
      <c r="AF226" s="2">
        <v>0</v>
      </c>
      <c r="AG226" s="2">
        <v>0</v>
      </c>
      <c r="AH226" t="s">
        <v>254</v>
      </c>
      <c r="AI226">
        <v>4</v>
      </c>
    </row>
    <row r="227" spans="1:35" x14ac:dyDescent="0.25">
      <c r="A227" t="s">
        <v>1052</v>
      </c>
      <c r="B227" t="s">
        <v>468</v>
      </c>
      <c r="C227" t="s">
        <v>784</v>
      </c>
      <c r="D227" t="s">
        <v>923</v>
      </c>
      <c r="E227" s="2">
        <v>48.010869565217391</v>
      </c>
      <c r="F227" s="2">
        <v>5.4782608695652177</v>
      </c>
      <c r="G227" s="2">
        <v>0</v>
      </c>
      <c r="H227" s="2">
        <v>0</v>
      </c>
      <c r="I227" s="2">
        <v>5.7391304347826084</v>
      </c>
      <c r="J227" s="2">
        <v>0</v>
      </c>
      <c r="K227" s="2">
        <v>0</v>
      </c>
      <c r="L227" s="2">
        <v>1.1884782608695652</v>
      </c>
      <c r="M227" s="2">
        <v>5.3913043478260869</v>
      </c>
      <c r="N227" s="2">
        <v>0</v>
      </c>
      <c r="O227" s="2">
        <v>0.112293411817976</v>
      </c>
      <c r="P227" s="2">
        <v>4.8722826086956523</v>
      </c>
      <c r="Q227" s="2">
        <v>0</v>
      </c>
      <c r="R227" s="2">
        <v>0.10148290695041884</v>
      </c>
      <c r="S227" s="2">
        <v>1.2132608695652174</v>
      </c>
      <c r="T227" s="2">
        <v>0.18347826086956526</v>
      </c>
      <c r="U227" s="2">
        <v>0</v>
      </c>
      <c r="V227" s="2">
        <v>2.9092143989132898E-2</v>
      </c>
      <c r="W227" s="2">
        <v>0.63532608695652171</v>
      </c>
      <c r="X227" s="2">
        <v>0</v>
      </c>
      <c r="Y227" s="2">
        <v>0</v>
      </c>
      <c r="Z227" s="2">
        <v>1.323296354992076E-2</v>
      </c>
      <c r="AA227" s="2">
        <v>0</v>
      </c>
      <c r="AB227" s="2">
        <v>0</v>
      </c>
      <c r="AC227" s="2">
        <v>0</v>
      </c>
      <c r="AD227" s="2">
        <v>0</v>
      </c>
      <c r="AE227" s="2">
        <v>0</v>
      </c>
      <c r="AF227" s="2">
        <v>0</v>
      </c>
      <c r="AG227" s="2">
        <v>0</v>
      </c>
      <c r="AH227" t="s">
        <v>116</v>
      </c>
      <c r="AI227">
        <v>4</v>
      </c>
    </row>
    <row r="228" spans="1:35" x14ac:dyDescent="0.25">
      <c r="A228" t="s">
        <v>1052</v>
      </c>
      <c r="B228" t="s">
        <v>463</v>
      </c>
      <c r="C228" t="s">
        <v>793</v>
      </c>
      <c r="D228" t="s">
        <v>946</v>
      </c>
      <c r="E228" s="2">
        <v>91.521739130434781</v>
      </c>
      <c r="F228" s="2">
        <v>5.6521739130434785</v>
      </c>
      <c r="G228" s="2">
        <v>0</v>
      </c>
      <c r="H228" s="2">
        <v>0</v>
      </c>
      <c r="I228" s="2">
        <v>5.7391304347826084</v>
      </c>
      <c r="J228" s="2">
        <v>0</v>
      </c>
      <c r="K228" s="2">
        <v>0</v>
      </c>
      <c r="L228" s="2">
        <v>0.21999999999999997</v>
      </c>
      <c r="M228" s="2">
        <v>7.1657608695652177</v>
      </c>
      <c r="N228" s="2">
        <v>0</v>
      </c>
      <c r="O228" s="2">
        <v>7.82957244655582E-2</v>
      </c>
      <c r="P228" s="2">
        <v>6.2934782608695654</v>
      </c>
      <c r="Q228" s="2">
        <v>0</v>
      </c>
      <c r="R228" s="2">
        <v>6.8764845605700717E-2</v>
      </c>
      <c r="S228" s="2">
        <v>2.0205434782608696</v>
      </c>
      <c r="T228" s="2">
        <v>4.9709782608695647</v>
      </c>
      <c r="U228" s="2">
        <v>0</v>
      </c>
      <c r="V228" s="2">
        <v>7.6391923990498808E-2</v>
      </c>
      <c r="W228" s="2">
        <v>5.5531521739130421</v>
      </c>
      <c r="X228" s="2">
        <v>0.64130434782608703</v>
      </c>
      <c r="Y228" s="2">
        <v>0</v>
      </c>
      <c r="Z228" s="2">
        <v>6.7682897862232763E-2</v>
      </c>
      <c r="AA228" s="2">
        <v>0</v>
      </c>
      <c r="AB228" s="2">
        <v>0</v>
      </c>
      <c r="AC228" s="2">
        <v>0</v>
      </c>
      <c r="AD228" s="2">
        <v>0</v>
      </c>
      <c r="AE228" s="2">
        <v>0</v>
      </c>
      <c r="AF228" s="2">
        <v>0</v>
      </c>
      <c r="AG228" s="2">
        <v>0</v>
      </c>
      <c r="AH228" t="s">
        <v>111</v>
      </c>
      <c r="AI228">
        <v>4</v>
      </c>
    </row>
    <row r="229" spans="1:35" x14ac:dyDescent="0.25">
      <c r="A229" t="s">
        <v>1052</v>
      </c>
      <c r="B229" t="s">
        <v>605</v>
      </c>
      <c r="C229" t="s">
        <v>864</v>
      </c>
      <c r="D229" t="s">
        <v>1022</v>
      </c>
      <c r="E229" s="2">
        <v>53.728260869565219</v>
      </c>
      <c r="F229" s="2">
        <v>5.7391304347826084</v>
      </c>
      <c r="G229" s="2">
        <v>0</v>
      </c>
      <c r="H229" s="2">
        <v>0</v>
      </c>
      <c r="I229" s="2">
        <v>5.7391304347826084</v>
      </c>
      <c r="J229" s="2">
        <v>0</v>
      </c>
      <c r="K229" s="2">
        <v>0</v>
      </c>
      <c r="L229" s="2">
        <v>0.46815217391304348</v>
      </c>
      <c r="M229" s="2">
        <v>0</v>
      </c>
      <c r="N229" s="2">
        <v>0</v>
      </c>
      <c r="O229" s="2">
        <v>0</v>
      </c>
      <c r="P229" s="2">
        <v>5.8753260869565214</v>
      </c>
      <c r="Q229" s="2">
        <v>0</v>
      </c>
      <c r="R229" s="2">
        <v>0.10935261986647783</v>
      </c>
      <c r="S229" s="2">
        <v>1.4748913043478264</v>
      </c>
      <c r="T229" s="2">
        <v>0</v>
      </c>
      <c r="U229" s="2">
        <v>0</v>
      </c>
      <c r="V229" s="2">
        <v>2.745094072425653E-2</v>
      </c>
      <c r="W229" s="2">
        <v>4.2129347826086967</v>
      </c>
      <c r="X229" s="2">
        <v>0</v>
      </c>
      <c r="Y229" s="2">
        <v>0</v>
      </c>
      <c r="Z229" s="2">
        <v>7.8411895609953486E-2</v>
      </c>
      <c r="AA229" s="2">
        <v>0</v>
      </c>
      <c r="AB229" s="2">
        <v>0</v>
      </c>
      <c r="AC229" s="2">
        <v>0</v>
      </c>
      <c r="AD229" s="2">
        <v>0</v>
      </c>
      <c r="AE229" s="2">
        <v>0</v>
      </c>
      <c r="AF229" s="2">
        <v>0</v>
      </c>
      <c r="AG229" s="2">
        <v>0</v>
      </c>
      <c r="AH229" t="s">
        <v>253</v>
      </c>
      <c r="AI229">
        <v>4</v>
      </c>
    </row>
    <row r="230" spans="1:35" x14ac:dyDescent="0.25">
      <c r="A230" t="s">
        <v>1052</v>
      </c>
      <c r="B230" t="s">
        <v>618</v>
      </c>
      <c r="C230" t="s">
        <v>704</v>
      </c>
      <c r="D230" t="s">
        <v>918</v>
      </c>
      <c r="E230" s="2">
        <v>58.467391304347828</v>
      </c>
      <c r="F230" s="2">
        <v>5.7391304347826084</v>
      </c>
      <c r="G230" s="2">
        <v>0</v>
      </c>
      <c r="H230" s="2">
        <v>0</v>
      </c>
      <c r="I230" s="2">
        <v>5.6086956521739131</v>
      </c>
      <c r="J230" s="2">
        <v>0</v>
      </c>
      <c r="K230" s="2">
        <v>0</v>
      </c>
      <c r="L230" s="2">
        <v>2.8496739130434778</v>
      </c>
      <c r="M230" s="2">
        <v>4.9320652173913047</v>
      </c>
      <c r="N230" s="2">
        <v>0</v>
      </c>
      <c r="O230" s="2">
        <v>8.4355828220858894E-2</v>
      </c>
      <c r="P230" s="2">
        <v>5.2296739130434782</v>
      </c>
      <c r="Q230" s="2">
        <v>0</v>
      </c>
      <c r="R230" s="2">
        <v>8.944599367912251E-2</v>
      </c>
      <c r="S230" s="2">
        <v>3.700978260869566</v>
      </c>
      <c r="T230" s="2">
        <v>8.608695652173913E-2</v>
      </c>
      <c r="U230" s="2">
        <v>0</v>
      </c>
      <c r="V230" s="2">
        <v>6.477226250232386E-2</v>
      </c>
      <c r="W230" s="2">
        <v>4.9757608695652165</v>
      </c>
      <c r="X230" s="2">
        <v>0.28989130434782612</v>
      </c>
      <c r="Y230" s="2">
        <v>0</v>
      </c>
      <c r="Z230" s="2">
        <v>9.0061349693251511E-2</v>
      </c>
      <c r="AA230" s="2">
        <v>0</v>
      </c>
      <c r="AB230" s="2">
        <v>0</v>
      </c>
      <c r="AC230" s="2">
        <v>0</v>
      </c>
      <c r="AD230" s="2">
        <v>0</v>
      </c>
      <c r="AE230" s="2">
        <v>0</v>
      </c>
      <c r="AF230" s="2">
        <v>0</v>
      </c>
      <c r="AG230" s="2">
        <v>0</v>
      </c>
      <c r="AH230" t="s">
        <v>266</v>
      </c>
      <c r="AI230">
        <v>4</v>
      </c>
    </row>
    <row r="231" spans="1:35" x14ac:dyDescent="0.25">
      <c r="A231" t="s">
        <v>1052</v>
      </c>
      <c r="B231" t="s">
        <v>636</v>
      </c>
      <c r="C231" t="s">
        <v>709</v>
      </c>
      <c r="D231" t="s">
        <v>1018</v>
      </c>
      <c r="E231" s="2">
        <v>51.934782608695649</v>
      </c>
      <c r="F231" s="2">
        <v>7.6521739130434785</v>
      </c>
      <c r="G231" s="2">
        <v>0</v>
      </c>
      <c r="H231" s="2">
        <v>0</v>
      </c>
      <c r="I231" s="2">
        <v>0</v>
      </c>
      <c r="J231" s="2">
        <v>0</v>
      </c>
      <c r="K231" s="2">
        <v>0</v>
      </c>
      <c r="L231" s="2">
        <v>0.19293478260869565</v>
      </c>
      <c r="M231" s="2">
        <v>5.1576086956521738</v>
      </c>
      <c r="N231" s="2">
        <v>0</v>
      </c>
      <c r="O231" s="2">
        <v>9.9309334449560485E-2</v>
      </c>
      <c r="P231" s="2">
        <v>5.7474999999999996</v>
      </c>
      <c r="Q231" s="2">
        <v>0</v>
      </c>
      <c r="R231" s="2">
        <v>0.11066764336542487</v>
      </c>
      <c r="S231" s="2">
        <v>1.5216304347826088</v>
      </c>
      <c r="T231" s="2">
        <v>0</v>
      </c>
      <c r="U231" s="2">
        <v>0</v>
      </c>
      <c r="V231" s="2">
        <v>2.9298869820008375E-2</v>
      </c>
      <c r="W231" s="2">
        <v>2.4664130434782607</v>
      </c>
      <c r="X231" s="2">
        <v>0</v>
      </c>
      <c r="Y231" s="2">
        <v>0</v>
      </c>
      <c r="Z231" s="2">
        <v>4.74905818334031E-2</v>
      </c>
      <c r="AA231" s="2">
        <v>0</v>
      </c>
      <c r="AB231" s="2">
        <v>0</v>
      </c>
      <c r="AC231" s="2">
        <v>0</v>
      </c>
      <c r="AD231" s="2">
        <v>0</v>
      </c>
      <c r="AE231" s="2">
        <v>0</v>
      </c>
      <c r="AF231" s="2">
        <v>0</v>
      </c>
      <c r="AG231" s="2">
        <v>0</v>
      </c>
      <c r="AH231" t="s">
        <v>284</v>
      </c>
      <c r="AI231">
        <v>4</v>
      </c>
    </row>
    <row r="232" spans="1:35" x14ac:dyDescent="0.25">
      <c r="A232" t="s">
        <v>1052</v>
      </c>
      <c r="B232" t="s">
        <v>534</v>
      </c>
      <c r="C232" t="s">
        <v>831</v>
      </c>
      <c r="D232" t="s">
        <v>1004</v>
      </c>
      <c r="E232" s="2">
        <v>42.989130434782609</v>
      </c>
      <c r="F232" s="2">
        <v>5.6521739130434785</v>
      </c>
      <c r="G232" s="2">
        <v>0</v>
      </c>
      <c r="H232" s="2">
        <v>0</v>
      </c>
      <c r="I232" s="2">
        <v>5.3913043478260869</v>
      </c>
      <c r="J232" s="2">
        <v>0</v>
      </c>
      <c r="K232" s="2">
        <v>0</v>
      </c>
      <c r="L232" s="2">
        <v>2.8223913043478261</v>
      </c>
      <c r="M232" s="2">
        <v>4.8777173913043477</v>
      </c>
      <c r="N232" s="2">
        <v>0</v>
      </c>
      <c r="O232" s="2">
        <v>0.11346396965865992</v>
      </c>
      <c r="P232" s="2">
        <v>7.8043478260869561</v>
      </c>
      <c r="Q232" s="2">
        <v>0</v>
      </c>
      <c r="R232" s="2">
        <v>0.18154235145385586</v>
      </c>
      <c r="S232" s="2">
        <v>2.3765217391304345</v>
      </c>
      <c r="T232" s="2">
        <v>3.3454347826086948</v>
      </c>
      <c r="U232" s="2">
        <v>0</v>
      </c>
      <c r="V232" s="2">
        <v>0.13310240202275597</v>
      </c>
      <c r="W232" s="2">
        <v>4.8610869565217394</v>
      </c>
      <c r="X232" s="2">
        <v>7.1739130434782611E-2</v>
      </c>
      <c r="Y232" s="2">
        <v>0.49782608695652181</v>
      </c>
      <c r="Z232" s="2">
        <v>0.12632616940581545</v>
      </c>
      <c r="AA232" s="2">
        <v>0</v>
      </c>
      <c r="AB232" s="2">
        <v>0</v>
      </c>
      <c r="AC232" s="2">
        <v>0</v>
      </c>
      <c r="AD232" s="2">
        <v>0</v>
      </c>
      <c r="AE232" s="2">
        <v>0</v>
      </c>
      <c r="AF232" s="2">
        <v>0</v>
      </c>
      <c r="AG232" s="2">
        <v>0</v>
      </c>
      <c r="AH232" t="s">
        <v>182</v>
      </c>
      <c r="AI232">
        <v>4</v>
      </c>
    </row>
    <row r="233" spans="1:35" x14ac:dyDescent="0.25">
      <c r="A233" t="s">
        <v>1052</v>
      </c>
      <c r="B233" t="s">
        <v>562</v>
      </c>
      <c r="C233" t="s">
        <v>782</v>
      </c>
      <c r="D233" t="s">
        <v>926</v>
      </c>
      <c r="E233" s="2">
        <v>83.858695652173907</v>
      </c>
      <c r="F233" s="2">
        <v>5.7391304347826084</v>
      </c>
      <c r="G233" s="2">
        <v>0</v>
      </c>
      <c r="H233" s="2">
        <v>0</v>
      </c>
      <c r="I233" s="2">
        <v>1.8831521739130435</v>
      </c>
      <c r="J233" s="2">
        <v>0</v>
      </c>
      <c r="K233" s="2">
        <v>0</v>
      </c>
      <c r="L233" s="2">
        <v>2.9694565217391311</v>
      </c>
      <c r="M233" s="2">
        <v>0</v>
      </c>
      <c r="N233" s="2">
        <v>6.3769565217391309</v>
      </c>
      <c r="O233" s="2">
        <v>7.6044069993519134E-2</v>
      </c>
      <c r="P233" s="2">
        <v>5.4456521739130439</v>
      </c>
      <c r="Q233" s="2">
        <v>5.9592391304347823</v>
      </c>
      <c r="R233" s="2">
        <v>0.13600129617627998</v>
      </c>
      <c r="S233" s="2">
        <v>4.093152173913043</v>
      </c>
      <c r="T233" s="2">
        <v>3.9223913043478267</v>
      </c>
      <c r="U233" s="2">
        <v>0</v>
      </c>
      <c r="V233" s="2">
        <v>9.5583927414128342E-2</v>
      </c>
      <c r="W233" s="2">
        <v>2.3465217391304352</v>
      </c>
      <c r="X233" s="2">
        <v>4.4453260869565216</v>
      </c>
      <c r="Y233" s="2">
        <v>0</v>
      </c>
      <c r="Z233" s="2">
        <v>8.0991574854180182E-2</v>
      </c>
      <c r="AA233" s="2">
        <v>0</v>
      </c>
      <c r="AB233" s="2">
        <v>0</v>
      </c>
      <c r="AC233" s="2">
        <v>0</v>
      </c>
      <c r="AD233" s="2">
        <v>0</v>
      </c>
      <c r="AE233" s="2">
        <v>0</v>
      </c>
      <c r="AF233" s="2">
        <v>0</v>
      </c>
      <c r="AG233" s="2">
        <v>0</v>
      </c>
      <c r="AH233" t="s">
        <v>210</v>
      </c>
      <c r="AI233">
        <v>4</v>
      </c>
    </row>
    <row r="234" spans="1:35" x14ac:dyDescent="0.25">
      <c r="A234" t="s">
        <v>1052</v>
      </c>
      <c r="B234" t="s">
        <v>650</v>
      </c>
      <c r="C234" t="s">
        <v>706</v>
      </c>
      <c r="D234" t="s">
        <v>912</v>
      </c>
      <c r="E234" s="2">
        <v>45.097826086956523</v>
      </c>
      <c r="F234" s="2">
        <v>5.7391304347826084</v>
      </c>
      <c r="G234" s="2">
        <v>0</v>
      </c>
      <c r="H234" s="2">
        <v>0</v>
      </c>
      <c r="I234" s="2">
        <v>5.7391304347826084</v>
      </c>
      <c r="J234" s="2">
        <v>0</v>
      </c>
      <c r="K234" s="2">
        <v>0</v>
      </c>
      <c r="L234" s="2">
        <v>4.9438043478260871</v>
      </c>
      <c r="M234" s="2">
        <v>0</v>
      </c>
      <c r="N234" s="2">
        <v>0</v>
      </c>
      <c r="O234" s="2">
        <v>0</v>
      </c>
      <c r="P234" s="2">
        <v>6.0706521739130439</v>
      </c>
      <c r="Q234" s="2">
        <v>0</v>
      </c>
      <c r="R234" s="2">
        <v>0.13461074957821162</v>
      </c>
      <c r="S234" s="2">
        <v>0.75173913043478258</v>
      </c>
      <c r="T234" s="2">
        <v>2.4417391304347826</v>
      </c>
      <c r="U234" s="2">
        <v>0</v>
      </c>
      <c r="V234" s="2">
        <v>7.0812243914196188E-2</v>
      </c>
      <c r="W234" s="2">
        <v>2.9967391304347832</v>
      </c>
      <c r="X234" s="2">
        <v>0.47304347826086962</v>
      </c>
      <c r="Y234" s="2">
        <v>0</v>
      </c>
      <c r="Z234" s="2">
        <v>7.693902145095205E-2</v>
      </c>
      <c r="AA234" s="2">
        <v>0</v>
      </c>
      <c r="AB234" s="2">
        <v>0</v>
      </c>
      <c r="AC234" s="2">
        <v>0</v>
      </c>
      <c r="AD234" s="2">
        <v>0</v>
      </c>
      <c r="AE234" s="2">
        <v>0</v>
      </c>
      <c r="AF234" s="2">
        <v>0</v>
      </c>
      <c r="AG234" s="2">
        <v>0</v>
      </c>
      <c r="AH234" t="s">
        <v>298</v>
      </c>
      <c r="AI234">
        <v>4</v>
      </c>
    </row>
    <row r="235" spans="1:35" x14ac:dyDescent="0.25">
      <c r="A235" t="s">
        <v>1052</v>
      </c>
      <c r="B235" t="s">
        <v>404</v>
      </c>
      <c r="C235" t="s">
        <v>710</v>
      </c>
      <c r="D235" t="s">
        <v>907</v>
      </c>
      <c r="E235" s="2">
        <v>58.836956521739133</v>
      </c>
      <c r="F235" s="2">
        <v>6.7826086956521738</v>
      </c>
      <c r="G235" s="2">
        <v>0</v>
      </c>
      <c r="H235" s="2">
        <v>0</v>
      </c>
      <c r="I235" s="2">
        <v>7.4026086956521722</v>
      </c>
      <c r="J235" s="2">
        <v>0</v>
      </c>
      <c r="K235" s="2">
        <v>0</v>
      </c>
      <c r="L235" s="2">
        <v>0</v>
      </c>
      <c r="M235" s="2">
        <v>5.4782608695652177</v>
      </c>
      <c r="N235" s="2">
        <v>0</v>
      </c>
      <c r="O235" s="2">
        <v>9.3109181599852209E-2</v>
      </c>
      <c r="P235" s="2">
        <v>6.5815217391304346</v>
      </c>
      <c r="Q235" s="2">
        <v>0</v>
      </c>
      <c r="R235" s="2">
        <v>0.11186033622760022</v>
      </c>
      <c r="S235" s="2">
        <v>0.92402173913043473</v>
      </c>
      <c r="T235" s="2">
        <v>4.2472826086956523</v>
      </c>
      <c r="U235" s="2">
        <v>0</v>
      </c>
      <c r="V235" s="2">
        <v>8.7892111583225574E-2</v>
      </c>
      <c r="W235" s="2">
        <v>2.7459782608695646</v>
      </c>
      <c r="X235" s="2">
        <v>1.0713043478260869</v>
      </c>
      <c r="Y235" s="2">
        <v>0</v>
      </c>
      <c r="Z235" s="2">
        <v>6.4878995012008125E-2</v>
      </c>
      <c r="AA235" s="2">
        <v>0</v>
      </c>
      <c r="AB235" s="2">
        <v>0</v>
      </c>
      <c r="AC235" s="2">
        <v>0</v>
      </c>
      <c r="AD235" s="2">
        <v>0</v>
      </c>
      <c r="AE235" s="2">
        <v>0</v>
      </c>
      <c r="AF235" s="2">
        <v>0</v>
      </c>
      <c r="AG235" s="2">
        <v>0</v>
      </c>
      <c r="AH235" t="s">
        <v>52</v>
      </c>
      <c r="AI235">
        <v>4</v>
      </c>
    </row>
    <row r="236" spans="1:35" x14ac:dyDescent="0.25">
      <c r="A236" t="s">
        <v>1052</v>
      </c>
      <c r="B236" t="s">
        <v>442</v>
      </c>
      <c r="C236" t="s">
        <v>782</v>
      </c>
      <c r="D236" t="s">
        <v>926</v>
      </c>
      <c r="E236" s="2">
        <v>70.728260869565219</v>
      </c>
      <c r="F236" s="2">
        <v>5.2989130434782608</v>
      </c>
      <c r="G236" s="2">
        <v>0</v>
      </c>
      <c r="H236" s="2">
        <v>0</v>
      </c>
      <c r="I236" s="2">
        <v>5.1304347826086953</v>
      </c>
      <c r="J236" s="2">
        <v>0</v>
      </c>
      <c r="K236" s="2">
        <v>0</v>
      </c>
      <c r="L236" s="2">
        <v>4.4884782608695648</v>
      </c>
      <c r="M236" s="2">
        <v>5.9836956521739131</v>
      </c>
      <c r="N236" s="2">
        <v>0</v>
      </c>
      <c r="O236" s="2">
        <v>8.4601198709082531E-2</v>
      </c>
      <c r="P236" s="2">
        <v>5.9266304347826084</v>
      </c>
      <c r="Q236" s="2">
        <v>3.6847826086956523</v>
      </c>
      <c r="R236" s="2">
        <v>0.13589211618257263</v>
      </c>
      <c r="S236" s="2">
        <v>1.8242391304347825</v>
      </c>
      <c r="T236" s="2">
        <v>2.7451086956521742</v>
      </c>
      <c r="U236" s="2">
        <v>0</v>
      </c>
      <c r="V236" s="2">
        <v>6.4604272322114645E-2</v>
      </c>
      <c r="W236" s="2">
        <v>1.6850000000000005</v>
      </c>
      <c r="X236" s="2">
        <v>3.4195652173913058</v>
      </c>
      <c r="Y236" s="2">
        <v>0</v>
      </c>
      <c r="Z236" s="2">
        <v>7.2171507607192278E-2</v>
      </c>
      <c r="AA236" s="2">
        <v>0</v>
      </c>
      <c r="AB236" s="2">
        <v>0</v>
      </c>
      <c r="AC236" s="2">
        <v>0</v>
      </c>
      <c r="AD236" s="2">
        <v>0</v>
      </c>
      <c r="AE236" s="2">
        <v>0</v>
      </c>
      <c r="AF236" s="2">
        <v>0</v>
      </c>
      <c r="AG236" s="2">
        <v>0</v>
      </c>
      <c r="AH236" t="s">
        <v>90</v>
      </c>
      <c r="AI236">
        <v>4</v>
      </c>
    </row>
    <row r="237" spans="1:35" x14ac:dyDescent="0.25">
      <c r="A237" t="s">
        <v>1052</v>
      </c>
      <c r="B237" t="s">
        <v>591</v>
      </c>
      <c r="C237" t="s">
        <v>859</v>
      </c>
      <c r="D237" t="s">
        <v>973</v>
      </c>
      <c r="E237" s="2">
        <v>59.25</v>
      </c>
      <c r="F237" s="2">
        <v>5.7391304347826084</v>
      </c>
      <c r="G237" s="2">
        <v>0</v>
      </c>
      <c r="H237" s="2">
        <v>0</v>
      </c>
      <c r="I237" s="2">
        <v>5.9184782608695654</v>
      </c>
      <c r="J237" s="2">
        <v>0</v>
      </c>
      <c r="K237" s="2">
        <v>0</v>
      </c>
      <c r="L237" s="2">
        <v>1.2157608695652173</v>
      </c>
      <c r="M237" s="2">
        <v>6.0081521739130439</v>
      </c>
      <c r="N237" s="2">
        <v>0</v>
      </c>
      <c r="O237" s="2">
        <v>0.10140341221794166</v>
      </c>
      <c r="P237" s="2">
        <v>5.8423913043478262</v>
      </c>
      <c r="Q237" s="2">
        <v>0</v>
      </c>
      <c r="R237" s="2">
        <v>9.8605760410933774E-2</v>
      </c>
      <c r="S237" s="2">
        <v>7.2045652173913046</v>
      </c>
      <c r="T237" s="2">
        <v>2.1260869565217386</v>
      </c>
      <c r="U237" s="2">
        <v>0</v>
      </c>
      <c r="V237" s="2">
        <v>0.15747936158503026</v>
      </c>
      <c r="W237" s="2">
        <v>6.2495652173913046</v>
      </c>
      <c r="X237" s="2">
        <v>1.2590217391304348</v>
      </c>
      <c r="Y237" s="2">
        <v>3.4202173913043481</v>
      </c>
      <c r="Z237" s="2">
        <v>0.1844523940561365</v>
      </c>
      <c r="AA237" s="2">
        <v>0</v>
      </c>
      <c r="AB237" s="2">
        <v>0</v>
      </c>
      <c r="AC237" s="2">
        <v>0</v>
      </c>
      <c r="AD237" s="2">
        <v>0</v>
      </c>
      <c r="AE237" s="2">
        <v>0</v>
      </c>
      <c r="AF237" s="2">
        <v>0</v>
      </c>
      <c r="AG237" s="2">
        <v>0</v>
      </c>
      <c r="AH237" t="s">
        <v>239</v>
      </c>
      <c r="AI237">
        <v>4</v>
      </c>
    </row>
    <row r="238" spans="1:35" x14ac:dyDescent="0.25">
      <c r="A238" t="s">
        <v>1052</v>
      </c>
      <c r="B238" t="s">
        <v>526</v>
      </c>
      <c r="C238" t="s">
        <v>827</v>
      </c>
      <c r="D238" t="s">
        <v>973</v>
      </c>
      <c r="E238" s="2">
        <v>97.380434782608702</v>
      </c>
      <c r="F238" s="2">
        <v>5.3043478260869561</v>
      </c>
      <c r="G238" s="2">
        <v>0</v>
      </c>
      <c r="H238" s="2">
        <v>0</v>
      </c>
      <c r="I238" s="2">
        <v>10.554347826086957</v>
      </c>
      <c r="J238" s="2">
        <v>0</v>
      </c>
      <c r="K238" s="2">
        <v>0</v>
      </c>
      <c r="L238" s="2">
        <v>4.7269565217391296</v>
      </c>
      <c r="M238" s="2">
        <v>5.4782608695652177</v>
      </c>
      <c r="N238" s="2">
        <v>0</v>
      </c>
      <c r="O238" s="2">
        <v>5.6256278602522601E-2</v>
      </c>
      <c r="P238" s="2">
        <v>4.4483695652173916</v>
      </c>
      <c r="Q238" s="2">
        <v>5.1331521739130439</v>
      </c>
      <c r="R238" s="2">
        <v>9.8392677754213634E-2</v>
      </c>
      <c r="S238" s="2">
        <v>5.5177173913043474</v>
      </c>
      <c r="T238" s="2">
        <v>0.30489130434782608</v>
      </c>
      <c r="U238" s="2">
        <v>0</v>
      </c>
      <c r="V238" s="2">
        <v>5.9792387543252584E-2</v>
      </c>
      <c r="W238" s="2">
        <v>2.8170652173913044</v>
      </c>
      <c r="X238" s="2">
        <v>0</v>
      </c>
      <c r="Y238" s="2">
        <v>0</v>
      </c>
      <c r="Z238" s="2">
        <v>2.8928451836142427E-2</v>
      </c>
      <c r="AA238" s="2">
        <v>0</v>
      </c>
      <c r="AB238" s="2">
        <v>0</v>
      </c>
      <c r="AC238" s="2">
        <v>0</v>
      </c>
      <c r="AD238" s="2">
        <v>0</v>
      </c>
      <c r="AE238" s="2">
        <v>0</v>
      </c>
      <c r="AF238" s="2">
        <v>0</v>
      </c>
      <c r="AG238" s="2">
        <v>0</v>
      </c>
      <c r="AH238" t="s">
        <v>174</v>
      </c>
      <c r="AI238">
        <v>4</v>
      </c>
    </row>
    <row r="239" spans="1:35" x14ac:dyDescent="0.25">
      <c r="A239" t="s">
        <v>1052</v>
      </c>
      <c r="B239" t="s">
        <v>395</v>
      </c>
      <c r="C239" t="s">
        <v>758</v>
      </c>
      <c r="D239" t="s">
        <v>921</v>
      </c>
      <c r="E239" s="2">
        <v>145.27173913043478</v>
      </c>
      <c r="F239" s="2">
        <v>9.6521739130434785</v>
      </c>
      <c r="G239" s="2">
        <v>0</v>
      </c>
      <c r="H239" s="2">
        <v>0</v>
      </c>
      <c r="I239" s="2">
        <v>0</v>
      </c>
      <c r="J239" s="2">
        <v>0</v>
      </c>
      <c r="K239" s="2">
        <v>0</v>
      </c>
      <c r="L239" s="2">
        <v>6.0166304347826074</v>
      </c>
      <c r="M239" s="2">
        <v>4.4239130434782608</v>
      </c>
      <c r="N239" s="2">
        <v>4.5088043478260866</v>
      </c>
      <c r="O239" s="2">
        <v>6.1489711934156373E-2</v>
      </c>
      <c r="P239" s="2">
        <v>12.861413043478262</v>
      </c>
      <c r="Q239" s="2">
        <v>0</v>
      </c>
      <c r="R239" s="2">
        <v>8.853348297792743E-2</v>
      </c>
      <c r="S239" s="2">
        <v>3.1017391304347823</v>
      </c>
      <c r="T239" s="2">
        <v>4.001195652173914</v>
      </c>
      <c r="U239" s="2">
        <v>0</v>
      </c>
      <c r="V239" s="2">
        <v>4.889412644968201E-2</v>
      </c>
      <c r="W239" s="2">
        <v>8.0007608695652159</v>
      </c>
      <c r="X239" s="2">
        <v>0.90086956521739125</v>
      </c>
      <c r="Y239" s="2">
        <v>0</v>
      </c>
      <c r="Z239" s="2">
        <v>6.127572016460904E-2</v>
      </c>
      <c r="AA239" s="2">
        <v>0</v>
      </c>
      <c r="AB239" s="2">
        <v>0</v>
      </c>
      <c r="AC239" s="2">
        <v>0</v>
      </c>
      <c r="AD239" s="2">
        <v>0</v>
      </c>
      <c r="AE239" s="2">
        <v>31.120652173913047</v>
      </c>
      <c r="AF239" s="2">
        <v>0</v>
      </c>
      <c r="AG239" s="2">
        <v>0</v>
      </c>
      <c r="AH239" t="s">
        <v>43</v>
      </c>
      <c r="AI239">
        <v>4</v>
      </c>
    </row>
    <row r="240" spans="1:35" x14ac:dyDescent="0.25">
      <c r="A240" t="s">
        <v>1052</v>
      </c>
      <c r="B240" t="s">
        <v>413</v>
      </c>
      <c r="C240" t="s">
        <v>765</v>
      </c>
      <c r="D240" t="s">
        <v>967</v>
      </c>
      <c r="E240" s="2">
        <v>85.434782608695656</v>
      </c>
      <c r="F240" s="2">
        <v>5.9130434782608692</v>
      </c>
      <c r="G240" s="2">
        <v>0</v>
      </c>
      <c r="H240" s="2">
        <v>0</v>
      </c>
      <c r="I240" s="2">
        <v>5.7391304347826084</v>
      </c>
      <c r="J240" s="2">
        <v>0</v>
      </c>
      <c r="K240" s="2">
        <v>0</v>
      </c>
      <c r="L240" s="2">
        <v>6.4552173913043491</v>
      </c>
      <c r="M240" s="2">
        <v>10.265760869565216</v>
      </c>
      <c r="N240" s="2">
        <v>0</v>
      </c>
      <c r="O240" s="2">
        <v>0.12015903307888039</v>
      </c>
      <c r="P240" s="2">
        <v>7.6026086956521759</v>
      </c>
      <c r="Q240" s="2">
        <v>0</v>
      </c>
      <c r="R240" s="2">
        <v>8.8987277353689581E-2</v>
      </c>
      <c r="S240" s="2">
        <v>3.9324999999999997</v>
      </c>
      <c r="T240" s="2">
        <v>7.2720652173913027</v>
      </c>
      <c r="U240" s="2">
        <v>0</v>
      </c>
      <c r="V240" s="2">
        <v>0.13114758269720098</v>
      </c>
      <c r="W240" s="2">
        <v>6.9393478260869577</v>
      </c>
      <c r="X240" s="2">
        <v>9.4014130434782608</v>
      </c>
      <c r="Y240" s="2">
        <v>4.7674999999999983</v>
      </c>
      <c r="Z240" s="2">
        <v>0.24706870229007633</v>
      </c>
      <c r="AA240" s="2">
        <v>0</v>
      </c>
      <c r="AB240" s="2">
        <v>0</v>
      </c>
      <c r="AC240" s="2">
        <v>0</v>
      </c>
      <c r="AD240" s="2">
        <v>0</v>
      </c>
      <c r="AE240" s="2">
        <v>0</v>
      </c>
      <c r="AF240" s="2">
        <v>0</v>
      </c>
      <c r="AG240" s="2">
        <v>0</v>
      </c>
      <c r="AH240" t="s">
        <v>61</v>
      </c>
      <c r="AI240">
        <v>4</v>
      </c>
    </row>
    <row r="241" spans="1:35" x14ac:dyDescent="0.25">
      <c r="A241" t="s">
        <v>1052</v>
      </c>
      <c r="B241" t="s">
        <v>389</v>
      </c>
      <c r="C241" t="s">
        <v>742</v>
      </c>
      <c r="D241" t="s">
        <v>951</v>
      </c>
      <c r="E241" s="2">
        <v>84.989130434782609</v>
      </c>
      <c r="F241" s="2">
        <v>5.7391304347826084</v>
      </c>
      <c r="G241" s="2">
        <v>0</v>
      </c>
      <c r="H241" s="2">
        <v>0</v>
      </c>
      <c r="I241" s="2">
        <v>5.7391304347826084</v>
      </c>
      <c r="J241" s="2">
        <v>0</v>
      </c>
      <c r="K241" s="2">
        <v>0</v>
      </c>
      <c r="L241" s="2">
        <v>5.1779347826086966</v>
      </c>
      <c r="M241" s="2">
        <v>5.1086956521739131</v>
      </c>
      <c r="N241" s="2">
        <v>0</v>
      </c>
      <c r="O241" s="2">
        <v>6.0109988489576674E-2</v>
      </c>
      <c r="P241" s="2">
        <v>7.2472826086956523</v>
      </c>
      <c r="Q241" s="2">
        <v>0</v>
      </c>
      <c r="R241" s="2">
        <v>8.5273052820053721E-2</v>
      </c>
      <c r="S241" s="2">
        <v>0.79076086956521741</v>
      </c>
      <c r="T241" s="2">
        <v>4.3661956521739125</v>
      </c>
      <c r="U241" s="2">
        <v>0</v>
      </c>
      <c r="V241" s="2">
        <v>6.0677836040414372E-2</v>
      </c>
      <c r="W241" s="2">
        <v>4.6535869565217389</v>
      </c>
      <c r="X241" s="2">
        <v>4.4392391304347836</v>
      </c>
      <c r="Y241" s="2">
        <v>0</v>
      </c>
      <c r="Z241" s="2">
        <v>0.10698810589589462</v>
      </c>
      <c r="AA241" s="2">
        <v>0</v>
      </c>
      <c r="AB241" s="2">
        <v>0</v>
      </c>
      <c r="AC241" s="2">
        <v>0</v>
      </c>
      <c r="AD241" s="2">
        <v>0</v>
      </c>
      <c r="AE241" s="2">
        <v>0</v>
      </c>
      <c r="AF241" s="2">
        <v>0</v>
      </c>
      <c r="AG241" s="2">
        <v>0</v>
      </c>
      <c r="AH241" t="s">
        <v>37</v>
      </c>
      <c r="AI241">
        <v>4</v>
      </c>
    </row>
    <row r="242" spans="1:35" x14ac:dyDescent="0.25">
      <c r="A242" t="s">
        <v>1052</v>
      </c>
      <c r="B242" t="s">
        <v>447</v>
      </c>
      <c r="C242" t="s">
        <v>784</v>
      </c>
      <c r="D242" t="s">
        <v>923</v>
      </c>
      <c r="E242" s="2">
        <v>53.206521739130437</v>
      </c>
      <c r="F242" s="2">
        <v>6</v>
      </c>
      <c r="G242" s="2">
        <v>0</v>
      </c>
      <c r="H242" s="2">
        <v>0</v>
      </c>
      <c r="I242" s="2">
        <v>5.0163043478260869</v>
      </c>
      <c r="J242" s="2">
        <v>0</v>
      </c>
      <c r="K242" s="2">
        <v>0</v>
      </c>
      <c r="L242" s="2">
        <v>1.253804347826087</v>
      </c>
      <c r="M242" s="2">
        <v>5.9021739130434785</v>
      </c>
      <c r="N242" s="2">
        <v>0</v>
      </c>
      <c r="O242" s="2">
        <v>0.11092951991828397</v>
      </c>
      <c r="P242" s="2">
        <v>7.6141304347826084</v>
      </c>
      <c r="Q242" s="2">
        <v>0</v>
      </c>
      <c r="R242" s="2">
        <v>0.14310520939734422</v>
      </c>
      <c r="S242" s="2">
        <v>1.8597826086956524</v>
      </c>
      <c r="T242" s="2">
        <v>0.68543478260869561</v>
      </c>
      <c r="U242" s="2">
        <v>0</v>
      </c>
      <c r="V242" s="2">
        <v>4.7836567926455568E-2</v>
      </c>
      <c r="W242" s="2">
        <v>1.7602173913043477</v>
      </c>
      <c r="X242" s="2">
        <v>0</v>
      </c>
      <c r="Y242" s="2">
        <v>0</v>
      </c>
      <c r="Z242" s="2">
        <v>3.3082737487231867E-2</v>
      </c>
      <c r="AA242" s="2">
        <v>0</v>
      </c>
      <c r="AB242" s="2">
        <v>0</v>
      </c>
      <c r="AC242" s="2">
        <v>0</v>
      </c>
      <c r="AD242" s="2">
        <v>0</v>
      </c>
      <c r="AE242" s="2">
        <v>0</v>
      </c>
      <c r="AF242" s="2">
        <v>0</v>
      </c>
      <c r="AG242" s="2">
        <v>0</v>
      </c>
      <c r="AH242" t="s">
        <v>95</v>
      </c>
      <c r="AI242">
        <v>4</v>
      </c>
    </row>
    <row r="243" spans="1:35" x14ac:dyDescent="0.25">
      <c r="A243" t="s">
        <v>1052</v>
      </c>
      <c r="B243" t="s">
        <v>518</v>
      </c>
      <c r="C243" t="s">
        <v>765</v>
      </c>
      <c r="D243" t="s">
        <v>967</v>
      </c>
      <c r="E243" s="2">
        <v>50.630434782608695</v>
      </c>
      <c r="F243" s="2">
        <v>3.2173913043478262</v>
      </c>
      <c r="G243" s="2">
        <v>0</v>
      </c>
      <c r="H243" s="2">
        <v>0</v>
      </c>
      <c r="I243" s="2">
        <v>4.7759782608695653</v>
      </c>
      <c r="J243" s="2">
        <v>0</v>
      </c>
      <c r="K243" s="2">
        <v>0</v>
      </c>
      <c r="L243" s="2">
        <v>1.5780434782608699</v>
      </c>
      <c r="M243" s="2">
        <v>5.3369565217391308</v>
      </c>
      <c r="N243" s="2">
        <v>0</v>
      </c>
      <c r="O243" s="2">
        <v>0.10541004723057107</v>
      </c>
      <c r="P243" s="2">
        <v>4.921086956521739</v>
      </c>
      <c r="Q243" s="2">
        <v>4.1222826086956523</v>
      </c>
      <c r="R243" s="2">
        <v>0.17861528553027051</v>
      </c>
      <c r="S243" s="2">
        <v>0.61380434782608695</v>
      </c>
      <c r="T243" s="2">
        <v>1.8423913043478255</v>
      </c>
      <c r="U243" s="2">
        <v>0</v>
      </c>
      <c r="V243" s="2">
        <v>4.8512237011592942E-2</v>
      </c>
      <c r="W243" s="2">
        <v>0.95456521739130429</v>
      </c>
      <c r="X243" s="2">
        <v>2.6416304347826087</v>
      </c>
      <c r="Y243" s="2">
        <v>0</v>
      </c>
      <c r="Z243" s="2">
        <v>7.1028338342636319E-2</v>
      </c>
      <c r="AA243" s="2">
        <v>0</v>
      </c>
      <c r="AB243" s="2">
        <v>0</v>
      </c>
      <c r="AC243" s="2">
        <v>0</v>
      </c>
      <c r="AD243" s="2">
        <v>0</v>
      </c>
      <c r="AE243" s="2">
        <v>0</v>
      </c>
      <c r="AF243" s="2">
        <v>0</v>
      </c>
      <c r="AG243" s="2">
        <v>0</v>
      </c>
      <c r="AH243" t="s">
        <v>166</v>
      </c>
      <c r="AI243">
        <v>4</v>
      </c>
    </row>
    <row r="244" spans="1:35" x14ac:dyDescent="0.25">
      <c r="A244" t="s">
        <v>1052</v>
      </c>
      <c r="B244" t="s">
        <v>598</v>
      </c>
      <c r="C244" t="s">
        <v>862</v>
      </c>
      <c r="D244" t="s">
        <v>1020</v>
      </c>
      <c r="E244" s="2">
        <v>56.586956521739133</v>
      </c>
      <c r="F244" s="2">
        <v>5.1304347826086953</v>
      </c>
      <c r="G244" s="2">
        <v>0</v>
      </c>
      <c r="H244" s="2">
        <v>0</v>
      </c>
      <c r="I244" s="2">
        <v>5.7391304347826084</v>
      </c>
      <c r="J244" s="2">
        <v>0</v>
      </c>
      <c r="K244" s="2">
        <v>0</v>
      </c>
      <c r="L244" s="2">
        <v>5.0648913043478254</v>
      </c>
      <c r="M244" s="2">
        <v>6.9565217391304346</v>
      </c>
      <c r="N244" s="2">
        <v>0</v>
      </c>
      <c r="O244" s="2">
        <v>0.12293507491356127</v>
      </c>
      <c r="P244" s="2">
        <v>1.7934782608695652</v>
      </c>
      <c r="Q244" s="2">
        <v>0</v>
      </c>
      <c r="R244" s="2">
        <v>3.1694199001152515E-2</v>
      </c>
      <c r="S244" s="2">
        <v>2.2036956521739124</v>
      </c>
      <c r="T244" s="2">
        <v>1.7692391304347823</v>
      </c>
      <c r="U244" s="2">
        <v>0</v>
      </c>
      <c r="V244" s="2">
        <v>7.0209373799462141E-2</v>
      </c>
      <c r="W244" s="2">
        <v>2.0122826086956529</v>
      </c>
      <c r="X244" s="2">
        <v>2.7298913043478263</v>
      </c>
      <c r="Y244" s="2">
        <v>0</v>
      </c>
      <c r="Z244" s="2">
        <v>8.3803303880138319E-2</v>
      </c>
      <c r="AA244" s="2">
        <v>0</v>
      </c>
      <c r="AB244" s="2">
        <v>0</v>
      </c>
      <c r="AC244" s="2">
        <v>0</v>
      </c>
      <c r="AD244" s="2">
        <v>0</v>
      </c>
      <c r="AE244" s="2">
        <v>0</v>
      </c>
      <c r="AF244" s="2">
        <v>0</v>
      </c>
      <c r="AG244" s="2">
        <v>0</v>
      </c>
      <c r="AH244" t="s">
        <v>246</v>
      </c>
      <c r="AI244">
        <v>4</v>
      </c>
    </row>
    <row r="245" spans="1:35" x14ac:dyDescent="0.25">
      <c r="A245" t="s">
        <v>1052</v>
      </c>
      <c r="B245" t="s">
        <v>653</v>
      </c>
      <c r="C245" t="s">
        <v>724</v>
      </c>
      <c r="D245" t="s">
        <v>976</v>
      </c>
      <c r="E245" s="2">
        <v>90.739130434782609</v>
      </c>
      <c r="F245" s="2">
        <v>5.5652173913043477</v>
      </c>
      <c r="G245" s="2">
        <v>0</v>
      </c>
      <c r="H245" s="2">
        <v>0</v>
      </c>
      <c r="I245" s="2">
        <v>0</v>
      </c>
      <c r="J245" s="2">
        <v>0</v>
      </c>
      <c r="K245" s="2">
        <v>0</v>
      </c>
      <c r="L245" s="2">
        <v>1.5003260869565218</v>
      </c>
      <c r="M245" s="2">
        <v>5.5380434782608692</v>
      </c>
      <c r="N245" s="2">
        <v>0</v>
      </c>
      <c r="O245" s="2">
        <v>6.1032582654528024E-2</v>
      </c>
      <c r="P245" s="2">
        <v>5.4782608695652177</v>
      </c>
      <c r="Q245" s="2">
        <v>0</v>
      </c>
      <c r="R245" s="2">
        <v>6.0373742213703882E-2</v>
      </c>
      <c r="S245" s="2">
        <v>2.1948913043478258</v>
      </c>
      <c r="T245" s="2">
        <v>5.8578260869565213</v>
      </c>
      <c r="U245" s="2">
        <v>0</v>
      </c>
      <c r="V245" s="2">
        <v>8.8745807379012928E-2</v>
      </c>
      <c r="W245" s="2">
        <v>1.0492391304347828</v>
      </c>
      <c r="X245" s="2">
        <v>3.8015217391304343</v>
      </c>
      <c r="Y245" s="2">
        <v>0</v>
      </c>
      <c r="Z245" s="2">
        <v>5.345831336847149E-2</v>
      </c>
      <c r="AA245" s="2">
        <v>0</v>
      </c>
      <c r="AB245" s="2">
        <v>0</v>
      </c>
      <c r="AC245" s="2">
        <v>0</v>
      </c>
      <c r="AD245" s="2">
        <v>0</v>
      </c>
      <c r="AE245" s="2">
        <v>0</v>
      </c>
      <c r="AF245" s="2">
        <v>0</v>
      </c>
      <c r="AG245" s="2">
        <v>0</v>
      </c>
      <c r="AH245" t="s">
        <v>301</v>
      </c>
      <c r="AI245">
        <v>4</v>
      </c>
    </row>
    <row r="246" spans="1:35" x14ac:dyDescent="0.25">
      <c r="A246" t="s">
        <v>1052</v>
      </c>
      <c r="B246" t="s">
        <v>615</v>
      </c>
      <c r="C246" t="s">
        <v>869</v>
      </c>
      <c r="D246" t="s">
        <v>1024</v>
      </c>
      <c r="E246" s="2">
        <v>142.71739130434781</v>
      </c>
      <c r="F246" s="2">
        <v>5.7391304347826084</v>
      </c>
      <c r="G246" s="2">
        <v>0</v>
      </c>
      <c r="H246" s="2">
        <v>0</v>
      </c>
      <c r="I246" s="2">
        <v>5.7391304347826084</v>
      </c>
      <c r="J246" s="2">
        <v>0</v>
      </c>
      <c r="K246" s="2">
        <v>0</v>
      </c>
      <c r="L246" s="2">
        <v>8.7927173913043486</v>
      </c>
      <c r="M246" s="2">
        <v>11.130434782608695</v>
      </c>
      <c r="N246" s="2">
        <v>0</v>
      </c>
      <c r="O246" s="2">
        <v>7.7989337395277997E-2</v>
      </c>
      <c r="P246" s="2">
        <v>5.73054347826087</v>
      </c>
      <c r="Q246" s="2">
        <v>0</v>
      </c>
      <c r="R246" s="2">
        <v>4.0153084539223158E-2</v>
      </c>
      <c r="S246" s="2">
        <v>3.3995652173913045</v>
      </c>
      <c r="T246" s="2">
        <v>5.2102173913043472</v>
      </c>
      <c r="U246" s="2">
        <v>0</v>
      </c>
      <c r="V246" s="2">
        <v>6.0327494287890325E-2</v>
      </c>
      <c r="W246" s="2">
        <v>4.3773913043478254</v>
      </c>
      <c r="X246" s="2">
        <v>4.5826086956521745</v>
      </c>
      <c r="Y246" s="2">
        <v>0</v>
      </c>
      <c r="Z246" s="2">
        <v>6.2781416603198789E-2</v>
      </c>
      <c r="AA246" s="2">
        <v>0</v>
      </c>
      <c r="AB246" s="2">
        <v>0</v>
      </c>
      <c r="AC246" s="2">
        <v>0</v>
      </c>
      <c r="AD246" s="2">
        <v>0</v>
      </c>
      <c r="AE246" s="2">
        <v>0</v>
      </c>
      <c r="AF246" s="2">
        <v>0</v>
      </c>
      <c r="AG246" s="2">
        <v>0</v>
      </c>
      <c r="AH246" t="s">
        <v>263</v>
      </c>
      <c r="AI246">
        <v>4</v>
      </c>
    </row>
    <row r="247" spans="1:35" x14ac:dyDescent="0.25">
      <c r="A247" t="s">
        <v>1052</v>
      </c>
      <c r="B247" t="s">
        <v>455</v>
      </c>
      <c r="C247" t="s">
        <v>758</v>
      </c>
      <c r="D247" t="s">
        <v>921</v>
      </c>
      <c r="E247" s="2">
        <v>103.02173913043478</v>
      </c>
      <c r="F247" s="2">
        <v>5.6521739130434785</v>
      </c>
      <c r="G247" s="2">
        <v>0</v>
      </c>
      <c r="H247" s="2">
        <v>0</v>
      </c>
      <c r="I247" s="2">
        <v>5.5652173913043477</v>
      </c>
      <c r="J247" s="2">
        <v>0</v>
      </c>
      <c r="K247" s="2">
        <v>0</v>
      </c>
      <c r="L247" s="2">
        <v>3.1023913043478264</v>
      </c>
      <c r="M247" s="2">
        <v>5.3913043478260869</v>
      </c>
      <c r="N247" s="2">
        <v>0</v>
      </c>
      <c r="O247" s="2">
        <v>5.233171555180418E-2</v>
      </c>
      <c r="P247" s="2">
        <v>5.4130434782608692</v>
      </c>
      <c r="Q247" s="2">
        <v>0</v>
      </c>
      <c r="R247" s="2">
        <v>5.2542730533867904E-2</v>
      </c>
      <c r="S247" s="2">
        <v>4.4145652173913046</v>
      </c>
      <c r="T247" s="2">
        <v>7.6959782608695635</v>
      </c>
      <c r="U247" s="2">
        <v>0</v>
      </c>
      <c r="V247" s="2">
        <v>0.11755328128297109</v>
      </c>
      <c r="W247" s="2">
        <v>5.9783695652173909</v>
      </c>
      <c r="X247" s="2">
        <v>3.970217391304347</v>
      </c>
      <c r="Y247" s="2">
        <v>5.4891304347826084</v>
      </c>
      <c r="Z247" s="2">
        <v>0.14984912428782443</v>
      </c>
      <c r="AA247" s="2">
        <v>0</v>
      </c>
      <c r="AB247" s="2">
        <v>0</v>
      </c>
      <c r="AC247" s="2">
        <v>0</v>
      </c>
      <c r="AD247" s="2">
        <v>0</v>
      </c>
      <c r="AE247" s="2">
        <v>0</v>
      </c>
      <c r="AF247" s="2">
        <v>0</v>
      </c>
      <c r="AG247" s="2">
        <v>0</v>
      </c>
      <c r="AH247" t="s">
        <v>103</v>
      </c>
      <c r="AI247">
        <v>4</v>
      </c>
    </row>
    <row r="248" spans="1:35" x14ac:dyDescent="0.25">
      <c r="A248" t="s">
        <v>1052</v>
      </c>
      <c r="B248" t="s">
        <v>687</v>
      </c>
      <c r="C248" t="s">
        <v>757</v>
      </c>
      <c r="D248" t="s">
        <v>963</v>
      </c>
      <c r="E248" s="2">
        <v>72.989130434782609</v>
      </c>
      <c r="F248" s="2">
        <v>6.1739130434782608</v>
      </c>
      <c r="G248" s="2">
        <v>0</v>
      </c>
      <c r="H248" s="2">
        <v>0</v>
      </c>
      <c r="I248" s="2">
        <v>0</v>
      </c>
      <c r="J248" s="2">
        <v>0</v>
      </c>
      <c r="K248" s="2">
        <v>0</v>
      </c>
      <c r="L248" s="2">
        <v>3.573369565217392</v>
      </c>
      <c r="M248" s="2">
        <v>0</v>
      </c>
      <c r="N248" s="2">
        <v>5.3288043478260869</v>
      </c>
      <c r="O248" s="2">
        <v>7.3008190618019358E-2</v>
      </c>
      <c r="P248" s="2">
        <v>7.6785869565217402</v>
      </c>
      <c r="Q248" s="2">
        <v>0</v>
      </c>
      <c r="R248" s="2">
        <v>0.10520178704393152</v>
      </c>
      <c r="S248" s="2">
        <v>0.60304347826086957</v>
      </c>
      <c r="T248" s="2">
        <v>9.4882608695652166</v>
      </c>
      <c r="U248" s="2">
        <v>0</v>
      </c>
      <c r="V248" s="2">
        <v>0.13825763216679074</v>
      </c>
      <c r="W248" s="2">
        <v>4.3677173913043479</v>
      </c>
      <c r="X248" s="2">
        <v>4.0959782608695665</v>
      </c>
      <c r="Y248" s="2">
        <v>0</v>
      </c>
      <c r="Z248" s="2">
        <v>0.11595830230826509</v>
      </c>
      <c r="AA248" s="2">
        <v>0</v>
      </c>
      <c r="AB248" s="2">
        <v>0</v>
      </c>
      <c r="AC248" s="2">
        <v>0</v>
      </c>
      <c r="AD248" s="2">
        <v>0</v>
      </c>
      <c r="AE248" s="2">
        <v>0</v>
      </c>
      <c r="AF248" s="2">
        <v>0</v>
      </c>
      <c r="AG248" s="2">
        <v>0</v>
      </c>
      <c r="AH248" t="s">
        <v>335</v>
      </c>
      <c r="AI248">
        <v>4</v>
      </c>
    </row>
    <row r="249" spans="1:35" x14ac:dyDescent="0.25">
      <c r="A249" t="s">
        <v>1052</v>
      </c>
      <c r="B249" t="s">
        <v>420</v>
      </c>
      <c r="C249" t="s">
        <v>743</v>
      </c>
      <c r="D249" t="s">
        <v>952</v>
      </c>
      <c r="E249" s="2">
        <v>101.5</v>
      </c>
      <c r="F249" s="2">
        <v>5.7391304347826084</v>
      </c>
      <c r="G249" s="2">
        <v>0</v>
      </c>
      <c r="H249" s="2">
        <v>0</v>
      </c>
      <c r="I249" s="2">
        <v>9.7989130434782616</v>
      </c>
      <c r="J249" s="2">
        <v>0</v>
      </c>
      <c r="K249" s="2">
        <v>0</v>
      </c>
      <c r="L249" s="2">
        <v>9.89</v>
      </c>
      <c r="M249" s="2">
        <v>11.157608695652174</v>
      </c>
      <c r="N249" s="2">
        <v>0</v>
      </c>
      <c r="O249" s="2">
        <v>0.1099271792675091</v>
      </c>
      <c r="P249" s="2">
        <v>5.4755434782608692</v>
      </c>
      <c r="Q249" s="2">
        <v>0</v>
      </c>
      <c r="R249" s="2">
        <v>5.3946241165131713E-2</v>
      </c>
      <c r="S249" s="2">
        <v>6.0979347826086965</v>
      </c>
      <c r="T249" s="2">
        <v>13.054782608695655</v>
      </c>
      <c r="U249" s="2">
        <v>0</v>
      </c>
      <c r="V249" s="2">
        <v>0.18869672306703794</v>
      </c>
      <c r="W249" s="2">
        <v>6.5544565217391302</v>
      </c>
      <c r="X249" s="2">
        <v>10.286630434782607</v>
      </c>
      <c r="Y249" s="2">
        <v>0</v>
      </c>
      <c r="Z249" s="2">
        <v>0.1659220389805097</v>
      </c>
      <c r="AA249" s="2">
        <v>0</v>
      </c>
      <c r="AB249" s="2">
        <v>0</v>
      </c>
      <c r="AC249" s="2">
        <v>0</v>
      </c>
      <c r="AD249" s="2">
        <v>0</v>
      </c>
      <c r="AE249" s="2">
        <v>0</v>
      </c>
      <c r="AF249" s="2">
        <v>0</v>
      </c>
      <c r="AG249" s="2">
        <v>0</v>
      </c>
      <c r="AH249" t="s">
        <v>68</v>
      </c>
      <c r="AI249">
        <v>4</v>
      </c>
    </row>
    <row r="250" spans="1:35" x14ac:dyDescent="0.25">
      <c r="A250" t="s">
        <v>1052</v>
      </c>
      <c r="B250" t="s">
        <v>550</v>
      </c>
      <c r="C250" t="s">
        <v>839</v>
      </c>
      <c r="D250" t="s">
        <v>952</v>
      </c>
      <c r="E250" s="2">
        <v>56.195652173913047</v>
      </c>
      <c r="F250" s="2">
        <v>5.3043478260869561</v>
      </c>
      <c r="G250" s="2">
        <v>0</v>
      </c>
      <c r="H250" s="2">
        <v>0</v>
      </c>
      <c r="I250" s="2">
        <v>5.7391304347826084</v>
      </c>
      <c r="J250" s="2">
        <v>0</v>
      </c>
      <c r="K250" s="2">
        <v>0</v>
      </c>
      <c r="L250" s="2">
        <v>3.442173913043479</v>
      </c>
      <c r="M250" s="2">
        <v>4.0760869565217392</v>
      </c>
      <c r="N250" s="2">
        <v>0</v>
      </c>
      <c r="O250" s="2">
        <v>7.2533849129593805E-2</v>
      </c>
      <c r="P250" s="2">
        <v>5.5429347826086959</v>
      </c>
      <c r="Q250" s="2">
        <v>5.4021739130434785</v>
      </c>
      <c r="R250" s="2">
        <v>0.19476789168278527</v>
      </c>
      <c r="S250" s="2">
        <v>3.2372826086956512</v>
      </c>
      <c r="T250" s="2">
        <v>0.10869565217391304</v>
      </c>
      <c r="U250" s="2">
        <v>0</v>
      </c>
      <c r="V250" s="2">
        <v>5.9541586073500949E-2</v>
      </c>
      <c r="W250" s="2">
        <v>3.3286956521739133</v>
      </c>
      <c r="X250" s="2">
        <v>5.0652173913043477</v>
      </c>
      <c r="Y250" s="2">
        <v>0</v>
      </c>
      <c r="Z250" s="2">
        <v>0.14936943907156672</v>
      </c>
      <c r="AA250" s="2">
        <v>0</v>
      </c>
      <c r="AB250" s="2">
        <v>0</v>
      </c>
      <c r="AC250" s="2">
        <v>0</v>
      </c>
      <c r="AD250" s="2">
        <v>0</v>
      </c>
      <c r="AE250" s="2">
        <v>0</v>
      </c>
      <c r="AF250" s="2">
        <v>0</v>
      </c>
      <c r="AG250" s="2">
        <v>0</v>
      </c>
      <c r="AH250" t="s">
        <v>198</v>
      </c>
      <c r="AI250">
        <v>4</v>
      </c>
    </row>
    <row r="251" spans="1:35" x14ac:dyDescent="0.25">
      <c r="A251" t="s">
        <v>1052</v>
      </c>
      <c r="B251" t="s">
        <v>484</v>
      </c>
      <c r="C251" t="s">
        <v>807</v>
      </c>
      <c r="D251" t="s">
        <v>907</v>
      </c>
      <c r="E251" s="2">
        <v>101.54347826086956</v>
      </c>
      <c r="F251" s="2">
        <v>5.4782608695652177</v>
      </c>
      <c r="G251" s="2">
        <v>0</v>
      </c>
      <c r="H251" s="2">
        <v>0</v>
      </c>
      <c r="I251" s="2">
        <v>6.7336956521739131</v>
      </c>
      <c r="J251" s="2">
        <v>0</v>
      </c>
      <c r="K251" s="2">
        <v>0</v>
      </c>
      <c r="L251" s="2">
        <v>0.15489130434782608</v>
      </c>
      <c r="M251" s="2">
        <v>6.7201086956521738</v>
      </c>
      <c r="N251" s="2">
        <v>0</v>
      </c>
      <c r="O251" s="2">
        <v>6.6179618925283665E-2</v>
      </c>
      <c r="P251" s="2">
        <v>6.3847826086956516</v>
      </c>
      <c r="Q251" s="2">
        <v>0</v>
      </c>
      <c r="R251" s="2">
        <v>6.2877328195247273E-2</v>
      </c>
      <c r="S251" s="2">
        <v>2.946739130434783</v>
      </c>
      <c r="T251" s="2">
        <v>4.2834782608695656</v>
      </c>
      <c r="U251" s="2">
        <v>0</v>
      </c>
      <c r="V251" s="2">
        <v>7.1203168486405496E-2</v>
      </c>
      <c r="W251" s="2">
        <v>3.9047826086956516</v>
      </c>
      <c r="X251" s="2">
        <v>1.3423913043478262</v>
      </c>
      <c r="Y251" s="2">
        <v>0</v>
      </c>
      <c r="Z251" s="2">
        <v>5.1674159708841781E-2</v>
      </c>
      <c r="AA251" s="2">
        <v>0</v>
      </c>
      <c r="AB251" s="2">
        <v>0</v>
      </c>
      <c r="AC251" s="2">
        <v>0</v>
      </c>
      <c r="AD251" s="2">
        <v>0</v>
      </c>
      <c r="AE251" s="2">
        <v>0</v>
      </c>
      <c r="AF251" s="2">
        <v>0</v>
      </c>
      <c r="AG251" s="2">
        <v>0</v>
      </c>
      <c r="AH251" t="s">
        <v>132</v>
      </c>
      <c r="AI251">
        <v>4</v>
      </c>
    </row>
    <row r="252" spans="1:35" x14ac:dyDescent="0.25">
      <c r="A252" t="s">
        <v>1052</v>
      </c>
      <c r="B252" t="s">
        <v>459</v>
      </c>
      <c r="C252" t="s">
        <v>790</v>
      </c>
      <c r="D252" t="s">
        <v>940</v>
      </c>
      <c r="E252" s="2">
        <v>51.586956521739133</v>
      </c>
      <c r="F252" s="2">
        <v>5.4782608695652177</v>
      </c>
      <c r="G252" s="2">
        <v>0</v>
      </c>
      <c r="H252" s="2">
        <v>0</v>
      </c>
      <c r="I252" s="2">
        <v>0</v>
      </c>
      <c r="J252" s="2">
        <v>0</v>
      </c>
      <c r="K252" s="2">
        <v>0</v>
      </c>
      <c r="L252" s="2">
        <v>0.67217391304347829</v>
      </c>
      <c r="M252" s="2">
        <v>5.5516304347826084</v>
      </c>
      <c r="N252" s="2">
        <v>0</v>
      </c>
      <c r="O252" s="2">
        <v>0.10761694058154234</v>
      </c>
      <c r="P252" s="2">
        <v>4.1321739130434789</v>
      </c>
      <c r="Q252" s="2">
        <v>0</v>
      </c>
      <c r="R252" s="2">
        <v>8.0101137800252853E-2</v>
      </c>
      <c r="S252" s="2">
        <v>5.0935869565217384</v>
      </c>
      <c r="T252" s="2">
        <v>0.29304347826086957</v>
      </c>
      <c r="U252" s="2">
        <v>0</v>
      </c>
      <c r="V252" s="2">
        <v>0.10441845764854614</v>
      </c>
      <c r="W252" s="2">
        <v>4.5934782608695652</v>
      </c>
      <c r="X252" s="2">
        <v>0.44108695652173913</v>
      </c>
      <c r="Y252" s="2">
        <v>0</v>
      </c>
      <c r="Z252" s="2">
        <v>9.759376316898441E-2</v>
      </c>
      <c r="AA252" s="2">
        <v>0</v>
      </c>
      <c r="AB252" s="2">
        <v>0</v>
      </c>
      <c r="AC252" s="2">
        <v>0</v>
      </c>
      <c r="AD252" s="2">
        <v>0</v>
      </c>
      <c r="AE252" s="2">
        <v>0</v>
      </c>
      <c r="AF252" s="2">
        <v>0</v>
      </c>
      <c r="AG252" s="2">
        <v>0</v>
      </c>
      <c r="AH252" t="s">
        <v>107</v>
      </c>
      <c r="AI252">
        <v>4</v>
      </c>
    </row>
    <row r="253" spans="1:35" x14ac:dyDescent="0.25">
      <c r="A253" t="s">
        <v>1052</v>
      </c>
      <c r="B253" t="s">
        <v>642</v>
      </c>
      <c r="C253" t="s">
        <v>765</v>
      </c>
      <c r="D253" t="s">
        <v>967</v>
      </c>
      <c r="E253" s="2">
        <v>34.782608695652172</v>
      </c>
      <c r="F253" s="2">
        <v>5.6521739130434785</v>
      </c>
      <c r="G253" s="2">
        <v>0</v>
      </c>
      <c r="H253" s="2">
        <v>0</v>
      </c>
      <c r="I253" s="2">
        <v>10.195652173913043</v>
      </c>
      <c r="J253" s="2">
        <v>0</v>
      </c>
      <c r="K253" s="2">
        <v>0</v>
      </c>
      <c r="L253" s="2">
        <v>0.90836956521739121</v>
      </c>
      <c r="M253" s="2">
        <v>2.5760869565217392</v>
      </c>
      <c r="N253" s="2">
        <v>0</v>
      </c>
      <c r="O253" s="2">
        <v>7.4062500000000003E-2</v>
      </c>
      <c r="P253" s="2">
        <v>5.0625</v>
      </c>
      <c r="Q253" s="2">
        <v>0</v>
      </c>
      <c r="R253" s="2">
        <v>0.14554687500000002</v>
      </c>
      <c r="S253" s="2">
        <v>0.64695652173913043</v>
      </c>
      <c r="T253" s="2">
        <v>1.2117391304347829</v>
      </c>
      <c r="U253" s="2">
        <v>0</v>
      </c>
      <c r="V253" s="2">
        <v>5.3437500000000013E-2</v>
      </c>
      <c r="W253" s="2">
        <v>0.90260869565217394</v>
      </c>
      <c r="X253" s="2">
        <v>2.8953260869565218</v>
      </c>
      <c r="Y253" s="2">
        <v>0</v>
      </c>
      <c r="Z253" s="2">
        <v>0.10919062500000001</v>
      </c>
      <c r="AA253" s="2">
        <v>0</v>
      </c>
      <c r="AB253" s="2">
        <v>0</v>
      </c>
      <c r="AC253" s="2">
        <v>0</v>
      </c>
      <c r="AD253" s="2">
        <v>0</v>
      </c>
      <c r="AE253" s="2">
        <v>0</v>
      </c>
      <c r="AF253" s="2">
        <v>0</v>
      </c>
      <c r="AG253" s="2">
        <v>0</v>
      </c>
      <c r="AH253" t="s">
        <v>290</v>
      </c>
      <c r="AI253">
        <v>4</v>
      </c>
    </row>
    <row r="254" spans="1:35" x14ac:dyDescent="0.25">
      <c r="A254" t="s">
        <v>1052</v>
      </c>
      <c r="B254" t="s">
        <v>537</v>
      </c>
      <c r="C254" t="s">
        <v>833</v>
      </c>
      <c r="D254" t="s">
        <v>1005</v>
      </c>
      <c r="E254" s="2">
        <v>53.315217391304351</v>
      </c>
      <c r="F254" s="2">
        <v>5.1304347826086953</v>
      </c>
      <c r="G254" s="2">
        <v>0</v>
      </c>
      <c r="H254" s="2">
        <v>0</v>
      </c>
      <c r="I254" s="2">
        <v>5.3913043478260869</v>
      </c>
      <c r="J254" s="2">
        <v>0</v>
      </c>
      <c r="K254" s="2">
        <v>0</v>
      </c>
      <c r="L254" s="2">
        <v>1.641413043478261</v>
      </c>
      <c r="M254" s="2">
        <v>4.8695652173913047</v>
      </c>
      <c r="N254" s="2">
        <v>0</v>
      </c>
      <c r="O254" s="2">
        <v>9.1335372069317022E-2</v>
      </c>
      <c r="P254" s="2">
        <v>8.5356521739130446</v>
      </c>
      <c r="Q254" s="2">
        <v>0</v>
      </c>
      <c r="R254" s="2">
        <v>0.16009785932721712</v>
      </c>
      <c r="S254" s="2">
        <v>1.0189130434782609</v>
      </c>
      <c r="T254" s="2">
        <v>4.3029347826086948</v>
      </c>
      <c r="U254" s="2">
        <v>0</v>
      </c>
      <c r="V254" s="2">
        <v>9.9818552497451557E-2</v>
      </c>
      <c r="W254" s="2">
        <v>2.9601086956521732</v>
      </c>
      <c r="X254" s="2">
        <v>4.8069565217391306</v>
      </c>
      <c r="Y254" s="2">
        <v>0</v>
      </c>
      <c r="Z254" s="2">
        <v>0.14568195718654431</v>
      </c>
      <c r="AA254" s="2">
        <v>0</v>
      </c>
      <c r="AB254" s="2">
        <v>0</v>
      </c>
      <c r="AC254" s="2">
        <v>0</v>
      </c>
      <c r="AD254" s="2">
        <v>0</v>
      </c>
      <c r="AE254" s="2">
        <v>0</v>
      </c>
      <c r="AF254" s="2">
        <v>0</v>
      </c>
      <c r="AG254" s="2">
        <v>0</v>
      </c>
      <c r="AH254" t="s">
        <v>185</v>
      </c>
      <c r="AI254">
        <v>4</v>
      </c>
    </row>
    <row r="255" spans="1:35" x14ac:dyDescent="0.25">
      <c r="A255" t="s">
        <v>1052</v>
      </c>
      <c r="B255" t="s">
        <v>616</v>
      </c>
      <c r="C255" t="s">
        <v>872</v>
      </c>
      <c r="D255" t="s">
        <v>1026</v>
      </c>
      <c r="E255" s="2">
        <v>75.586956521739125</v>
      </c>
      <c r="F255" s="2">
        <v>3.5652173913043477</v>
      </c>
      <c r="G255" s="2">
        <v>0</v>
      </c>
      <c r="H255" s="2">
        <v>0</v>
      </c>
      <c r="I255" s="2">
        <v>5.3913043478260869</v>
      </c>
      <c r="J255" s="2">
        <v>0</v>
      </c>
      <c r="K255" s="2">
        <v>0</v>
      </c>
      <c r="L255" s="2">
        <v>0</v>
      </c>
      <c r="M255" s="2">
        <v>5.5652173913043477</v>
      </c>
      <c r="N255" s="2">
        <v>0</v>
      </c>
      <c r="O255" s="2">
        <v>7.3626689675007198E-2</v>
      </c>
      <c r="P255" s="2">
        <v>4.5831521739130441</v>
      </c>
      <c r="Q255" s="2">
        <v>0</v>
      </c>
      <c r="R255" s="2">
        <v>6.0634167385677319E-2</v>
      </c>
      <c r="S255" s="2">
        <v>0</v>
      </c>
      <c r="T255" s="2">
        <v>0</v>
      </c>
      <c r="U255" s="2">
        <v>0</v>
      </c>
      <c r="V255" s="2">
        <v>0</v>
      </c>
      <c r="W255" s="2">
        <v>0</v>
      </c>
      <c r="X255" s="2">
        <v>0</v>
      </c>
      <c r="Y255" s="2">
        <v>0</v>
      </c>
      <c r="Z255" s="2">
        <v>0</v>
      </c>
      <c r="AA255" s="2">
        <v>0</v>
      </c>
      <c r="AB255" s="2">
        <v>0</v>
      </c>
      <c r="AC255" s="2">
        <v>0</v>
      </c>
      <c r="AD255" s="2">
        <v>0</v>
      </c>
      <c r="AE255" s="2">
        <v>0</v>
      </c>
      <c r="AF255" s="2">
        <v>0</v>
      </c>
      <c r="AG255" s="2">
        <v>0</v>
      </c>
      <c r="AH255" t="s">
        <v>264</v>
      </c>
      <c r="AI255">
        <v>4</v>
      </c>
    </row>
    <row r="256" spans="1:35" x14ac:dyDescent="0.25">
      <c r="A256" t="s">
        <v>1052</v>
      </c>
      <c r="B256" t="s">
        <v>424</v>
      </c>
      <c r="C256" t="s">
        <v>772</v>
      </c>
      <c r="D256" t="s">
        <v>972</v>
      </c>
      <c r="E256" s="2">
        <v>111.83695652173913</v>
      </c>
      <c r="F256" s="2">
        <v>7.0434782608695654</v>
      </c>
      <c r="G256" s="2">
        <v>0</v>
      </c>
      <c r="H256" s="2">
        <v>0</v>
      </c>
      <c r="I256" s="2">
        <v>5.5652173913043477</v>
      </c>
      <c r="J256" s="2">
        <v>0</v>
      </c>
      <c r="K256" s="2">
        <v>0</v>
      </c>
      <c r="L256" s="2">
        <v>1.5010869565217391</v>
      </c>
      <c r="M256" s="2">
        <v>6.1546739130434789</v>
      </c>
      <c r="N256" s="2">
        <v>0</v>
      </c>
      <c r="O256" s="2">
        <v>5.5032559043638844E-2</v>
      </c>
      <c r="P256" s="2">
        <v>4.8426086956521734</v>
      </c>
      <c r="Q256" s="2">
        <v>0</v>
      </c>
      <c r="R256" s="2">
        <v>4.3300612304402755E-2</v>
      </c>
      <c r="S256" s="2">
        <v>5.5127173913043483</v>
      </c>
      <c r="T256" s="2">
        <v>4.0604347826086959</v>
      </c>
      <c r="U256" s="2">
        <v>0</v>
      </c>
      <c r="V256" s="2">
        <v>8.5599183594129657E-2</v>
      </c>
      <c r="W256" s="2">
        <v>4.2073913043478264</v>
      </c>
      <c r="X256" s="2">
        <v>2.2958695652173917</v>
      </c>
      <c r="Y256" s="2">
        <v>0</v>
      </c>
      <c r="Z256" s="2">
        <v>5.814948002721354E-2</v>
      </c>
      <c r="AA256" s="2">
        <v>0</v>
      </c>
      <c r="AB256" s="2">
        <v>0</v>
      </c>
      <c r="AC256" s="2">
        <v>0</v>
      </c>
      <c r="AD256" s="2">
        <v>0</v>
      </c>
      <c r="AE256" s="2">
        <v>0</v>
      </c>
      <c r="AF256" s="2">
        <v>0</v>
      </c>
      <c r="AG256" s="2">
        <v>0</v>
      </c>
      <c r="AH256" t="s">
        <v>72</v>
      </c>
      <c r="AI256">
        <v>4</v>
      </c>
    </row>
    <row r="257" spans="1:35" x14ac:dyDescent="0.25">
      <c r="A257" t="s">
        <v>1052</v>
      </c>
      <c r="B257" t="s">
        <v>485</v>
      </c>
      <c r="C257" t="s">
        <v>808</v>
      </c>
      <c r="D257" t="s">
        <v>991</v>
      </c>
      <c r="E257" s="2">
        <v>47.684782608695649</v>
      </c>
      <c r="F257" s="2">
        <v>5.0434782608695654</v>
      </c>
      <c r="G257" s="2">
        <v>0</v>
      </c>
      <c r="H257" s="2">
        <v>0</v>
      </c>
      <c r="I257" s="2">
        <v>5.5652173913043477</v>
      </c>
      <c r="J257" s="2">
        <v>0</v>
      </c>
      <c r="K257" s="2">
        <v>0</v>
      </c>
      <c r="L257" s="2">
        <v>1.3324999999999998</v>
      </c>
      <c r="M257" s="2">
        <v>6.7146739130434785</v>
      </c>
      <c r="N257" s="2">
        <v>0</v>
      </c>
      <c r="O257" s="2">
        <v>0.14081376795076364</v>
      </c>
      <c r="P257" s="2">
        <v>6.2445652173913047</v>
      </c>
      <c r="Q257" s="2">
        <v>0</v>
      </c>
      <c r="R257" s="2">
        <v>0.13095509459767496</v>
      </c>
      <c r="S257" s="2">
        <v>1.4015217391304344</v>
      </c>
      <c r="T257" s="2">
        <v>5.5515217391304352</v>
      </c>
      <c r="U257" s="2">
        <v>0</v>
      </c>
      <c r="V257" s="2">
        <v>0.14581262821974017</v>
      </c>
      <c r="W257" s="2">
        <v>1.2945652173913038</v>
      </c>
      <c r="X257" s="2">
        <v>1.6613043478260863</v>
      </c>
      <c r="Y257" s="2">
        <v>0</v>
      </c>
      <c r="Z257" s="2">
        <v>6.1987690904946414E-2</v>
      </c>
      <c r="AA257" s="2">
        <v>0</v>
      </c>
      <c r="AB257" s="2">
        <v>0</v>
      </c>
      <c r="AC257" s="2">
        <v>0</v>
      </c>
      <c r="AD257" s="2">
        <v>0</v>
      </c>
      <c r="AE257" s="2">
        <v>0</v>
      </c>
      <c r="AF257" s="2">
        <v>0</v>
      </c>
      <c r="AG257" s="2">
        <v>0</v>
      </c>
      <c r="AH257" t="s">
        <v>133</v>
      </c>
      <c r="AI257">
        <v>4</v>
      </c>
    </row>
    <row r="258" spans="1:35" x14ac:dyDescent="0.25">
      <c r="A258" t="s">
        <v>1052</v>
      </c>
      <c r="B258" t="s">
        <v>446</v>
      </c>
      <c r="C258" t="s">
        <v>782</v>
      </c>
      <c r="D258" t="s">
        <v>926</v>
      </c>
      <c r="E258" s="2">
        <v>70.239130434782609</v>
      </c>
      <c r="F258" s="2">
        <v>5.5652173913043477</v>
      </c>
      <c r="G258" s="2">
        <v>0</v>
      </c>
      <c r="H258" s="2">
        <v>0</v>
      </c>
      <c r="I258" s="2">
        <v>0</v>
      </c>
      <c r="J258" s="2">
        <v>0</v>
      </c>
      <c r="K258" s="2">
        <v>0</v>
      </c>
      <c r="L258" s="2">
        <v>2.5991304347826074</v>
      </c>
      <c r="M258" s="2">
        <v>4.3478260869565215</v>
      </c>
      <c r="N258" s="2">
        <v>0</v>
      </c>
      <c r="O258" s="2">
        <v>6.1900340451872482E-2</v>
      </c>
      <c r="P258" s="2">
        <v>5.0326086956521738</v>
      </c>
      <c r="Q258" s="2">
        <v>0</v>
      </c>
      <c r="R258" s="2">
        <v>7.1649644073042404E-2</v>
      </c>
      <c r="S258" s="2">
        <v>2.7777173913043476</v>
      </c>
      <c r="T258" s="2">
        <v>2.5263043478260871</v>
      </c>
      <c r="U258" s="2">
        <v>0</v>
      </c>
      <c r="V258" s="2">
        <v>7.5513772825750544E-2</v>
      </c>
      <c r="W258" s="2">
        <v>1.5985869565217394</v>
      </c>
      <c r="X258" s="2">
        <v>2.7492391304347823</v>
      </c>
      <c r="Y258" s="2">
        <v>0</v>
      </c>
      <c r="Z258" s="2">
        <v>6.1900340451872482E-2</v>
      </c>
      <c r="AA258" s="2">
        <v>0</v>
      </c>
      <c r="AB258" s="2">
        <v>0</v>
      </c>
      <c r="AC258" s="2">
        <v>0</v>
      </c>
      <c r="AD258" s="2">
        <v>0</v>
      </c>
      <c r="AE258" s="2">
        <v>0</v>
      </c>
      <c r="AF258" s="2">
        <v>0</v>
      </c>
      <c r="AG258" s="2">
        <v>0</v>
      </c>
      <c r="AH258" t="s">
        <v>94</v>
      </c>
      <c r="AI258">
        <v>4</v>
      </c>
    </row>
    <row r="259" spans="1:35" x14ac:dyDescent="0.25">
      <c r="A259" t="s">
        <v>1052</v>
      </c>
      <c r="B259" t="s">
        <v>535</v>
      </c>
      <c r="C259" t="s">
        <v>733</v>
      </c>
      <c r="D259" t="s">
        <v>916</v>
      </c>
      <c r="E259" s="2">
        <v>88.576086956521735</v>
      </c>
      <c r="F259" s="2">
        <v>5.4782608695652177</v>
      </c>
      <c r="G259" s="2">
        <v>0</v>
      </c>
      <c r="H259" s="2">
        <v>0</v>
      </c>
      <c r="I259" s="2">
        <v>5.7391304347826084</v>
      </c>
      <c r="J259" s="2">
        <v>0</v>
      </c>
      <c r="K259" s="2">
        <v>0</v>
      </c>
      <c r="L259" s="2">
        <v>5.709021739130435</v>
      </c>
      <c r="M259" s="2">
        <v>5.5652173913043477</v>
      </c>
      <c r="N259" s="2">
        <v>0</v>
      </c>
      <c r="O259" s="2">
        <v>6.2829795066879371E-2</v>
      </c>
      <c r="P259" s="2">
        <v>5.2771739130434785</v>
      </c>
      <c r="Q259" s="2">
        <v>0</v>
      </c>
      <c r="R259" s="2">
        <v>5.9577862314394409E-2</v>
      </c>
      <c r="S259" s="2">
        <v>9.6213043478260882</v>
      </c>
      <c r="T259" s="2">
        <v>0.15304347826086956</v>
      </c>
      <c r="U259" s="2">
        <v>0</v>
      </c>
      <c r="V259" s="2">
        <v>0.11034973616394651</v>
      </c>
      <c r="W259" s="2">
        <v>5.4755434782608692</v>
      </c>
      <c r="X259" s="2">
        <v>4.7440217391304342</v>
      </c>
      <c r="Y259" s="2">
        <v>0</v>
      </c>
      <c r="Z259" s="2">
        <v>0.11537611976929683</v>
      </c>
      <c r="AA259" s="2">
        <v>0</v>
      </c>
      <c r="AB259" s="2">
        <v>0</v>
      </c>
      <c r="AC259" s="2">
        <v>0</v>
      </c>
      <c r="AD259" s="2">
        <v>0</v>
      </c>
      <c r="AE259" s="2">
        <v>4.7717391304347823</v>
      </c>
      <c r="AF259" s="2">
        <v>0</v>
      </c>
      <c r="AG259" s="2">
        <v>0</v>
      </c>
      <c r="AH259" t="s">
        <v>183</v>
      </c>
      <c r="AI259">
        <v>4</v>
      </c>
    </row>
    <row r="260" spans="1:35" x14ac:dyDescent="0.25">
      <c r="A260" t="s">
        <v>1052</v>
      </c>
      <c r="B260" t="s">
        <v>412</v>
      </c>
      <c r="C260" t="s">
        <v>727</v>
      </c>
      <c r="D260" t="s">
        <v>966</v>
      </c>
      <c r="E260" s="2">
        <v>37.054347826086953</v>
      </c>
      <c r="F260" s="2">
        <v>5.3097826086956523</v>
      </c>
      <c r="G260" s="2">
        <v>0</v>
      </c>
      <c r="H260" s="2">
        <v>0</v>
      </c>
      <c r="I260" s="2">
        <v>5.4510869565217392</v>
      </c>
      <c r="J260" s="2">
        <v>0</v>
      </c>
      <c r="K260" s="2">
        <v>0</v>
      </c>
      <c r="L260" s="2">
        <v>9.4130434782608699E-2</v>
      </c>
      <c r="M260" s="2">
        <v>0.60782608695652174</v>
      </c>
      <c r="N260" s="2">
        <v>2.089673913043478</v>
      </c>
      <c r="O260" s="2">
        <v>7.2798474625990026E-2</v>
      </c>
      <c r="P260" s="2">
        <v>5.7201086956521738</v>
      </c>
      <c r="Q260" s="2">
        <v>0</v>
      </c>
      <c r="R260" s="2">
        <v>0.1543707832208859</v>
      </c>
      <c r="S260" s="2">
        <v>0.77902173913043482</v>
      </c>
      <c r="T260" s="2">
        <v>5.1898913043478272</v>
      </c>
      <c r="U260" s="2">
        <v>0</v>
      </c>
      <c r="V260" s="2">
        <v>0.16108536227632739</v>
      </c>
      <c r="W260" s="2">
        <v>0.50706521739130428</v>
      </c>
      <c r="X260" s="2">
        <v>3.3088043478260865</v>
      </c>
      <c r="Y260" s="2">
        <v>0</v>
      </c>
      <c r="Z260" s="2">
        <v>0.10298034614256379</v>
      </c>
      <c r="AA260" s="2">
        <v>0</v>
      </c>
      <c r="AB260" s="2">
        <v>0</v>
      </c>
      <c r="AC260" s="2">
        <v>0</v>
      </c>
      <c r="AD260" s="2">
        <v>0</v>
      </c>
      <c r="AE260" s="2">
        <v>0</v>
      </c>
      <c r="AF260" s="2">
        <v>0</v>
      </c>
      <c r="AG260" s="2">
        <v>0</v>
      </c>
      <c r="AH260" t="s">
        <v>60</v>
      </c>
      <c r="AI260">
        <v>4</v>
      </c>
    </row>
    <row r="261" spans="1:35" x14ac:dyDescent="0.25">
      <c r="A261" t="s">
        <v>1052</v>
      </c>
      <c r="B261" t="s">
        <v>523</v>
      </c>
      <c r="C261" t="s">
        <v>733</v>
      </c>
      <c r="D261" t="s">
        <v>936</v>
      </c>
      <c r="E261" s="2">
        <v>85.608695652173907</v>
      </c>
      <c r="F261" s="2">
        <v>4.8695652173913047</v>
      </c>
      <c r="G261" s="2">
        <v>0</v>
      </c>
      <c r="H261" s="2">
        <v>0</v>
      </c>
      <c r="I261" s="2">
        <v>0</v>
      </c>
      <c r="J261" s="2">
        <v>0</v>
      </c>
      <c r="K261" s="2">
        <v>0</v>
      </c>
      <c r="L261" s="2">
        <v>0.34641304347826068</v>
      </c>
      <c r="M261" s="2">
        <v>5.5217391304347823</v>
      </c>
      <c r="N261" s="2">
        <v>0</v>
      </c>
      <c r="O261" s="2">
        <v>6.4499746063991878E-2</v>
      </c>
      <c r="P261" s="2">
        <v>2.6277173913043477</v>
      </c>
      <c r="Q261" s="2">
        <v>0</v>
      </c>
      <c r="R261" s="2">
        <v>3.0694514982224481E-2</v>
      </c>
      <c r="S261" s="2">
        <v>4.7413043478260875</v>
      </c>
      <c r="T261" s="2">
        <v>0.125</v>
      </c>
      <c r="U261" s="2">
        <v>0</v>
      </c>
      <c r="V261" s="2">
        <v>5.6843575418994423E-2</v>
      </c>
      <c r="W261" s="2">
        <v>2.548695652173913</v>
      </c>
      <c r="X261" s="2">
        <v>3.3507608695652173</v>
      </c>
      <c r="Y261" s="2">
        <v>0</v>
      </c>
      <c r="Z261" s="2">
        <v>6.891188420518031E-2</v>
      </c>
      <c r="AA261" s="2">
        <v>0</v>
      </c>
      <c r="AB261" s="2">
        <v>0</v>
      </c>
      <c r="AC261" s="2">
        <v>0</v>
      </c>
      <c r="AD261" s="2">
        <v>0</v>
      </c>
      <c r="AE261" s="2">
        <v>0</v>
      </c>
      <c r="AF261" s="2">
        <v>0</v>
      </c>
      <c r="AG261" s="2">
        <v>0</v>
      </c>
      <c r="AH261" t="s">
        <v>171</v>
      </c>
      <c r="AI261">
        <v>4</v>
      </c>
    </row>
    <row r="262" spans="1:35" x14ac:dyDescent="0.25">
      <c r="A262" t="s">
        <v>1052</v>
      </c>
      <c r="B262" t="s">
        <v>457</v>
      </c>
      <c r="C262" t="s">
        <v>789</v>
      </c>
      <c r="D262" t="s">
        <v>980</v>
      </c>
      <c r="E262" s="2">
        <v>57.380434782608695</v>
      </c>
      <c r="F262" s="2">
        <v>5.8260869565217392</v>
      </c>
      <c r="G262" s="2">
        <v>0</v>
      </c>
      <c r="H262" s="2">
        <v>0.2608695652173913</v>
      </c>
      <c r="I262" s="2">
        <v>0.2608695652173913</v>
      </c>
      <c r="J262" s="2">
        <v>0</v>
      </c>
      <c r="K262" s="2">
        <v>0</v>
      </c>
      <c r="L262" s="2">
        <v>1.4538043478260869</v>
      </c>
      <c r="M262" s="2">
        <v>9.1467391304347831</v>
      </c>
      <c r="N262" s="2">
        <v>0</v>
      </c>
      <c r="O262" s="2">
        <v>0.15940519037696535</v>
      </c>
      <c r="P262" s="2">
        <v>0</v>
      </c>
      <c r="Q262" s="2">
        <v>3.8369565217391304</v>
      </c>
      <c r="R262" s="2">
        <v>6.6868725137336618E-2</v>
      </c>
      <c r="S262" s="2">
        <v>3.3695652173913042</v>
      </c>
      <c r="T262" s="2">
        <v>0</v>
      </c>
      <c r="U262" s="2">
        <v>0</v>
      </c>
      <c r="V262" s="2">
        <v>5.8723243038454248E-2</v>
      </c>
      <c r="W262" s="2">
        <v>0.72010869565217395</v>
      </c>
      <c r="X262" s="2">
        <v>2.8804347826086958</v>
      </c>
      <c r="Y262" s="2">
        <v>0</v>
      </c>
      <c r="Z262" s="2">
        <v>6.2748626633832169E-2</v>
      </c>
      <c r="AA262" s="2">
        <v>0</v>
      </c>
      <c r="AB262" s="2">
        <v>0</v>
      </c>
      <c r="AC262" s="2">
        <v>0</v>
      </c>
      <c r="AD262" s="2">
        <v>0</v>
      </c>
      <c r="AE262" s="2">
        <v>0</v>
      </c>
      <c r="AF262" s="2">
        <v>0</v>
      </c>
      <c r="AG262" s="2">
        <v>0</v>
      </c>
      <c r="AH262" t="s">
        <v>105</v>
      </c>
      <c r="AI262">
        <v>4</v>
      </c>
    </row>
    <row r="263" spans="1:35" x14ac:dyDescent="0.25">
      <c r="A263" t="s">
        <v>1052</v>
      </c>
      <c r="B263" t="s">
        <v>460</v>
      </c>
      <c r="C263" t="s">
        <v>771</v>
      </c>
      <c r="D263" t="s">
        <v>970</v>
      </c>
      <c r="E263" s="2">
        <v>70.532608695652172</v>
      </c>
      <c r="F263" s="2">
        <v>0</v>
      </c>
      <c r="G263" s="2">
        <v>0</v>
      </c>
      <c r="H263" s="2">
        <v>0.38043478260869568</v>
      </c>
      <c r="I263" s="2">
        <v>1.3097826086956521</v>
      </c>
      <c r="J263" s="2">
        <v>0</v>
      </c>
      <c r="K263" s="2">
        <v>0</v>
      </c>
      <c r="L263" s="2">
        <v>2.9157608695652173</v>
      </c>
      <c r="M263" s="2">
        <v>0</v>
      </c>
      <c r="N263" s="2">
        <v>6.9076086956521738</v>
      </c>
      <c r="O263" s="2">
        <v>9.7934966867005702E-2</v>
      </c>
      <c r="P263" s="2">
        <v>9.0679347826086953</v>
      </c>
      <c r="Q263" s="2">
        <v>0</v>
      </c>
      <c r="R263" s="2">
        <v>0.1285637232239174</v>
      </c>
      <c r="S263" s="2">
        <v>3.1195652173913042</v>
      </c>
      <c r="T263" s="2">
        <v>5.5</v>
      </c>
      <c r="U263" s="2">
        <v>0</v>
      </c>
      <c r="V263" s="2">
        <v>0.12220681152719988</v>
      </c>
      <c r="W263" s="2">
        <v>3.8804347826086958</v>
      </c>
      <c r="X263" s="2">
        <v>7.9347826086956523</v>
      </c>
      <c r="Y263" s="2">
        <v>3.4972826086956523</v>
      </c>
      <c r="Z263" s="2">
        <v>0.21709816612729235</v>
      </c>
      <c r="AA263" s="2">
        <v>0</v>
      </c>
      <c r="AB263" s="2">
        <v>0</v>
      </c>
      <c r="AC263" s="2">
        <v>0</v>
      </c>
      <c r="AD263" s="2">
        <v>0</v>
      </c>
      <c r="AE263" s="2">
        <v>0</v>
      </c>
      <c r="AF263" s="2">
        <v>0</v>
      </c>
      <c r="AG263" s="2">
        <v>0</v>
      </c>
      <c r="AH263" t="s">
        <v>108</v>
      </c>
      <c r="AI263">
        <v>4</v>
      </c>
    </row>
    <row r="264" spans="1:35" x14ac:dyDescent="0.25">
      <c r="A264" t="s">
        <v>1052</v>
      </c>
      <c r="B264" t="s">
        <v>639</v>
      </c>
      <c r="C264" t="s">
        <v>771</v>
      </c>
      <c r="D264" t="s">
        <v>970</v>
      </c>
      <c r="E264" s="2">
        <v>73.130434782608702</v>
      </c>
      <c r="F264" s="2">
        <v>0</v>
      </c>
      <c r="G264" s="2">
        <v>0</v>
      </c>
      <c r="H264" s="2">
        <v>0.34782608695652173</v>
      </c>
      <c r="I264" s="2">
        <v>1.1195652173913044</v>
      </c>
      <c r="J264" s="2">
        <v>0</v>
      </c>
      <c r="K264" s="2">
        <v>0</v>
      </c>
      <c r="L264" s="2">
        <v>2.527173913043478</v>
      </c>
      <c r="M264" s="2">
        <v>0</v>
      </c>
      <c r="N264" s="2">
        <v>11.980978260869565</v>
      </c>
      <c r="O264" s="2">
        <v>0.16383026159334124</v>
      </c>
      <c r="P264" s="2">
        <v>4.9701086956521738</v>
      </c>
      <c r="Q264" s="2">
        <v>2.277173913043478</v>
      </c>
      <c r="R264" s="2">
        <v>9.9100772889417349E-2</v>
      </c>
      <c r="S264" s="2">
        <v>4.2853260869565215</v>
      </c>
      <c r="T264" s="2">
        <v>11.483695652173912</v>
      </c>
      <c r="U264" s="2">
        <v>0</v>
      </c>
      <c r="V264" s="2">
        <v>0.21562871581450652</v>
      </c>
      <c r="W264" s="2">
        <v>5.7581521739130439</v>
      </c>
      <c r="X264" s="2">
        <v>8.7554347826086953</v>
      </c>
      <c r="Y264" s="2">
        <v>5.2092391304347823</v>
      </c>
      <c r="Z264" s="2">
        <v>0.26969381688466104</v>
      </c>
      <c r="AA264" s="2">
        <v>0</v>
      </c>
      <c r="AB264" s="2">
        <v>0</v>
      </c>
      <c r="AC264" s="2">
        <v>0</v>
      </c>
      <c r="AD264" s="2">
        <v>0</v>
      </c>
      <c r="AE264" s="2">
        <v>0</v>
      </c>
      <c r="AF264" s="2">
        <v>0</v>
      </c>
      <c r="AG264" s="2">
        <v>0</v>
      </c>
      <c r="AH264" t="s">
        <v>287</v>
      </c>
      <c r="AI264">
        <v>4</v>
      </c>
    </row>
    <row r="265" spans="1:35" x14ac:dyDescent="0.25">
      <c r="A265" t="s">
        <v>1052</v>
      </c>
      <c r="B265" t="s">
        <v>649</v>
      </c>
      <c r="C265" t="s">
        <v>795</v>
      </c>
      <c r="D265" t="s">
        <v>983</v>
      </c>
      <c r="E265" s="2">
        <v>111.94565217391305</v>
      </c>
      <c r="F265" s="2">
        <v>5.6041304347826078</v>
      </c>
      <c r="G265" s="2">
        <v>0</v>
      </c>
      <c r="H265" s="2">
        <v>0.52717391304347827</v>
      </c>
      <c r="I265" s="2">
        <v>0.2608695652173913</v>
      </c>
      <c r="J265" s="2">
        <v>0</v>
      </c>
      <c r="K265" s="2">
        <v>0</v>
      </c>
      <c r="L265" s="2">
        <v>7.9375</v>
      </c>
      <c r="M265" s="2">
        <v>4.4656521739130444</v>
      </c>
      <c r="N265" s="2">
        <v>5.1980434782608711</v>
      </c>
      <c r="O265" s="2">
        <v>8.6324885911253535E-2</v>
      </c>
      <c r="P265" s="2">
        <v>5.5610869565217378</v>
      </c>
      <c r="Q265" s="2">
        <v>0</v>
      </c>
      <c r="R265" s="2">
        <v>4.967666763763471E-2</v>
      </c>
      <c r="S265" s="2">
        <v>3.4130434782608696</v>
      </c>
      <c r="T265" s="2">
        <v>8.5815217391304355</v>
      </c>
      <c r="U265" s="2">
        <v>0</v>
      </c>
      <c r="V265" s="2">
        <v>0.10714632488591125</v>
      </c>
      <c r="W265" s="2">
        <v>9.8994565217391308</v>
      </c>
      <c r="X265" s="2">
        <v>1.9048913043478262</v>
      </c>
      <c r="Y265" s="2">
        <v>1.3369565217391304</v>
      </c>
      <c r="Z265" s="2">
        <v>0.11739003786775415</v>
      </c>
      <c r="AA265" s="2">
        <v>0</v>
      </c>
      <c r="AB265" s="2">
        <v>0</v>
      </c>
      <c r="AC265" s="2">
        <v>0</v>
      </c>
      <c r="AD265" s="2">
        <v>0</v>
      </c>
      <c r="AE265" s="2">
        <v>0</v>
      </c>
      <c r="AF265" s="2">
        <v>0</v>
      </c>
      <c r="AG265" s="2">
        <v>0</v>
      </c>
      <c r="AH265" t="s">
        <v>297</v>
      </c>
      <c r="AI265">
        <v>4</v>
      </c>
    </row>
    <row r="266" spans="1:35" x14ac:dyDescent="0.25">
      <c r="A266" t="s">
        <v>1052</v>
      </c>
      <c r="B266" t="s">
        <v>685</v>
      </c>
      <c r="C266" t="s">
        <v>733</v>
      </c>
      <c r="D266" t="s">
        <v>936</v>
      </c>
      <c r="E266" s="2">
        <v>82.532608695652172</v>
      </c>
      <c r="F266" s="2">
        <v>10.095108695652174</v>
      </c>
      <c r="G266" s="2">
        <v>0</v>
      </c>
      <c r="H266" s="2">
        <v>0</v>
      </c>
      <c r="I266" s="2">
        <v>0</v>
      </c>
      <c r="J266" s="2">
        <v>0</v>
      </c>
      <c r="K266" s="2">
        <v>0</v>
      </c>
      <c r="L266" s="2">
        <v>6.1949999999999994</v>
      </c>
      <c r="M266" s="2">
        <v>0</v>
      </c>
      <c r="N266" s="2">
        <v>0</v>
      </c>
      <c r="O266" s="2">
        <v>0</v>
      </c>
      <c r="P266" s="2">
        <v>0</v>
      </c>
      <c r="Q266" s="2">
        <v>0</v>
      </c>
      <c r="R266" s="2">
        <v>0</v>
      </c>
      <c r="S266" s="2">
        <v>5.009130434782608</v>
      </c>
      <c r="T266" s="2">
        <v>9.5606521739130468</v>
      </c>
      <c r="U266" s="2">
        <v>0</v>
      </c>
      <c r="V266" s="2">
        <v>0.1765336494139339</v>
      </c>
      <c r="W266" s="2">
        <v>5.7027173913043461</v>
      </c>
      <c r="X266" s="2">
        <v>8.1663043478260882</v>
      </c>
      <c r="Y266" s="2">
        <v>3.8808695652173917</v>
      </c>
      <c r="Z266" s="2">
        <v>0.21506519162386409</v>
      </c>
      <c r="AA266" s="2">
        <v>0</v>
      </c>
      <c r="AB266" s="2">
        <v>0</v>
      </c>
      <c r="AC266" s="2">
        <v>0</v>
      </c>
      <c r="AD266" s="2">
        <v>0</v>
      </c>
      <c r="AE266" s="2">
        <v>0</v>
      </c>
      <c r="AF266" s="2">
        <v>0</v>
      </c>
      <c r="AG266" s="2">
        <v>0</v>
      </c>
      <c r="AH266" t="s">
        <v>333</v>
      </c>
      <c r="AI266">
        <v>4</v>
      </c>
    </row>
    <row r="267" spans="1:35" x14ac:dyDescent="0.25">
      <c r="A267" t="s">
        <v>1052</v>
      </c>
      <c r="B267" t="s">
        <v>541</v>
      </c>
      <c r="C267" t="s">
        <v>831</v>
      </c>
      <c r="D267" t="s">
        <v>1004</v>
      </c>
      <c r="E267" s="2">
        <v>91.184782608695656</v>
      </c>
      <c r="F267" s="2">
        <v>3.9130434782608696</v>
      </c>
      <c r="G267" s="2">
        <v>0</v>
      </c>
      <c r="H267" s="2">
        <v>0</v>
      </c>
      <c r="I267" s="2">
        <v>0</v>
      </c>
      <c r="J267" s="2">
        <v>0</v>
      </c>
      <c r="K267" s="2">
        <v>0</v>
      </c>
      <c r="L267" s="2">
        <v>8.028478260869564</v>
      </c>
      <c r="M267" s="2">
        <v>0</v>
      </c>
      <c r="N267" s="2">
        <v>4.8097826086956523</v>
      </c>
      <c r="O267" s="2">
        <v>5.2747645726546666E-2</v>
      </c>
      <c r="P267" s="2">
        <v>3.75</v>
      </c>
      <c r="Q267" s="2">
        <v>4.7158695652173916</v>
      </c>
      <c r="R267" s="2">
        <v>9.284300870187151E-2</v>
      </c>
      <c r="S267" s="2">
        <v>11.40641304347826</v>
      </c>
      <c r="T267" s="2">
        <v>10.76217391304348</v>
      </c>
      <c r="U267" s="2">
        <v>0</v>
      </c>
      <c r="V267" s="2">
        <v>0.24311717725593038</v>
      </c>
      <c r="W267" s="2">
        <v>5.2216304347826084</v>
      </c>
      <c r="X267" s="2">
        <v>10.721413043478258</v>
      </c>
      <c r="Y267" s="2">
        <v>0</v>
      </c>
      <c r="Z267" s="2">
        <v>0.17484324710930976</v>
      </c>
      <c r="AA267" s="2">
        <v>0</v>
      </c>
      <c r="AB267" s="2">
        <v>0</v>
      </c>
      <c r="AC267" s="2">
        <v>0</v>
      </c>
      <c r="AD267" s="2">
        <v>0</v>
      </c>
      <c r="AE267" s="2">
        <v>0</v>
      </c>
      <c r="AF267" s="2">
        <v>0</v>
      </c>
      <c r="AG267" s="2">
        <v>0</v>
      </c>
      <c r="AH267" t="s">
        <v>189</v>
      </c>
      <c r="AI267">
        <v>4</v>
      </c>
    </row>
    <row r="268" spans="1:35" x14ac:dyDescent="0.25">
      <c r="A268" t="s">
        <v>1052</v>
      </c>
      <c r="B268" t="s">
        <v>399</v>
      </c>
      <c r="C268" t="s">
        <v>760</v>
      </c>
      <c r="D268" t="s">
        <v>952</v>
      </c>
      <c r="E268" s="2">
        <v>75.282608695652172</v>
      </c>
      <c r="F268" s="2">
        <v>0</v>
      </c>
      <c r="G268" s="2">
        <v>2.1195652173913042</v>
      </c>
      <c r="H268" s="2">
        <v>0</v>
      </c>
      <c r="I268" s="2">
        <v>0.99728260869565222</v>
      </c>
      <c r="J268" s="2">
        <v>0</v>
      </c>
      <c r="K268" s="2">
        <v>2.8695652173913042</v>
      </c>
      <c r="L268" s="2">
        <v>2.972826086956522</v>
      </c>
      <c r="M268" s="2">
        <v>0</v>
      </c>
      <c r="N268" s="2">
        <v>0</v>
      </c>
      <c r="O268" s="2">
        <v>0</v>
      </c>
      <c r="P268" s="2">
        <v>0</v>
      </c>
      <c r="Q268" s="2">
        <v>5.25</v>
      </c>
      <c r="R268" s="2">
        <v>6.9737222061796139E-2</v>
      </c>
      <c r="S268" s="2">
        <v>4.6548913043478262</v>
      </c>
      <c r="T268" s="2">
        <v>0.27173913043478259</v>
      </c>
      <c r="U268" s="2">
        <v>0</v>
      </c>
      <c r="V268" s="2">
        <v>6.5441813456540571E-2</v>
      </c>
      <c r="W268" s="2">
        <v>10.472826086956522</v>
      </c>
      <c r="X268" s="2">
        <v>0.75271739130434778</v>
      </c>
      <c r="Y268" s="2">
        <v>0</v>
      </c>
      <c r="Z268" s="2">
        <v>0.14911204158244296</v>
      </c>
      <c r="AA268" s="2">
        <v>0</v>
      </c>
      <c r="AB268" s="2">
        <v>0</v>
      </c>
      <c r="AC268" s="2">
        <v>0</v>
      </c>
      <c r="AD268" s="2">
        <v>0</v>
      </c>
      <c r="AE268" s="2">
        <v>0</v>
      </c>
      <c r="AF268" s="2">
        <v>0</v>
      </c>
      <c r="AG268" s="2">
        <v>0</v>
      </c>
      <c r="AH268" t="s">
        <v>47</v>
      </c>
      <c r="AI268">
        <v>4</v>
      </c>
    </row>
    <row r="269" spans="1:35" x14ac:dyDescent="0.25">
      <c r="A269" t="s">
        <v>1052</v>
      </c>
      <c r="B269" t="s">
        <v>648</v>
      </c>
      <c r="C269" t="s">
        <v>718</v>
      </c>
      <c r="D269" t="s">
        <v>1032</v>
      </c>
      <c r="E269" s="2">
        <v>37.869565217391305</v>
      </c>
      <c r="F269" s="2">
        <v>0</v>
      </c>
      <c r="G269" s="2">
        <v>0</v>
      </c>
      <c r="H269" s="2">
        <v>0</v>
      </c>
      <c r="I269" s="2">
        <v>0</v>
      </c>
      <c r="J269" s="2">
        <v>0</v>
      </c>
      <c r="K269" s="2">
        <v>0</v>
      </c>
      <c r="L269" s="2">
        <v>0</v>
      </c>
      <c r="M269" s="2">
        <v>0</v>
      </c>
      <c r="N269" s="2">
        <v>0</v>
      </c>
      <c r="O269" s="2">
        <v>0</v>
      </c>
      <c r="P269" s="2">
        <v>0</v>
      </c>
      <c r="Q269" s="2">
        <v>3.3369565217391303E-2</v>
      </c>
      <c r="R269" s="2">
        <v>8.8117106773823184E-4</v>
      </c>
      <c r="S269" s="2">
        <v>0.23934782608695651</v>
      </c>
      <c r="T269" s="2">
        <v>0.13858695652173914</v>
      </c>
      <c r="U269" s="2">
        <v>0</v>
      </c>
      <c r="V269" s="2">
        <v>9.9799081515499419E-3</v>
      </c>
      <c r="W269" s="2">
        <v>0.1741304347826087</v>
      </c>
      <c r="X269" s="2">
        <v>0</v>
      </c>
      <c r="Y269" s="2">
        <v>0</v>
      </c>
      <c r="Z269" s="2">
        <v>4.5981630309988517E-3</v>
      </c>
      <c r="AA269" s="2">
        <v>0</v>
      </c>
      <c r="AB269" s="2">
        <v>0</v>
      </c>
      <c r="AC269" s="2">
        <v>0</v>
      </c>
      <c r="AD269" s="2">
        <v>0</v>
      </c>
      <c r="AE269" s="2">
        <v>0</v>
      </c>
      <c r="AF269" s="2">
        <v>0</v>
      </c>
      <c r="AG269" s="2">
        <v>0</v>
      </c>
      <c r="AH269" t="s">
        <v>296</v>
      </c>
      <c r="AI269">
        <v>4</v>
      </c>
    </row>
    <row r="270" spans="1:35" x14ac:dyDescent="0.25">
      <c r="A270" t="s">
        <v>1052</v>
      </c>
      <c r="B270" t="s">
        <v>498</v>
      </c>
      <c r="C270" t="s">
        <v>739</v>
      </c>
      <c r="D270" t="s">
        <v>948</v>
      </c>
      <c r="E270" s="2">
        <v>18.336956521739129</v>
      </c>
      <c r="F270" s="2">
        <v>0</v>
      </c>
      <c r="G270" s="2">
        <v>0</v>
      </c>
      <c r="H270" s="2">
        <v>0.11956521739130435</v>
      </c>
      <c r="I270" s="2">
        <v>0</v>
      </c>
      <c r="J270" s="2">
        <v>0</v>
      </c>
      <c r="K270" s="2">
        <v>0</v>
      </c>
      <c r="L270" s="2">
        <v>8.8348913043478294</v>
      </c>
      <c r="M270" s="2">
        <v>0</v>
      </c>
      <c r="N270" s="2">
        <v>0</v>
      </c>
      <c r="O270" s="2">
        <v>0</v>
      </c>
      <c r="P270" s="2">
        <v>5.4389130434782604</v>
      </c>
      <c r="Q270" s="2">
        <v>3.6656521739130428</v>
      </c>
      <c r="R270" s="2">
        <v>0.49651452282157676</v>
      </c>
      <c r="S270" s="2">
        <v>2.9343478260869569</v>
      </c>
      <c r="T270" s="2">
        <v>4.4171739130434782</v>
      </c>
      <c r="U270" s="2">
        <v>0</v>
      </c>
      <c r="V270" s="2">
        <v>0.40091286307053947</v>
      </c>
      <c r="W270" s="2">
        <v>2.3490217391304355</v>
      </c>
      <c r="X270" s="2">
        <v>4.3835869565217376</v>
      </c>
      <c r="Y270" s="2">
        <v>0</v>
      </c>
      <c r="Z270" s="2">
        <v>0.36716064018968581</v>
      </c>
      <c r="AA270" s="2">
        <v>0</v>
      </c>
      <c r="AB270" s="2">
        <v>0</v>
      </c>
      <c r="AC270" s="2">
        <v>0</v>
      </c>
      <c r="AD270" s="2">
        <v>0</v>
      </c>
      <c r="AE270" s="2">
        <v>0</v>
      </c>
      <c r="AF270" s="2">
        <v>0</v>
      </c>
      <c r="AG270" s="2">
        <v>0</v>
      </c>
      <c r="AH270" t="s">
        <v>146</v>
      </c>
      <c r="AI270">
        <v>4</v>
      </c>
    </row>
    <row r="271" spans="1:35" x14ac:dyDescent="0.25">
      <c r="A271" t="s">
        <v>1052</v>
      </c>
      <c r="B271" t="s">
        <v>422</v>
      </c>
      <c r="C271" t="s">
        <v>771</v>
      </c>
      <c r="D271" t="s">
        <v>970</v>
      </c>
      <c r="E271" s="2">
        <v>68.891304347826093</v>
      </c>
      <c r="F271" s="2">
        <v>0</v>
      </c>
      <c r="G271" s="2">
        <v>0</v>
      </c>
      <c r="H271" s="2">
        <v>0.33695652173913043</v>
      </c>
      <c r="I271" s="2">
        <v>0</v>
      </c>
      <c r="J271" s="2">
        <v>0</v>
      </c>
      <c r="K271" s="2">
        <v>0</v>
      </c>
      <c r="L271" s="2">
        <v>3.7201086956521738</v>
      </c>
      <c r="M271" s="2">
        <v>5.5</v>
      </c>
      <c r="N271" s="2">
        <v>0</v>
      </c>
      <c r="O271" s="2">
        <v>7.9835910381823916E-2</v>
      </c>
      <c r="P271" s="2">
        <v>0</v>
      </c>
      <c r="Q271" s="2">
        <v>5.9239130434782608</v>
      </c>
      <c r="R271" s="2">
        <v>8.5989271063426936E-2</v>
      </c>
      <c r="S271" s="2">
        <v>1.7445652173913044</v>
      </c>
      <c r="T271" s="2">
        <v>8.9375</v>
      </c>
      <c r="U271" s="2">
        <v>0</v>
      </c>
      <c r="V271" s="2">
        <v>0.15505680025244556</v>
      </c>
      <c r="W271" s="2">
        <v>1.0706521739130435</v>
      </c>
      <c r="X271" s="2">
        <v>5.2065217391304346</v>
      </c>
      <c r="Y271" s="2">
        <v>1.3994565217391304</v>
      </c>
      <c r="Z271" s="2">
        <v>0.11143105080467024</v>
      </c>
      <c r="AA271" s="2">
        <v>0</v>
      </c>
      <c r="AB271" s="2">
        <v>0</v>
      </c>
      <c r="AC271" s="2">
        <v>0</v>
      </c>
      <c r="AD271" s="2">
        <v>0</v>
      </c>
      <c r="AE271" s="2">
        <v>0</v>
      </c>
      <c r="AF271" s="2">
        <v>0</v>
      </c>
      <c r="AG271" s="2">
        <v>0</v>
      </c>
      <c r="AH271" t="s">
        <v>70</v>
      </c>
      <c r="AI271">
        <v>4</v>
      </c>
    </row>
    <row r="272" spans="1:35" x14ac:dyDescent="0.25">
      <c r="A272" t="s">
        <v>1052</v>
      </c>
      <c r="B272" t="s">
        <v>620</v>
      </c>
      <c r="C272" t="s">
        <v>875</v>
      </c>
      <c r="D272" t="s">
        <v>1028</v>
      </c>
      <c r="E272" s="2">
        <v>73.032608695652172</v>
      </c>
      <c r="F272" s="2">
        <v>5.3043478260869561</v>
      </c>
      <c r="G272" s="2">
        <v>0</v>
      </c>
      <c r="H272" s="2">
        <v>9.3369565217391329E-2</v>
      </c>
      <c r="I272" s="2">
        <v>0</v>
      </c>
      <c r="J272" s="2">
        <v>0</v>
      </c>
      <c r="K272" s="2">
        <v>0</v>
      </c>
      <c r="L272" s="2">
        <v>8.9105434782608679</v>
      </c>
      <c r="M272" s="2">
        <v>0</v>
      </c>
      <c r="N272" s="2">
        <v>0</v>
      </c>
      <c r="O272" s="2">
        <v>0</v>
      </c>
      <c r="P272" s="2">
        <v>0</v>
      </c>
      <c r="Q272" s="2">
        <v>9.3423913043478262</v>
      </c>
      <c r="R272" s="2">
        <v>0.12792082155082601</v>
      </c>
      <c r="S272" s="2">
        <v>4.9240217391304357</v>
      </c>
      <c r="T272" s="2">
        <v>7.364130434782612</v>
      </c>
      <c r="U272" s="2">
        <v>0</v>
      </c>
      <c r="V272" s="2">
        <v>0.16825569281143032</v>
      </c>
      <c r="W272" s="2">
        <v>4.4728260869565242</v>
      </c>
      <c r="X272" s="2">
        <v>2.2723913043478259</v>
      </c>
      <c r="Y272" s="2">
        <v>0</v>
      </c>
      <c r="Z272" s="2">
        <v>9.23589819913678E-2</v>
      </c>
      <c r="AA272" s="2">
        <v>0</v>
      </c>
      <c r="AB272" s="2">
        <v>0</v>
      </c>
      <c r="AC272" s="2">
        <v>0</v>
      </c>
      <c r="AD272" s="2">
        <v>0</v>
      </c>
      <c r="AE272" s="2">
        <v>0</v>
      </c>
      <c r="AF272" s="2">
        <v>0</v>
      </c>
      <c r="AG272" s="2">
        <v>0</v>
      </c>
      <c r="AH272" t="s">
        <v>268</v>
      </c>
      <c r="AI272">
        <v>4</v>
      </c>
    </row>
    <row r="273" spans="1:35" x14ac:dyDescent="0.25">
      <c r="A273" t="s">
        <v>1052</v>
      </c>
      <c r="B273" t="s">
        <v>566</v>
      </c>
      <c r="C273" t="s">
        <v>739</v>
      </c>
      <c r="D273" t="s">
        <v>948</v>
      </c>
      <c r="E273" s="2">
        <v>138.86956521739131</v>
      </c>
      <c r="F273" s="2">
        <v>5.2173913043478262</v>
      </c>
      <c r="G273" s="2">
        <v>8.6956521739130432E-2</v>
      </c>
      <c r="H273" s="2">
        <v>0</v>
      </c>
      <c r="I273" s="2">
        <v>0</v>
      </c>
      <c r="J273" s="2">
        <v>0</v>
      </c>
      <c r="K273" s="2">
        <v>0</v>
      </c>
      <c r="L273" s="2">
        <v>4.3704347826086964</v>
      </c>
      <c r="M273" s="2">
        <v>0</v>
      </c>
      <c r="N273" s="2">
        <v>0</v>
      </c>
      <c r="O273" s="2">
        <v>0</v>
      </c>
      <c r="P273" s="2">
        <v>5.7934782608695654</v>
      </c>
      <c r="Q273" s="2">
        <v>4.6576086956521738</v>
      </c>
      <c r="R273" s="2">
        <v>7.5258296806512207E-2</v>
      </c>
      <c r="S273" s="2">
        <v>0</v>
      </c>
      <c r="T273" s="2">
        <v>0</v>
      </c>
      <c r="U273" s="2">
        <v>0</v>
      </c>
      <c r="V273" s="2">
        <v>0</v>
      </c>
      <c r="W273" s="2">
        <v>1.9870652173913044</v>
      </c>
      <c r="X273" s="2">
        <v>8.5608695652173896</v>
      </c>
      <c r="Y273" s="2">
        <v>0</v>
      </c>
      <c r="Z273" s="2">
        <v>7.5955698184095158E-2</v>
      </c>
      <c r="AA273" s="2">
        <v>0</v>
      </c>
      <c r="AB273" s="2">
        <v>0</v>
      </c>
      <c r="AC273" s="2">
        <v>0</v>
      </c>
      <c r="AD273" s="2">
        <v>0</v>
      </c>
      <c r="AE273" s="2">
        <v>46.891630434782613</v>
      </c>
      <c r="AF273" s="2">
        <v>0</v>
      </c>
      <c r="AG273" s="2">
        <v>0</v>
      </c>
      <c r="AH273" t="s">
        <v>214</v>
      </c>
      <c r="AI273">
        <v>4</v>
      </c>
    </row>
    <row r="274" spans="1:35" x14ac:dyDescent="0.25">
      <c r="A274" t="s">
        <v>1052</v>
      </c>
      <c r="B274" t="s">
        <v>374</v>
      </c>
      <c r="C274" t="s">
        <v>745</v>
      </c>
      <c r="D274" t="s">
        <v>954</v>
      </c>
      <c r="E274" s="2">
        <v>134.4891304347826</v>
      </c>
      <c r="F274" s="2">
        <v>5.0543478260869561</v>
      </c>
      <c r="G274" s="2">
        <v>0</v>
      </c>
      <c r="H274" s="2">
        <v>0</v>
      </c>
      <c r="I274" s="2">
        <v>0</v>
      </c>
      <c r="J274" s="2">
        <v>0</v>
      </c>
      <c r="K274" s="2">
        <v>0</v>
      </c>
      <c r="L274" s="2">
        <v>4.4031521739130435</v>
      </c>
      <c r="M274" s="2">
        <v>5.2173913043478262</v>
      </c>
      <c r="N274" s="2">
        <v>5.7940217391304341</v>
      </c>
      <c r="O274" s="2">
        <v>8.187585872464237E-2</v>
      </c>
      <c r="P274" s="2">
        <v>0</v>
      </c>
      <c r="Q274" s="2">
        <v>11.206304347826087</v>
      </c>
      <c r="R274" s="2">
        <v>8.332498181524288E-2</v>
      </c>
      <c r="S274" s="2">
        <v>10.29065217391304</v>
      </c>
      <c r="T274" s="2">
        <v>11.195978260869564</v>
      </c>
      <c r="U274" s="2">
        <v>0</v>
      </c>
      <c r="V274" s="2">
        <v>0.15976481047442009</v>
      </c>
      <c r="W274" s="2">
        <v>9.9842391304347817</v>
      </c>
      <c r="X274" s="2">
        <v>8.6786956521739107</v>
      </c>
      <c r="Y274" s="2">
        <v>0</v>
      </c>
      <c r="Z274" s="2">
        <v>0.1387690939949891</v>
      </c>
      <c r="AA274" s="2">
        <v>0</v>
      </c>
      <c r="AB274" s="2">
        <v>0</v>
      </c>
      <c r="AC274" s="2">
        <v>0</v>
      </c>
      <c r="AD274" s="2">
        <v>0</v>
      </c>
      <c r="AE274" s="2">
        <v>0</v>
      </c>
      <c r="AF274" s="2">
        <v>0</v>
      </c>
      <c r="AG274" s="2">
        <v>0</v>
      </c>
      <c r="AH274" t="s">
        <v>22</v>
      </c>
      <c r="AI274">
        <v>4</v>
      </c>
    </row>
    <row r="275" spans="1:35" x14ac:dyDescent="0.25">
      <c r="A275" t="s">
        <v>1052</v>
      </c>
      <c r="B275" t="s">
        <v>430</v>
      </c>
      <c r="C275" t="s">
        <v>767</v>
      </c>
      <c r="D275" t="s">
        <v>968</v>
      </c>
      <c r="E275" s="2">
        <v>62.054347826086953</v>
      </c>
      <c r="F275" s="2">
        <v>5.5652173913043477</v>
      </c>
      <c r="G275" s="2">
        <v>0.36956521739130432</v>
      </c>
      <c r="H275" s="2">
        <v>0.35499999999999998</v>
      </c>
      <c r="I275" s="2">
        <v>0.66847826086956519</v>
      </c>
      <c r="J275" s="2">
        <v>0</v>
      </c>
      <c r="K275" s="2">
        <v>0</v>
      </c>
      <c r="L275" s="2">
        <v>1.4836956521739131</v>
      </c>
      <c r="M275" s="2">
        <v>0</v>
      </c>
      <c r="N275" s="2">
        <v>3.4026086956521739</v>
      </c>
      <c r="O275" s="2">
        <v>5.4832720266246283E-2</v>
      </c>
      <c r="P275" s="2">
        <v>5.0966304347826101</v>
      </c>
      <c r="Q275" s="2">
        <v>0</v>
      </c>
      <c r="R275" s="2">
        <v>8.2131721842704522E-2</v>
      </c>
      <c r="S275" s="2">
        <v>3</v>
      </c>
      <c r="T275" s="2">
        <v>4.2608695652173916</v>
      </c>
      <c r="U275" s="2">
        <v>0</v>
      </c>
      <c r="V275" s="2">
        <v>0.11700823261516904</v>
      </c>
      <c r="W275" s="2">
        <v>4.9701086956521738</v>
      </c>
      <c r="X275" s="2">
        <v>9.7826086956521743E-2</v>
      </c>
      <c r="Y275" s="2">
        <v>0</v>
      </c>
      <c r="Z275" s="2">
        <v>8.1669294097039755E-2</v>
      </c>
      <c r="AA275" s="2">
        <v>0</v>
      </c>
      <c r="AB275" s="2">
        <v>0</v>
      </c>
      <c r="AC275" s="2">
        <v>0</v>
      </c>
      <c r="AD275" s="2">
        <v>0</v>
      </c>
      <c r="AE275" s="2">
        <v>0</v>
      </c>
      <c r="AF275" s="2">
        <v>0</v>
      </c>
      <c r="AG275" s="2">
        <v>0</v>
      </c>
      <c r="AH275" t="s">
        <v>78</v>
      </c>
      <c r="AI275">
        <v>4</v>
      </c>
    </row>
    <row r="276" spans="1:35" x14ac:dyDescent="0.25">
      <c r="A276" t="s">
        <v>1052</v>
      </c>
      <c r="B276" t="s">
        <v>444</v>
      </c>
      <c r="C276" t="s">
        <v>783</v>
      </c>
      <c r="D276" t="s">
        <v>938</v>
      </c>
      <c r="E276" s="2">
        <v>122.48913043478261</v>
      </c>
      <c r="F276" s="2">
        <v>5.2173913043478262</v>
      </c>
      <c r="G276" s="2">
        <v>5.434782608695652E-2</v>
      </c>
      <c r="H276" s="2">
        <v>0.61956521739130432</v>
      </c>
      <c r="I276" s="2">
        <v>2.875</v>
      </c>
      <c r="J276" s="2">
        <v>0</v>
      </c>
      <c r="K276" s="2">
        <v>0</v>
      </c>
      <c r="L276" s="2">
        <v>11.612499999999999</v>
      </c>
      <c r="M276" s="2">
        <v>4.8695652173913047</v>
      </c>
      <c r="N276" s="2">
        <v>5.2795652173913048</v>
      </c>
      <c r="O276" s="2">
        <v>8.2857396397195859E-2</v>
      </c>
      <c r="P276" s="2">
        <v>5.2260869565217396</v>
      </c>
      <c r="Q276" s="2">
        <v>0</v>
      </c>
      <c r="R276" s="2">
        <v>4.2665720117135507E-2</v>
      </c>
      <c r="S276" s="2">
        <v>8.5121739130434779</v>
      </c>
      <c r="T276" s="2">
        <v>13.996521739130431</v>
      </c>
      <c r="U276" s="2">
        <v>0</v>
      </c>
      <c r="V276" s="2">
        <v>0.18376075960599872</v>
      </c>
      <c r="W276" s="2">
        <v>13.469130434782615</v>
      </c>
      <c r="X276" s="2">
        <v>9.9496739130434797</v>
      </c>
      <c r="Y276" s="2">
        <v>0</v>
      </c>
      <c r="Z276" s="2">
        <v>0.1911908776288935</v>
      </c>
      <c r="AA276" s="2">
        <v>0</v>
      </c>
      <c r="AB276" s="2">
        <v>0</v>
      </c>
      <c r="AC276" s="2">
        <v>0</v>
      </c>
      <c r="AD276" s="2">
        <v>0</v>
      </c>
      <c r="AE276" s="2">
        <v>0</v>
      </c>
      <c r="AF276" s="2">
        <v>0</v>
      </c>
      <c r="AG276" s="2">
        <v>0</v>
      </c>
      <c r="AH276" t="s">
        <v>92</v>
      </c>
      <c r="AI276">
        <v>4</v>
      </c>
    </row>
    <row r="277" spans="1:35" x14ac:dyDescent="0.25">
      <c r="A277" t="s">
        <v>1052</v>
      </c>
      <c r="B277" t="s">
        <v>623</v>
      </c>
      <c r="C277" t="s">
        <v>743</v>
      </c>
      <c r="D277" t="s">
        <v>952</v>
      </c>
      <c r="E277" s="2">
        <v>154.07608695652175</v>
      </c>
      <c r="F277" s="2">
        <v>11.478260869565217</v>
      </c>
      <c r="G277" s="2">
        <v>0.44565217391304346</v>
      </c>
      <c r="H277" s="2">
        <v>0.85043478260869565</v>
      </c>
      <c r="I277" s="2">
        <v>5.9728260869565215</v>
      </c>
      <c r="J277" s="2">
        <v>0</v>
      </c>
      <c r="K277" s="2">
        <v>0</v>
      </c>
      <c r="L277" s="2">
        <v>4.0869565217391308</v>
      </c>
      <c r="M277" s="2">
        <v>0</v>
      </c>
      <c r="N277" s="2">
        <v>13.534782608695652</v>
      </c>
      <c r="O277" s="2">
        <v>8.7844797178130499E-2</v>
      </c>
      <c r="P277" s="2">
        <v>0</v>
      </c>
      <c r="Q277" s="2">
        <v>13.825869565217394</v>
      </c>
      <c r="R277" s="2">
        <v>8.9734038800705476E-2</v>
      </c>
      <c r="S277" s="2">
        <v>4.4103260869565215</v>
      </c>
      <c r="T277" s="2">
        <v>7.5054347826086953</v>
      </c>
      <c r="U277" s="2">
        <v>0</v>
      </c>
      <c r="V277" s="2">
        <v>7.7336860670193991E-2</v>
      </c>
      <c r="W277" s="2">
        <v>9.0625</v>
      </c>
      <c r="X277" s="2">
        <v>9.2146739130434785</v>
      </c>
      <c r="Y277" s="2">
        <v>0</v>
      </c>
      <c r="Z277" s="2">
        <v>0.1186243386243386</v>
      </c>
      <c r="AA277" s="2">
        <v>0</v>
      </c>
      <c r="AB277" s="2">
        <v>0</v>
      </c>
      <c r="AC277" s="2">
        <v>0</v>
      </c>
      <c r="AD277" s="2">
        <v>0</v>
      </c>
      <c r="AE277" s="2">
        <v>0</v>
      </c>
      <c r="AF277" s="2">
        <v>0</v>
      </c>
      <c r="AG277" s="2">
        <v>0</v>
      </c>
      <c r="AH277" t="s">
        <v>271</v>
      </c>
      <c r="AI277">
        <v>4</v>
      </c>
    </row>
    <row r="278" spans="1:35" x14ac:dyDescent="0.25">
      <c r="A278" t="s">
        <v>1052</v>
      </c>
      <c r="B278" t="s">
        <v>530</v>
      </c>
      <c r="C278" t="s">
        <v>830</v>
      </c>
      <c r="D278" t="s">
        <v>928</v>
      </c>
      <c r="E278" s="2">
        <v>64.304347826086953</v>
      </c>
      <c r="F278" s="2">
        <v>4.9565217391304346</v>
      </c>
      <c r="G278" s="2">
        <v>0</v>
      </c>
      <c r="H278" s="2">
        <v>0.17423913043478262</v>
      </c>
      <c r="I278" s="2">
        <v>0</v>
      </c>
      <c r="J278" s="2">
        <v>0</v>
      </c>
      <c r="K278" s="2">
        <v>0</v>
      </c>
      <c r="L278" s="2">
        <v>4.8683695652173915</v>
      </c>
      <c r="M278" s="2">
        <v>0</v>
      </c>
      <c r="N278" s="2">
        <v>4.7372826086956508</v>
      </c>
      <c r="O278" s="2">
        <v>7.3669709263015526E-2</v>
      </c>
      <c r="P278" s="2">
        <v>4.0920652173913039</v>
      </c>
      <c r="Q278" s="2">
        <v>3.3372826086956526</v>
      </c>
      <c r="R278" s="2">
        <v>0.11553414469235972</v>
      </c>
      <c r="S278" s="2">
        <v>1.4400000000000002</v>
      </c>
      <c r="T278" s="2">
        <v>8.3704347826086973</v>
      </c>
      <c r="U278" s="2">
        <v>0</v>
      </c>
      <c r="V278" s="2">
        <v>0.15256254225828264</v>
      </c>
      <c r="W278" s="2">
        <v>2.6969565217391303</v>
      </c>
      <c r="X278" s="2">
        <v>4.4957608695652187</v>
      </c>
      <c r="Y278" s="2">
        <v>0</v>
      </c>
      <c r="Z278" s="2">
        <v>0.11185429344151455</v>
      </c>
      <c r="AA278" s="2">
        <v>0</v>
      </c>
      <c r="AB278" s="2">
        <v>0</v>
      </c>
      <c r="AC278" s="2">
        <v>0</v>
      </c>
      <c r="AD278" s="2">
        <v>0</v>
      </c>
      <c r="AE278" s="2">
        <v>0</v>
      </c>
      <c r="AF278" s="2">
        <v>0</v>
      </c>
      <c r="AG278" s="2">
        <v>0</v>
      </c>
      <c r="AH278" t="s">
        <v>178</v>
      </c>
      <c r="AI278">
        <v>4</v>
      </c>
    </row>
    <row r="279" spans="1:35" x14ac:dyDescent="0.25">
      <c r="A279" t="s">
        <v>1052</v>
      </c>
      <c r="B279" t="s">
        <v>643</v>
      </c>
      <c r="C279" t="s">
        <v>814</v>
      </c>
      <c r="D279" t="s">
        <v>995</v>
      </c>
      <c r="E279" s="2">
        <v>91.532608695652172</v>
      </c>
      <c r="F279" s="2">
        <v>5.6521739130434785</v>
      </c>
      <c r="G279" s="2">
        <v>9.7826086956521743E-2</v>
      </c>
      <c r="H279" s="2">
        <v>0.42391304347826086</v>
      </c>
      <c r="I279" s="2">
        <v>7.0652173913043473E-2</v>
      </c>
      <c r="J279" s="2">
        <v>0</v>
      </c>
      <c r="K279" s="2">
        <v>0</v>
      </c>
      <c r="L279" s="2">
        <v>6.5895652173913035</v>
      </c>
      <c r="M279" s="2">
        <v>5.6521739130434785</v>
      </c>
      <c r="N279" s="2">
        <v>4.0365217391304347</v>
      </c>
      <c r="O279" s="2">
        <v>0.10584966156038475</v>
      </c>
      <c r="P279" s="2">
        <v>5.365760869565217</v>
      </c>
      <c r="Q279" s="2">
        <v>6.8632608695652184</v>
      </c>
      <c r="R279" s="2">
        <v>0.1336028975181095</v>
      </c>
      <c r="S279" s="2">
        <v>8.0269565217391285</v>
      </c>
      <c r="T279" s="2">
        <v>16.268586956521737</v>
      </c>
      <c r="U279" s="2">
        <v>0</v>
      </c>
      <c r="V279" s="2">
        <v>0.26543047144044651</v>
      </c>
      <c r="W279" s="2">
        <v>11.184130434782606</v>
      </c>
      <c r="X279" s="2">
        <v>10.48684782608696</v>
      </c>
      <c r="Y279" s="2">
        <v>0</v>
      </c>
      <c r="Z279" s="2">
        <v>0.23675691723073272</v>
      </c>
      <c r="AA279" s="2">
        <v>0</v>
      </c>
      <c r="AB279" s="2">
        <v>0</v>
      </c>
      <c r="AC279" s="2">
        <v>0</v>
      </c>
      <c r="AD279" s="2">
        <v>0</v>
      </c>
      <c r="AE279" s="2">
        <v>0</v>
      </c>
      <c r="AF279" s="2">
        <v>0</v>
      </c>
      <c r="AG279" s="2">
        <v>0</v>
      </c>
      <c r="AH279" t="s">
        <v>291</v>
      </c>
      <c r="AI279">
        <v>4</v>
      </c>
    </row>
    <row r="280" spans="1:35" x14ac:dyDescent="0.25">
      <c r="A280" t="s">
        <v>1052</v>
      </c>
      <c r="B280" t="s">
        <v>697</v>
      </c>
      <c r="C280" t="s">
        <v>785</v>
      </c>
      <c r="D280" t="s">
        <v>937</v>
      </c>
      <c r="E280" s="2">
        <v>38.010869565217391</v>
      </c>
      <c r="F280" s="2">
        <v>5.5323913043478257</v>
      </c>
      <c r="G280" s="2">
        <v>0</v>
      </c>
      <c r="H280" s="2">
        <v>0.16304347826086957</v>
      </c>
      <c r="I280" s="2">
        <v>0.2608695652173913</v>
      </c>
      <c r="J280" s="2">
        <v>0</v>
      </c>
      <c r="K280" s="2">
        <v>0</v>
      </c>
      <c r="L280" s="2">
        <v>1.1032608695652173</v>
      </c>
      <c r="M280" s="2">
        <v>0</v>
      </c>
      <c r="N280" s="2">
        <v>0</v>
      </c>
      <c r="O280" s="2">
        <v>0</v>
      </c>
      <c r="P280" s="2">
        <v>0</v>
      </c>
      <c r="Q280" s="2">
        <v>7.4101086956521742</v>
      </c>
      <c r="R280" s="2">
        <v>0.19494709751215328</v>
      </c>
      <c r="S280" s="2">
        <v>3.3288043478260869</v>
      </c>
      <c r="T280" s="2">
        <v>0.36141304347826086</v>
      </c>
      <c r="U280" s="2">
        <v>0</v>
      </c>
      <c r="V280" s="2">
        <v>9.7083214183585925E-2</v>
      </c>
      <c r="W280" s="2">
        <v>5.1603260869565215</v>
      </c>
      <c r="X280" s="2">
        <v>0.88315217391304346</v>
      </c>
      <c r="Y280" s="2">
        <v>0.55978260869565222</v>
      </c>
      <c r="Z280" s="2">
        <v>0.17372033171289675</v>
      </c>
      <c r="AA280" s="2">
        <v>0</v>
      </c>
      <c r="AB280" s="2">
        <v>0</v>
      </c>
      <c r="AC280" s="2">
        <v>0</v>
      </c>
      <c r="AD280" s="2">
        <v>0</v>
      </c>
      <c r="AE280" s="2">
        <v>0</v>
      </c>
      <c r="AF280" s="2">
        <v>0</v>
      </c>
      <c r="AG280" s="2">
        <v>0</v>
      </c>
      <c r="AH280" t="s">
        <v>345</v>
      </c>
      <c r="AI280">
        <v>4</v>
      </c>
    </row>
    <row r="281" spans="1:35" x14ac:dyDescent="0.25">
      <c r="A281" t="s">
        <v>1052</v>
      </c>
      <c r="B281" t="s">
        <v>437</v>
      </c>
      <c r="C281" t="s">
        <v>757</v>
      </c>
      <c r="D281" t="s">
        <v>963</v>
      </c>
      <c r="E281" s="2">
        <v>76.869565217391298</v>
      </c>
      <c r="F281" s="2">
        <v>10.086956521739131</v>
      </c>
      <c r="G281" s="2">
        <v>0.39130434782608697</v>
      </c>
      <c r="H281" s="2">
        <v>0.55663043478260876</v>
      </c>
      <c r="I281" s="2">
        <v>1.701086956521739</v>
      </c>
      <c r="J281" s="2">
        <v>0</v>
      </c>
      <c r="K281" s="2">
        <v>0</v>
      </c>
      <c r="L281" s="2">
        <v>6.3822826086956557</v>
      </c>
      <c r="M281" s="2">
        <v>0</v>
      </c>
      <c r="N281" s="2">
        <v>10.576086956521738</v>
      </c>
      <c r="O281" s="2">
        <v>0.13758484162895929</v>
      </c>
      <c r="P281" s="2">
        <v>0</v>
      </c>
      <c r="Q281" s="2">
        <v>0</v>
      </c>
      <c r="R281" s="2">
        <v>0</v>
      </c>
      <c r="S281" s="2">
        <v>9.4085869565217397</v>
      </c>
      <c r="T281" s="2">
        <v>16.308478260869567</v>
      </c>
      <c r="U281" s="2">
        <v>0</v>
      </c>
      <c r="V281" s="2">
        <v>0.33455458144796391</v>
      </c>
      <c r="W281" s="2">
        <v>5.5366304347826079</v>
      </c>
      <c r="X281" s="2">
        <v>6.9416304347826108</v>
      </c>
      <c r="Y281" s="2">
        <v>0.4375</v>
      </c>
      <c r="Z281" s="2">
        <v>0.16802177601809959</v>
      </c>
      <c r="AA281" s="2">
        <v>0</v>
      </c>
      <c r="AB281" s="2">
        <v>0</v>
      </c>
      <c r="AC281" s="2">
        <v>0</v>
      </c>
      <c r="AD281" s="2">
        <v>0</v>
      </c>
      <c r="AE281" s="2">
        <v>0</v>
      </c>
      <c r="AF281" s="2">
        <v>0</v>
      </c>
      <c r="AG281" s="2">
        <v>0</v>
      </c>
      <c r="AH281" t="s">
        <v>85</v>
      </c>
      <c r="AI281">
        <v>4</v>
      </c>
    </row>
    <row r="282" spans="1:35" x14ac:dyDescent="0.25">
      <c r="A282" t="s">
        <v>1052</v>
      </c>
      <c r="B282" t="s">
        <v>514</v>
      </c>
      <c r="C282" t="s">
        <v>712</v>
      </c>
      <c r="D282" t="s">
        <v>986</v>
      </c>
      <c r="E282" s="2">
        <v>52.467391304347828</v>
      </c>
      <c r="F282" s="2">
        <v>5.5652173913043477</v>
      </c>
      <c r="G282" s="2">
        <v>0.2543478260869565</v>
      </c>
      <c r="H282" s="2">
        <v>0.27043478260869558</v>
      </c>
      <c r="I282" s="2">
        <v>0.81521739130434778</v>
      </c>
      <c r="J282" s="2">
        <v>0</v>
      </c>
      <c r="K282" s="2">
        <v>0</v>
      </c>
      <c r="L282" s="2">
        <v>5.0213043478260877</v>
      </c>
      <c r="M282" s="2">
        <v>4.6956521739130439</v>
      </c>
      <c r="N282" s="2">
        <v>0</v>
      </c>
      <c r="O282" s="2">
        <v>8.949658172778123E-2</v>
      </c>
      <c r="P282" s="2">
        <v>0</v>
      </c>
      <c r="Q282" s="2">
        <v>0</v>
      </c>
      <c r="R282" s="2">
        <v>0</v>
      </c>
      <c r="S282" s="2">
        <v>2.286956521739131</v>
      </c>
      <c r="T282" s="2">
        <v>7.9372826086956545</v>
      </c>
      <c r="U282" s="2">
        <v>0</v>
      </c>
      <c r="V282" s="2">
        <v>0.19486844831158073</v>
      </c>
      <c r="W282" s="2">
        <v>5.0529347826086948</v>
      </c>
      <c r="X282" s="2">
        <v>13.132282608695656</v>
      </c>
      <c r="Y282" s="2">
        <v>0</v>
      </c>
      <c r="Z282" s="2">
        <v>0.34660037290242385</v>
      </c>
      <c r="AA282" s="2">
        <v>0</v>
      </c>
      <c r="AB282" s="2">
        <v>0</v>
      </c>
      <c r="AC282" s="2">
        <v>0</v>
      </c>
      <c r="AD282" s="2">
        <v>0</v>
      </c>
      <c r="AE282" s="2">
        <v>0</v>
      </c>
      <c r="AF282" s="2">
        <v>0</v>
      </c>
      <c r="AG282" s="2">
        <v>0</v>
      </c>
      <c r="AH282" t="s">
        <v>162</v>
      </c>
      <c r="AI282">
        <v>4</v>
      </c>
    </row>
    <row r="283" spans="1:35" x14ac:dyDescent="0.25">
      <c r="A283" t="s">
        <v>1052</v>
      </c>
      <c r="B283" t="s">
        <v>638</v>
      </c>
      <c r="C283" t="s">
        <v>742</v>
      </c>
      <c r="D283" t="s">
        <v>951</v>
      </c>
      <c r="E283" s="2">
        <v>117.30434782608695</v>
      </c>
      <c r="F283" s="2">
        <v>5.8260869565217392</v>
      </c>
      <c r="G283" s="2">
        <v>0.39130434782608697</v>
      </c>
      <c r="H283" s="2">
        <v>0.72</v>
      </c>
      <c r="I283" s="2">
        <v>2.714673913043478</v>
      </c>
      <c r="J283" s="2">
        <v>0</v>
      </c>
      <c r="K283" s="2">
        <v>0</v>
      </c>
      <c r="L283" s="2">
        <v>15.478043478260867</v>
      </c>
      <c r="M283" s="2">
        <v>5.5652173913043477</v>
      </c>
      <c r="N283" s="2">
        <v>4.8695652173913047</v>
      </c>
      <c r="O283" s="2">
        <v>8.8954781319495926E-2</v>
      </c>
      <c r="P283" s="2">
        <v>0</v>
      </c>
      <c r="Q283" s="2">
        <v>0</v>
      </c>
      <c r="R283" s="2">
        <v>0</v>
      </c>
      <c r="S283" s="2">
        <v>8.4154347826086955</v>
      </c>
      <c r="T283" s="2">
        <v>12.754891304347826</v>
      </c>
      <c r="U283" s="2">
        <v>0</v>
      </c>
      <c r="V283" s="2">
        <v>0.18047349888806524</v>
      </c>
      <c r="W283" s="2">
        <v>9.5302173913043458</v>
      </c>
      <c r="X283" s="2">
        <v>15.909021739130436</v>
      </c>
      <c r="Y283" s="2">
        <v>0.67695652173913035</v>
      </c>
      <c r="Z283" s="2">
        <v>0.22263621200889547</v>
      </c>
      <c r="AA283" s="2">
        <v>0</v>
      </c>
      <c r="AB283" s="2">
        <v>0</v>
      </c>
      <c r="AC283" s="2">
        <v>0</v>
      </c>
      <c r="AD283" s="2">
        <v>0</v>
      </c>
      <c r="AE283" s="2">
        <v>0</v>
      </c>
      <c r="AF283" s="2">
        <v>0</v>
      </c>
      <c r="AG283" s="2">
        <v>0</v>
      </c>
      <c r="AH283" t="s">
        <v>286</v>
      </c>
      <c r="AI283">
        <v>4</v>
      </c>
    </row>
    <row r="284" spans="1:35" x14ac:dyDescent="0.25">
      <c r="A284" t="s">
        <v>1052</v>
      </c>
      <c r="B284" t="s">
        <v>565</v>
      </c>
      <c r="C284" t="s">
        <v>846</v>
      </c>
      <c r="D284" t="s">
        <v>916</v>
      </c>
      <c r="E284" s="2">
        <v>128.17391304347825</v>
      </c>
      <c r="F284" s="2">
        <v>0</v>
      </c>
      <c r="G284" s="2">
        <v>0</v>
      </c>
      <c r="H284" s="2">
        <v>0</v>
      </c>
      <c r="I284" s="2">
        <v>0</v>
      </c>
      <c r="J284" s="2">
        <v>0</v>
      </c>
      <c r="K284" s="2">
        <v>0</v>
      </c>
      <c r="L284" s="2">
        <v>10.379347826086956</v>
      </c>
      <c r="M284" s="2">
        <v>0</v>
      </c>
      <c r="N284" s="2">
        <v>6.0417391304347827</v>
      </c>
      <c r="O284" s="2">
        <v>4.7137042062415202E-2</v>
      </c>
      <c r="P284" s="2">
        <v>0</v>
      </c>
      <c r="Q284" s="2">
        <v>6.5815217391304346</v>
      </c>
      <c r="R284" s="2">
        <v>5.1348371777476261E-2</v>
      </c>
      <c r="S284" s="2">
        <v>5.5590217391304346</v>
      </c>
      <c r="T284" s="2">
        <v>16.327282608695651</v>
      </c>
      <c r="U284" s="2">
        <v>0</v>
      </c>
      <c r="V284" s="2">
        <v>0.1707547489823609</v>
      </c>
      <c r="W284" s="2">
        <v>5.3609782608695644</v>
      </c>
      <c r="X284" s="2">
        <v>15.458369565217392</v>
      </c>
      <c r="Y284" s="2">
        <v>0</v>
      </c>
      <c r="Z284" s="2">
        <v>0.16243046132971509</v>
      </c>
      <c r="AA284" s="2">
        <v>0</v>
      </c>
      <c r="AB284" s="2">
        <v>0</v>
      </c>
      <c r="AC284" s="2">
        <v>0</v>
      </c>
      <c r="AD284" s="2">
        <v>0</v>
      </c>
      <c r="AE284" s="2">
        <v>0</v>
      </c>
      <c r="AF284" s="2">
        <v>0</v>
      </c>
      <c r="AG284" s="2">
        <v>0</v>
      </c>
      <c r="AH284" t="s">
        <v>213</v>
      </c>
      <c r="AI284">
        <v>4</v>
      </c>
    </row>
    <row r="285" spans="1:35" x14ac:dyDescent="0.25">
      <c r="A285" t="s">
        <v>1052</v>
      </c>
      <c r="B285" t="s">
        <v>525</v>
      </c>
      <c r="C285" t="s">
        <v>826</v>
      </c>
      <c r="D285" t="s">
        <v>951</v>
      </c>
      <c r="E285" s="2">
        <v>71.804347826086953</v>
      </c>
      <c r="F285" s="2">
        <v>10.616847826086957</v>
      </c>
      <c r="G285" s="2">
        <v>0.28260869565217389</v>
      </c>
      <c r="H285" s="2">
        <v>0</v>
      </c>
      <c r="I285" s="2">
        <v>0.42391304347826086</v>
      </c>
      <c r="J285" s="2">
        <v>0</v>
      </c>
      <c r="K285" s="2">
        <v>0</v>
      </c>
      <c r="L285" s="2">
        <v>4.1502173913043467</v>
      </c>
      <c r="M285" s="2">
        <v>4.6059782608695654</v>
      </c>
      <c r="N285" s="2">
        <v>3.6902173913043477</v>
      </c>
      <c r="O285" s="2">
        <v>0.11553890402664246</v>
      </c>
      <c r="P285" s="2">
        <v>6.7581521739130439</v>
      </c>
      <c r="Q285" s="2">
        <v>2.035326086956522</v>
      </c>
      <c r="R285" s="2">
        <v>0.1224644262791402</v>
      </c>
      <c r="S285" s="2">
        <v>5.4648913043478249</v>
      </c>
      <c r="T285" s="2">
        <v>5.5397826086956536</v>
      </c>
      <c r="U285" s="2">
        <v>0</v>
      </c>
      <c r="V285" s="2">
        <v>0.15325915834090223</v>
      </c>
      <c r="W285" s="2">
        <v>4.2473913043478264</v>
      </c>
      <c r="X285" s="2">
        <v>7.0040217391304358</v>
      </c>
      <c r="Y285" s="2">
        <v>0</v>
      </c>
      <c r="Z285" s="2">
        <v>0.15669542839842571</v>
      </c>
      <c r="AA285" s="2">
        <v>0</v>
      </c>
      <c r="AB285" s="2">
        <v>0</v>
      </c>
      <c r="AC285" s="2">
        <v>0</v>
      </c>
      <c r="AD285" s="2">
        <v>64.741847826086953</v>
      </c>
      <c r="AE285" s="2">
        <v>0</v>
      </c>
      <c r="AF285" s="2">
        <v>0</v>
      </c>
      <c r="AG285" s="2">
        <v>0.14130434782608695</v>
      </c>
      <c r="AH285" t="s">
        <v>173</v>
      </c>
      <c r="AI285">
        <v>4</v>
      </c>
    </row>
    <row r="286" spans="1:35" x14ac:dyDescent="0.25">
      <c r="A286" t="s">
        <v>1052</v>
      </c>
      <c r="B286" t="s">
        <v>471</v>
      </c>
      <c r="C286" t="s">
        <v>798</v>
      </c>
      <c r="D286" t="s">
        <v>951</v>
      </c>
      <c r="E286" s="2">
        <v>183.86956521739131</v>
      </c>
      <c r="F286" s="2">
        <v>5.4972826086956523</v>
      </c>
      <c r="G286" s="2">
        <v>0</v>
      </c>
      <c r="H286" s="2">
        <v>0</v>
      </c>
      <c r="I286" s="2">
        <v>0</v>
      </c>
      <c r="J286" s="2">
        <v>0</v>
      </c>
      <c r="K286" s="2">
        <v>0</v>
      </c>
      <c r="L286" s="2">
        <v>7.7261956521739101</v>
      </c>
      <c r="M286" s="2">
        <v>5.4619565217391308</v>
      </c>
      <c r="N286" s="2">
        <v>0</v>
      </c>
      <c r="O286" s="2">
        <v>2.9705604161740364E-2</v>
      </c>
      <c r="P286" s="2">
        <v>5.0733695652173916</v>
      </c>
      <c r="Q286" s="2">
        <v>27.847826086956523</v>
      </c>
      <c r="R286" s="2">
        <v>0.17904646488531567</v>
      </c>
      <c r="S286" s="2">
        <v>9.7036956521739111</v>
      </c>
      <c r="T286" s="2">
        <v>10.291956521739127</v>
      </c>
      <c r="U286" s="2">
        <v>0</v>
      </c>
      <c r="V286" s="2">
        <v>0.10874911326554737</v>
      </c>
      <c r="W286" s="2">
        <v>11.146847826086956</v>
      </c>
      <c r="X286" s="2">
        <v>10.945978260869563</v>
      </c>
      <c r="Y286" s="2">
        <v>0</v>
      </c>
      <c r="Z286" s="2">
        <v>0.12015488295105224</v>
      </c>
      <c r="AA286" s="2">
        <v>0</v>
      </c>
      <c r="AB286" s="2">
        <v>0</v>
      </c>
      <c r="AC286" s="2">
        <v>0</v>
      </c>
      <c r="AD286" s="2">
        <v>0</v>
      </c>
      <c r="AE286" s="2">
        <v>0</v>
      </c>
      <c r="AF286" s="2">
        <v>0</v>
      </c>
      <c r="AG286" s="2">
        <v>0</v>
      </c>
      <c r="AH286" t="s">
        <v>119</v>
      </c>
      <c r="AI286">
        <v>4</v>
      </c>
    </row>
    <row r="287" spans="1:35" x14ac:dyDescent="0.25">
      <c r="A287" t="s">
        <v>1052</v>
      </c>
      <c r="B287" t="s">
        <v>546</v>
      </c>
      <c r="C287" t="s">
        <v>733</v>
      </c>
      <c r="D287" t="s">
        <v>936</v>
      </c>
      <c r="E287" s="2">
        <v>138.83695652173913</v>
      </c>
      <c r="F287" s="2">
        <v>0</v>
      </c>
      <c r="G287" s="2">
        <v>0</v>
      </c>
      <c r="H287" s="2">
        <v>0</v>
      </c>
      <c r="I287" s="2">
        <v>0</v>
      </c>
      <c r="J287" s="2">
        <v>0</v>
      </c>
      <c r="K287" s="2">
        <v>0</v>
      </c>
      <c r="L287" s="2">
        <v>2.8554347826086941</v>
      </c>
      <c r="M287" s="2">
        <v>0</v>
      </c>
      <c r="N287" s="2">
        <v>0</v>
      </c>
      <c r="O287" s="2">
        <v>0</v>
      </c>
      <c r="P287" s="2">
        <v>0</v>
      </c>
      <c r="Q287" s="2">
        <v>0</v>
      </c>
      <c r="R287" s="2">
        <v>0</v>
      </c>
      <c r="S287" s="2">
        <v>3.7309782608695654</v>
      </c>
      <c r="T287" s="2">
        <v>4.2140217391304358</v>
      </c>
      <c r="U287" s="2">
        <v>0</v>
      </c>
      <c r="V287" s="2">
        <v>5.7225397322477112E-2</v>
      </c>
      <c r="W287" s="2">
        <v>7.3136956521739132</v>
      </c>
      <c r="X287" s="2">
        <v>0</v>
      </c>
      <c r="Y287" s="2">
        <v>0</v>
      </c>
      <c r="Z287" s="2">
        <v>5.2678305801299619E-2</v>
      </c>
      <c r="AA287" s="2">
        <v>0</v>
      </c>
      <c r="AB287" s="2">
        <v>0</v>
      </c>
      <c r="AC287" s="2">
        <v>0</v>
      </c>
      <c r="AD287" s="2">
        <v>0</v>
      </c>
      <c r="AE287" s="2">
        <v>0</v>
      </c>
      <c r="AF287" s="2">
        <v>0</v>
      </c>
      <c r="AG287" s="2">
        <v>0</v>
      </c>
      <c r="AH287" t="s">
        <v>194</v>
      </c>
      <c r="AI287">
        <v>4</v>
      </c>
    </row>
    <row r="288" spans="1:35" x14ac:dyDescent="0.25">
      <c r="A288" t="s">
        <v>1052</v>
      </c>
      <c r="B288" t="s">
        <v>691</v>
      </c>
      <c r="C288" t="s">
        <v>888</v>
      </c>
      <c r="D288" t="s">
        <v>973</v>
      </c>
      <c r="E288" s="2">
        <v>58.076086956521742</v>
      </c>
      <c r="F288" s="2">
        <v>10.695652173913043</v>
      </c>
      <c r="G288" s="2">
        <v>0</v>
      </c>
      <c r="H288" s="2">
        <v>1.0108695652173914</v>
      </c>
      <c r="I288" s="2">
        <v>5.1304347826086953</v>
      </c>
      <c r="J288" s="2">
        <v>0</v>
      </c>
      <c r="K288" s="2">
        <v>0</v>
      </c>
      <c r="L288" s="2">
        <v>3.3478260869565224</v>
      </c>
      <c r="M288" s="2">
        <v>15.656739130434786</v>
      </c>
      <c r="N288" s="2">
        <v>0</v>
      </c>
      <c r="O288" s="2">
        <v>0.26959011791128584</v>
      </c>
      <c r="P288" s="2">
        <v>5.7135869565217385</v>
      </c>
      <c r="Q288" s="2">
        <v>0</v>
      </c>
      <c r="R288" s="2">
        <v>9.8381059329964424E-2</v>
      </c>
      <c r="S288" s="2">
        <v>15.784891304347822</v>
      </c>
      <c r="T288" s="2">
        <v>22.156521739130429</v>
      </c>
      <c r="U288" s="2">
        <v>0</v>
      </c>
      <c r="V288" s="2">
        <v>0.6533052592176678</v>
      </c>
      <c r="W288" s="2">
        <v>11.739239130434781</v>
      </c>
      <c r="X288" s="2">
        <v>29.969239130434783</v>
      </c>
      <c r="Y288" s="2">
        <v>0</v>
      </c>
      <c r="Z288" s="2">
        <v>0.71816956765861861</v>
      </c>
      <c r="AA288" s="2">
        <v>0</v>
      </c>
      <c r="AB288" s="2">
        <v>0</v>
      </c>
      <c r="AC288" s="2">
        <v>0</v>
      </c>
      <c r="AD288" s="2">
        <v>0</v>
      </c>
      <c r="AE288" s="2">
        <v>0</v>
      </c>
      <c r="AF288" s="2">
        <v>0</v>
      </c>
      <c r="AG288" s="2">
        <v>0</v>
      </c>
      <c r="AH288" t="s">
        <v>339</v>
      </c>
      <c r="AI288">
        <v>4</v>
      </c>
    </row>
    <row r="289" spans="1:35" x14ac:dyDescent="0.25">
      <c r="A289" t="s">
        <v>1052</v>
      </c>
      <c r="B289" t="s">
        <v>517</v>
      </c>
      <c r="C289" t="s">
        <v>733</v>
      </c>
      <c r="D289" t="s">
        <v>916</v>
      </c>
      <c r="E289" s="2">
        <v>116.73913043478261</v>
      </c>
      <c r="F289" s="2">
        <v>5.8260869565217392</v>
      </c>
      <c r="G289" s="2">
        <v>0.37173913043478263</v>
      </c>
      <c r="H289" s="2">
        <v>0.72717391304347812</v>
      </c>
      <c r="I289" s="2">
        <v>1.9076086956521738</v>
      </c>
      <c r="J289" s="2">
        <v>0</v>
      </c>
      <c r="K289" s="2">
        <v>0</v>
      </c>
      <c r="L289" s="2">
        <v>7.7794565217391334</v>
      </c>
      <c r="M289" s="2">
        <v>4.7826086956521738</v>
      </c>
      <c r="N289" s="2">
        <v>0</v>
      </c>
      <c r="O289" s="2">
        <v>4.0968342644320296E-2</v>
      </c>
      <c r="P289" s="2">
        <v>0</v>
      </c>
      <c r="Q289" s="2">
        <v>0</v>
      </c>
      <c r="R289" s="2">
        <v>0</v>
      </c>
      <c r="S289" s="2">
        <v>11.096304347826086</v>
      </c>
      <c r="T289" s="2">
        <v>8.3740217391304359</v>
      </c>
      <c r="U289" s="2">
        <v>0</v>
      </c>
      <c r="V289" s="2">
        <v>0.16678491620111732</v>
      </c>
      <c r="W289" s="2">
        <v>8.6751086956521721</v>
      </c>
      <c r="X289" s="2">
        <v>8.8400000000000016</v>
      </c>
      <c r="Y289" s="2">
        <v>1.5938043478260873</v>
      </c>
      <c r="Z289" s="2">
        <v>0.16368901303538175</v>
      </c>
      <c r="AA289" s="2">
        <v>0</v>
      </c>
      <c r="AB289" s="2">
        <v>0</v>
      </c>
      <c r="AC289" s="2">
        <v>0</v>
      </c>
      <c r="AD289" s="2">
        <v>0</v>
      </c>
      <c r="AE289" s="2">
        <v>0</v>
      </c>
      <c r="AF289" s="2">
        <v>0</v>
      </c>
      <c r="AG289" s="2">
        <v>0</v>
      </c>
      <c r="AH289" t="s">
        <v>165</v>
      </c>
      <c r="AI289">
        <v>4</v>
      </c>
    </row>
    <row r="290" spans="1:35" x14ac:dyDescent="0.25">
      <c r="A290" t="s">
        <v>1052</v>
      </c>
      <c r="B290" t="s">
        <v>619</v>
      </c>
      <c r="C290" t="s">
        <v>874</v>
      </c>
      <c r="D290" t="s">
        <v>952</v>
      </c>
      <c r="E290" s="2">
        <v>40.293478260869563</v>
      </c>
      <c r="F290" s="2">
        <v>2.1234782608695655</v>
      </c>
      <c r="G290" s="2">
        <v>0</v>
      </c>
      <c r="H290" s="2">
        <v>0</v>
      </c>
      <c r="I290" s="2">
        <v>0</v>
      </c>
      <c r="J290" s="2">
        <v>0</v>
      </c>
      <c r="K290" s="2">
        <v>0</v>
      </c>
      <c r="L290" s="2">
        <v>1.5596739130434785</v>
      </c>
      <c r="M290" s="2">
        <v>0</v>
      </c>
      <c r="N290" s="2">
        <v>0</v>
      </c>
      <c r="O290" s="2">
        <v>0</v>
      </c>
      <c r="P290" s="2">
        <v>0</v>
      </c>
      <c r="Q290" s="2">
        <v>5.4918478260869561</v>
      </c>
      <c r="R290" s="2">
        <v>0.13629619638521714</v>
      </c>
      <c r="S290" s="2">
        <v>0.29173913043478267</v>
      </c>
      <c r="T290" s="2">
        <v>2.3118478260869564</v>
      </c>
      <c r="U290" s="2">
        <v>0</v>
      </c>
      <c r="V290" s="2">
        <v>6.4615592123010518E-2</v>
      </c>
      <c r="W290" s="2">
        <v>1.6836956521739135</v>
      </c>
      <c r="X290" s="2">
        <v>2.6628260869565219</v>
      </c>
      <c r="Y290" s="2">
        <v>0</v>
      </c>
      <c r="Z290" s="2">
        <v>0.10787159428108985</v>
      </c>
      <c r="AA290" s="2">
        <v>0</v>
      </c>
      <c r="AB290" s="2">
        <v>0</v>
      </c>
      <c r="AC290" s="2">
        <v>0</v>
      </c>
      <c r="AD290" s="2">
        <v>0</v>
      </c>
      <c r="AE290" s="2">
        <v>0</v>
      </c>
      <c r="AF290" s="2">
        <v>0</v>
      </c>
      <c r="AG290" s="2">
        <v>0</v>
      </c>
      <c r="AH290" t="s">
        <v>267</v>
      </c>
      <c r="AI290">
        <v>4</v>
      </c>
    </row>
    <row r="291" spans="1:35" x14ac:dyDescent="0.25">
      <c r="A291" t="s">
        <v>1052</v>
      </c>
      <c r="B291" t="s">
        <v>644</v>
      </c>
      <c r="C291" t="s">
        <v>881</v>
      </c>
      <c r="D291" t="s">
        <v>930</v>
      </c>
      <c r="E291" s="2">
        <v>42.869565217391305</v>
      </c>
      <c r="F291" s="2">
        <v>5.7391304347826084</v>
      </c>
      <c r="G291" s="2">
        <v>0</v>
      </c>
      <c r="H291" s="2">
        <v>0.19467391304347825</v>
      </c>
      <c r="I291" s="2">
        <v>0.5</v>
      </c>
      <c r="J291" s="2">
        <v>0</v>
      </c>
      <c r="K291" s="2">
        <v>0</v>
      </c>
      <c r="L291" s="2">
        <v>0.41032608695652173</v>
      </c>
      <c r="M291" s="2">
        <v>0</v>
      </c>
      <c r="N291" s="2">
        <v>1.5653260869565213</v>
      </c>
      <c r="O291" s="2">
        <v>3.6513691683569972E-2</v>
      </c>
      <c r="P291" s="2">
        <v>4.5014130434782613</v>
      </c>
      <c r="Q291" s="2">
        <v>0.79413043478260892</v>
      </c>
      <c r="R291" s="2">
        <v>0.1235268762677485</v>
      </c>
      <c r="S291" s="2">
        <v>2.3125</v>
      </c>
      <c r="T291" s="2">
        <v>0.25</v>
      </c>
      <c r="U291" s="2">
        <v>0</v>
      </c>
      <c r="V291" s="2">
        <v>5.9774340770791072E-2</v>
      </c>
      <c r="W291" s="2">
        <v>1.9836956521739131</v>
      </c>
      <c r="X291" s="2">
        <v>0.66576086956521741</v>
      </c>
      <c r="Y291" s="2">
        <v>0</v>
      </c>
      <c r="Z291" s="2">
        <v>6.1802738336713993E-2</v>
      </c>
      <c r="AA291" s="2">
        <v>0</v>
      </c>
      <c r="AB291" s="2">
        <v>0</v>
      </c>
      <c r="AC291" s="2">
        <v>0</v>
      </c>
      <c r="AD291" s="2">
        <v>0</v>
      </c>
      <c r="AE291" s="2">
        <v>0</v>
      </c>
      <c r="AF291" s="2">
        <v>0</v>
      </c>
      <c r="AG291" s="2">
        <v>0</v>
      </c>
      <c r="AH291" t="s">
        <v>292</v>
      </c>
      <c r="AI291">
        <v>4</v>
      </c>
    </row>
    <row r="292" spans="1:35" x14ac:dyDescent="0.25">
      <c r="A292" t="s">
        <v>1052</v>
      </c>
      <c r="B292" t="s">
        <v>527</v>
      </c>
      <c r="C292" t="s">
        <v>828</v>
      </c>
      <c r="D292" t="s">
        <v>1003</v>
      </c>
      <c r="E292" s="2">
        <v>52.260869565217391</v>
      </c>
      <c r="F292" s="2">
        <v>5.1756521739130434</v>
      </c>
      <c r="G292" s="2">
        <v>0</v>
      </c>
      <c r="H292" s="2">
        <v>0.22826086956521738</v>
      </c>
      <c r="I292" s="2">
        <v>0.61413043478260865</v>
      </c>
      <c r="J292" s="2">
        <v>0</v>
      </c>
      <c r="K292" s="2">
        <v>0</v>
      </c>
      <c r="L292" s="2">
        <v>0.86141304347826086</v>
      </c>
      <c r="M292" s="2">
        <v>0</v>
      </c>
      <c r="N292" s="2">
        <v>5.5492391304347821</v>
      </c>
      <c r="O292" s="2">
        <v>0.10618344425956738</v>
      </c>
      <c r="P292" s="2">
        <v>7.4267391304347834</v>
      </c>
      <c r="Q292" s="2">
        <v>0</v>
      </c>
      <c r="R292" s="2">
        <v>0.14210898502495842</v>
      </c>
      <c r="S292" s="2">
        <v>0.53804347826086951</v>
      </c>
      <c r="T292" s="2">
        <v>1.1086956521739131</v>
      </c>
      <c r="U292" s="2">
        <v>0</v>
      </c>
      <c r="V292" s="2">
        <v>3.1509983361064892E-2</v>
      </c>
      <c r="W292" s="2">
        <v>0.67391304347826086</v>
      </c>
      <c r="X292" s="2">
        <v>2.0244565217391304</v>
      </c>
      <c r="Y292" s="2">
        <v>0.25</v>
      </c>
      <c r="Z292" s="2">
        <v>5.6416389351081529E-2</v>
      </c>
      <c r="AA292" s="2">
        <v>0</v>
      </c>
      <c r="AB292" s="2">
        <v>0</v>
      </c>
      <c r="AC292" s="2">
        <v>0</v>
      </c>
      <c r="AD292" s="2">
        <v>0</v>
      </c>
      <c r="AE292" s="2">
        <v>0</v>
      </c>
      <c r="AF292" s="2">
        <v>0</v>
      </c>
      <c r="AG292" s="2">
        <v>0</v>
      </c>
      <c r="AH292" t="s">
        <v>175</v>
      </c>
      <c r="AI292">
        <v>4</v>
      </c>
    </row>
    <row r="293" spans="1:35" x14ac:dyDescent="0.25">
      <c r="A293" t="s">
        <v>1052</v>
      </c>
      <c r="B293" t="s">
        <v>680</v>
      </c>
      <c r="C293" t="s">
        <v>896</v>
      </c>
      <c r="D293" t="s">
        <v>941</v>
      </c>
      <c r="E293" s="2">
        <v>55.858695652173914</v>
      </c>
      <c r="F293" s="2">
        <v>4.3478260869565215</v>
      </c>
      <c r="G293" s="2">
        <v>0</v>
      </c>
      <c r="H293" s="2">
        <v>0</v>
      </c>
      <c r="I293" s="2">
        <v>0</v>
      </c>
      <c r="J293" s="2">
        <v>0</v>
      </c>
      <c r="K293" s="2">
        <v>0</v>
      </c>
      <c r="L293" s="2">
        <v>0.4065217391304346</v>
      </c>
      <c r="M293" s="2">
        <v>0</v>
      </c>
      <c r="N293" s="2">
        <v>0</v>
      </c>
      <c r="O293" s="2">
        <v>0</v>
      </c>
      <c r="P293" s="2">
        <v>0</v>
      </c>
      <c r="Q293" s="2">
        <v>0</v>
      </c>
      <c r="R293" s="2">
        <v>0</v>
      </c>
      <c r="S293" s="2">
        <v>0.86847826086956481</v>
      </c>
      <c r="T293" s="2">
        <v>5.2010869565217401</v>
      </c>
      <c r="U293" s="2">
        <v>0</v>
      </c>
      <c r="V293" s="2">
        <v>0.10865927223195175</v>
      </c>
      <c r="W293" s="2">
        <v>1.736956521739131</v>
      </c>
      <c r="X293" s="2">
        <v>4.5217391304347823</v>
      </c>
      <c r="Y293" s="2">
        <v>0</v>
      </c>
      <c r="Z293" s="2">
        <v>0.1120451449698385</v>
      </c>
      <c r="AA293" s="2">
        <v>0</v>
      </c>
      <c r="AB293" s="2">
        <v>0</v>
      </c>
      <c r="AC293" s="2">
        <v>0</v>
      </c>
      <c r="AD293" s="2">
        <v>0</v>
      </c>
      <c r="AE293" s="2">
        <v>0</v>
      </c>
      <c r="AF293" s="2">
        <v>0</v>
      </c>
      <c r="AG293" s="2">
        <v>0</v>
      </c>
      <c r="AH293" t="s">
        <v>328</v>
      </c>
      <c r="AI293">
        <v>4</v>
      </c>
    </row>
    <row r="294" spans="1:35" x14ac:dyDescent="0.25">
      <c r="A294" t="s">
        <v>1052</v>
      </c>
      <c r="B294" t="s">
        <v>689</v>
      </c>
      <c r="C294" t="s">
        <v>828</v>
      </c>
      <c r="D294" t="s">
        <v>1003</v>
      </c>
      <c r="E294" s="2">
        <v>136.20652173913044</v>
      </c>
      <c r="F294" s="2">
        <v>5.4782608695652177</v>
      </c>
      <c r="G294" s="2">
        <v>0</v>
      </c>
      <c r="H294" s="2">
        <v>0</v>
      </c>
      <c r="I294" s="2">
        <v>4.7228260869565215</v>
      </c>
      <c r="J294" s="2">
        <v>0</v>
      </c>
      <c r="K294" s="2">
        <v>0</v>
      </c>
      <c r="L294" s="2">
        <v>3.3532608695652173</v>
      </c>
      <c r="M294" s="2">
        <v>13.565217391304348</v>
      </c>
      <c r="N294" s="2">
        <v>0</v>
      </c>
      <c r="O294" s="2">
        <v>9.9593009336844618E-2</v>
      </c>
      <c r="P294" s="2">
        <v>0</v>
      </c>
      <c r="Q294" s="2">
        <v>21.216304347826089</v>
      </c>
      <c r="R294" s="2">
        <v>0.15576570106136781</v>
      </c>
      <c r="S294" s="2">
        <v>1.7717391304347827</v>
      </c>
      <c r="T294" s="2">
        <v>8.2771739130434803</v>
      </c>
      <c r="U294" s="2">
        <v>0</v>
      </c>
      <c r="V294" s="2">
        <v>7.377703295826353E-2</v>
      </c>
      <c r="W294" s="2">
        <v>5.1739130434782608</v>
      </c>
      <c r="X294" s="2">
        <v>4.9543478260869582</v>
      </c>
      <c r="Y294" s="2">
        <v>0</v>
      </c>
      <c r="Z294" s="2">
        <v>7.4359588221211401E-2</v>
      </c>
      <c r="AA294" s="2">
        <v>0</v>
      </c>
      <c r="AB294" s="2">
        <v>0</v>
      </c>
      <c r="AC294" s="2">
        <v>0</v>
      </c>
      <c r="AD294" s="2">
        <v>0</v>
      </c>
      <c r="AE294" s="2">
        <v>0</v>
      </c>
      <c r="AF294" s="2">
        <v>0</v>
      </c>
      <c r="AG294" s="2">
        <v>0</v>
      </c>
      <c r="AH294" t="s">
        <v>337</v>
      </c>
      <c r="AI294">
        <v>4</v>
      </c>
    </row>
    <row r="295" spans="1:35" x14ac:dyDescent="0.25">
      <c r="A295" t="s">
        <v>1052</v>
      </c>
      <c r="B295" t="s">
        <v>656</v>
      </c>
      <c r="C295" t="s">
        <v>885</v>
      </c>
      <c r="D295" t="s">
        <v>1034</v>
      </c>
      <c r="E295" s="2">
        <v>44.934782608695649</v>
      </c>
      <c r="F295" s="2">
        <v>4.9565217391304346</v>
      </c>
      <c r="G295" s="2">
        <v>0</v>
      </c>
      <c r="H295" s="2">
        <v>0</v>
      </c>
      <c r="I295" s="2">
        <v>4.6913043478260876</v>
      </c>
      <c r="J295" s="2">
        <v>0</v>
      </c>
      <c r="K295" s="2">
        <v>0</v>
      </c>
      <c r="L295" s="2">
        <v>1.1358695652173914</v>
      </c>
      <c r="M295" s="2">
        <v>0</v>
      </c>
      <c r="N295" s="2">
        <v>4.6543478260869566</v>
      </c>
      <c r="O295" s="2">
        <v>0.10358006773101114</v>
      </c>
      <c r="P295" s="2">
        <v>4.5293478260869557</v>
      </c>
      <c r="Q295" s="2">
        <v>7.5510869565217424</v>
      </c>
      <c r="R295" s="2">
        <v>0.26884373488147079</v>
      </c>
      <c r="S295" s="2">
        <v>5.2380434782608694</v>
      </c>
      <c r="T295" s="2">
        <v>5.6108695652173939</v>
      </c>
      <c r="U295" s="2">
        <v>0.58369565217391306</v>
      </c>
      <c r="V295" s="2">
        <v>0.25442670537010165</v>
      </c>
      <c r="W295" s="2">
        <v>1.4858695652173912</v>
      </c>
      <c r="X295" s="2">
        <v>1.7489130434782612</v>
      </c>
      <c r="Y295" s="2">
        <v>0</v>
      </c>
      <c r="Z295" s="2">
        <v>7.1988388969521047E-2</v>
      </c>
      <c r="AA295" s="2">
        <v>0</v>
      </c>
      <c r="AB295" s="2">
        <v>0</v>
      </c>
      <c r="AC295" s="2">
        <v>0</v>
      </c>
      <c r="AD295" s="2">
        <v>0</v>
      </c>
      <c r="AE295" s="2">
        <v>0</v>
      </c>
      <c r="AF295" s="2">
        <v>0</v>
      </c>
      <c r="AG295" s="2">
        <v>0</v>
      </c>
      <c r="AH295" t="s">
        <v>304</v>
      </c>
      <c r="AI295">
        <v>4</v>
      </c>
    </row>
    <row r="296" spans="1:35" x14ac:dyDescent="0.25">
      <c r="A296" t="s">
        <v>1052</v>
      </c>
      <c r="B296" t="s">
        <v>675</v>
      </c>
      <c r="C296" t="s">
        <v>729</v>
      </c>
      <c r="D296" t="s">
        <v>1040</v>
      </c>
      <c r="E296" s="2">
        <v>57.891304347826086</v>
      </c>
      <c r="F296" s="2">
        <v>0</v>
      </c>
      <c r="G296" s="2">
        <v>2.2880434782608696</v>
      </c>
      <c r="H296" s="2">
        <v>0</v>
      </c>
      <c r="I296" s="2">
        <v>0.79891304347826086</v>
      </c>
      <c r="J296" s="2">
        <v>0</v>
      </c>
      <c r="K296" s="2">
        <v>0</v>
      </c>
      <c r="L296" s="2">
        <v>0.40152173913043482</v>
      </c>
      <c r="M296" s="2">
        <v>4.0526086956521752</v>
      </c>
      <c r="N296" s="2">
        <v>0</v>
      </c>
      <c r="O296" s="2">
        <v>7.0003755163349626E-2</v>
      </c>
      <c r="P296" s="2">
        <v>5.477282608695651</v>
      </c>
      <c r="Q296" s="2">
        <v>0</v>
      </c>
      <c r="R296" s="2">
        <v>9.461321817499059E-2</v>
      </c>
      <c r="S296" s="2">
        <v>0.44130434782608691</v>
      </c>
      <c r="T296" s="2">
        <v>0.28499999999999998</v>
      </c>
      <c r="U296" s="2">
        <v>0</v>
      </c>
      <c r="V296" s="2">
        <v>1.2546000751032668E-2</v>
      </c>
      <c r="W296" s="2">
        <v>0.61032608695652169</v>
      </c>
      <c r="X296" s="2">
        <v>0.41097826086956518</v>
      </c>
      <c r="Y296" s="2">
        <v>0</v>
      </c>
      <c r="Z296" s="2">
        <v>1.7641757416447613E-2</v>
      </c>
      <c r="AA296" s="2">
        <v>0</v>
      </c>
      <c r="AB296" s="2">
        <v>0</v>
      </c>
      <c r="AC296" s="2">
        <v>0</v>
      </c>
      <c r="AD296" s="2">
        <v>0</v>
      </c>
      <c r="AE296" s="2">
        <v>0</v>
      </c>
      <c r="AF296" s="2">
        <v>0</v>
      </c>
      <c r="AG296" s="2">
        <v>0</v>
      </c>
      <c r="AH296" t="s">
        <v>323</v>
      </c>
      <c r="AI296">
        <v>4</v>
      </c>
    </row>
    <row r="297" spans="1:35" x14ac:dyDescent="0.25">
      <c r="A297" t="s">
        <v>1052</v>
      </c>
      <c r="B297" t="s">
        <v>368</v>
      </c>
      <c r="C297" t="s">
        <v>742</v>
      </c>
      <c r="D297" t="s">
        <v>951</v>
      </c>
      <c r="E297" s="2">
        <v>118.27173913043478</v>
      </c>
      <c r="F297" s="2">
        <v>5.7391304347826084</v>
      </c>
      <c r="G297" s="2">
        <v>0.2608695652173913</v>
      </c>
      <c r="H297" s="2">
        <v>1.076086956521739</v>
      </c>
      <c r="I297" s="2">
        <v>0</v>
      </c>
      <c r="J297" s="2">
        <v>0</v>
      </c>
      <c r="K297" s="2">
        <v>0</v>
      </c>
      <c r="L297" s="2">
        <v>16.446630434782602</v>
      </c>
      <c r="M297" s="2">
        <v>6.3038043478260866</v>
      </c>
      <c r="N297" s="2">
        <v>9.1267391304347818</v>
      </c>
      <c r="O297" s="2">
        <v>0.13046686885396563</v>
      </c>
      <c r="P297" s="2">
        <v>5.6920652173913053</v>
      </c>
      <c r="Q297" s="2">
        <v>5.0558695652173915</v>
      </c>
      <c r="R297" s="2">
        <v>9.0874919584597008E-2</v>
      </c>
      <c r="S297" s="2">
        <v>14.309347826086954</v>
      </c>
      <c r="T297" s="2">
        <v>15.788043478260873</v>
      </c>
      <c r="U297" s="2">
        <v>0</v>
      </c>
      <c r="V297" s="2">
        <v>0.25447661060564286</v>
      </c>
      <c r="W297" s="2">
        <v>19.416521739130438</v>
      </c>
      <c r="X297" s="2">
        <v>12.220978260869565</v>
      </c>
      <c r="Y297" s="2">
        <v>0</v>
      </c>
      <c r="Z297" s="2">
        <v>0.26749839169194012</v>
      </c>
      <c r="AA297" s="2">
        <v>0</v>
      </c>
      <c r="AB297" s="2">
        <v>0</v>
      </c>
      <c r="AC297" s="2">
        <v>0</v>
      </c>
      <c r="AD297" s="2">
        <v>0</v>
      </c>
      <c r="AE297" s="2">
        <v>5.983586956521739</v>
      </c>
      <c r="AF297" s="2">
        <v>0</v>
      </c>
      <c r="AG297" s="2">
        <v>0</v>
      </c>
      <c r="AH297" t="s">
        <v>16</v>
      </c>
      <c r="AI297">
        <v>4</v>
      </c>
    </row>
    <row r="298" spans="1:35" x14ac:dyDescent="0.25">
      <c r="A298" t="s">
        <v>1052</v>
      </c>
      <c r="B298" t="s">
        <v>367</v>
      </c>
      <c r="C298" t="s">
        <v>733</v>
      </c>
      <c r="D298" t="s">
        <v>936</v>
      </c>
      <c r="E298" s="2">
        <v>128.63043478260869</v>
      </c>
      <c r="F298" s="2">
        <v>11.478260869565217</v>
      </c>
      <c r="G298" s="2">
        <v>0.34782608695652173</v>
      </c>
      <c r="H298" s="2">
        <v>0.71739130434782605</v>
      </c>
      <c r="I298" s="2">
        <v>0</v>
      </c>
      <c r="J298" s="2">
        <v>0</v>
      </c>
      <c r="K298" s="2">
        <v>0</v>
      </c>
      <c r="L298" s="2">
        <v>5.338152173913044</v>
      </c>
      <c r="M298" s="2">
        <v>5.5652173913043477</v>
      </c>
      <c r="N298" s="2">
        <v>11.400760869565216</v>
      </c>
      <c r="O298" s="2">
        <v>0.13189707622105795</v>
      </c>
      <c r="P298" s="2">
        <v>10.804782608695646</v>
      </c>
      <c r="Q298" s="2">
        <v>0</v>
      </c>
      <c r="R298" s="2">
        <v>8.3998647963494974E-2</v>
      </c>
      <c r="S298" s="2">
        <v>14.348804347826093</v>
      </c>
      <c r="T298" s="2">
        <v>12.36934782608696</v>
      </c>
      <c r="U298" s="2">
        <v>0</v>
      </c>
      <c r="V298" s="2">
        <v>0.20771252323812753</v>
      </c>
      <c r="W298" s="2">
        <v>15.117934782608698</v>
      </c>
      <c r="X298" s="2">
        <v>7.9259782608695613</v>
      </c>
      <c r="Y298" s="2">
        <v>0</v>
      </c>
      <c r="Z298" s="2">
        <v>0.17914821700185904</v>
      </c>
      <c r="AA298" s="2">
        <v>0</v>
      </c>
      <c r="AB298" s="2">
        <v>0</v>
      </c>
      <c r="AC298" s="2">
        <v>0</v>
      </c>
      <c r="AD298" s="2">
        <v>0</v>
      </c>
      <c r="AE298" s="2">
        <v>6.468043478260868</v>
      </c>
      <c r="AF298" s="2">
        <v>0</v>
      </c>
      <c r="AG298" s="2">
        <v>0</v>
      </c>
      <c r="AH298" t="s">
        <v>15</v>
      </c>
      <c r="AI298">
        <v>4</v>
      </c>
    </row>
    <row r="299" spans="1:35" x14ac:dyDescent="0.25">
      <c r="A299" t="s">
        <v>1052</v>
      </c>
      <c r="B299" t="s">
        <v>377</v>
      </c>
      <c r="C299" t="s">
        <v>742</v>
      </c>
      <c r="D299" t="s">
        <v>951</v>
      </c>
      <c r="E299" s="2">
        <v>119.15217391304348</v>
      </c>
      <c r="F299" s="2">
        <v>11.478260869565217</v>
      </c>
      <c r="G299" s="2">
        <v>0.52173913043478259</v>
      </c>
      <c r="H299" s="2">
        <v>1.076086956521739</v>
      </c>
      <c r="I299" s="2">
        <v>0</v>
      </c>
      <c r="J299" s="2">
        <v>0</v>
      </c>
      <c r="K299" s="2">
        <v>0</v>
      </c>
      <c r="L299" s="2">
        <v>15.892826086956516</v>
      </c>
      <c r="M299" s="2">
        <v>5.7169565217391325</v>
      </c>
      <c r="N299" s="2">
        <v>6.8298913043478251</v>
      </c>
      <c r="O299" s="2">
        <v>0.10530103995621237</v>
      </c>
      <c r="P299" s="2">
        <v>5.524673913043479</v>
      </c>
      <c r="Q299" s="2">
        <v>5.9306521739130424</v>
      </c>
      <c r="R299" s="2">
        <v>9.6140302864440794E-2</v>
      </c>
      <c r="S299" s="2">
        <v>11.17239130434783</v>
      </c>
      <c r="T299" s="2">
        <v>17.113586956521736</v>
      </c>
      <c r="U299" s="2">
        <v>0</v>
      </c>
      <c r="V299" s="2">
        <v>0.23739372377303411</v>
      </c>
      <c r="W299" s="2">
        <v>9.1588043478260879</v>
      </c>
      <c r="X299" s="2">
        <v>16.352173913043476</v>
      </c>
      <c r="Y299" s="2">
        <v>0</v>
      </c>
      <c r="Z299" s="2">
        <v>0.21410417806969528</v>
      </c>
      <c r="AA299" s="2">
        <v>0</v>
      </c>
      <c r="AB299" s="2">
        <v>0</v>
      </c>
      <c r="AC299" s="2">
        <v>0</v>
      </c>
      <c r="AD299" s="2">
        <v>0</v>
      </c>
      <c r="AE299" s="2">
        <v>7.7909782608695659</v>
      </c>
      <c r="AF299" s="2">
        <v>0</v>
      </c>
      <c r="AG299" s="2">
        <v>0</v>
      </c>
      <c r="AH299" t="s">
        <v>25</v>
      </c>
      <c r="AI299">
        <v>4</v>
      </c>
    </row>
    <row r="300" spans="1:35" x14ac:dyDescent="0.25">
      <c r="A300" t="s">
        <v>1052</v>
      </c>
      <c r="B300" t="s">
        <v>369</v>
      </c>
      <c r="C300" t="s">
        <v>743</v>
      </c>
      <c r="D300" t="s">
        <v>952</v>
      </c>
      <c r="E300" s="2">
        <v>104.05434782608695</v>
      </c>
      <c r="F300" s="2">
        <v>5.7391304347826084</v>
      </c>
      <c r="G300" s="2">
        <v>0.32608695652173914</v>
      </c>
      <c r="H300" s="2">
        <v>0.60054347826086951</v>
      </c>
      <c r="I300" s="2">
        <v>0</v>
      </c>
      <c r="J300" s="2">
        <v>0</v>
      </c>
      <c r="K300" s="2">
        <v>0</v>
      </c>
      <c r="L300" s="2">
        <v>4.9979347826086959</v>
      </c>
      <c r="M300" s="2">
        <v>0</v>
      </c>
      <c r="N300" s="2">
        <v>8.7816304347826062</v>
      </c>
      <c r="O300" s="2">
        <v>8.4394651624360162E-2</v>
      </c>
      <c r="P300" s="2">
        <v>3.8004347826086948</v>
      </c>
      <c r="Q300" s="2">
        <v>3.7444565217391306</v>
      </c>
      <c r="R300" s="2">
        <v>7.2509140290400079E-2</v>
      </c>
      <c r="S300" s="2">
        <v>7.7813043478260857</v>
      </c>
      <c r="T300" s="2">
        <v>5.5290217391304353</v>
      </c>
      <c r="U300" s="2">
        <v>0</v>
      </c>
      <c r="V300" s="2">
        <v>0.12791705839339809</v>
      </c>
      <c r="W300" s="2">
        <v>10.465760869565218</v>
      </c>
      <c r="X300" s="2">
        <v>5.8044565217391293</v>
      </c>
      <c r="Y300" s="2">
        <v>0</v>
      </c>
      <c r="Z300" s="2">
        <v>0.15636268672307529</v>
      </c>
      <c r="AA300" s="2">
        <v>0</v>
      </c>
      <c r="AB300" s="2">
        <v>0</v>
      </c>
      <c r="AC300" s="2">
        <v>0</v>
      </c>
      <c r="AD300" s="2">
        <v>0</v>
      </c>
      <c r="AE300" s="2">
        <v>6.0814130434782632</v>
      </c>
      <c r="AF300" s="2">
        <v>0</v>
      </c>
      <c r="AG300" s="2">
        <v>0</v>
      </c>
      <c r="AH300" t="s">
        <v>17</v>
      </c>
      <c r="AI300">
        <v>4</v>
      </c>
    </row>
    <row r="301" spans="1:35" x14ac:dyDescent="0.25">
      <c r="A301" t="s">
        <v>1052</v>
      </c>
      <c r="B301" t="s">
        <v>663</v>
      </c>
      <c r="C301" t="s">
        <v>781</v>
      </c>
      <c r="D301" t="s">
        <v>909</v>
      </c>
      <c r="E301" s="2">
        <v>35.836956521739133</v>
      </c>
      <c r="F301" s="2">
        <v>5.7391304347826084</v>
      </c>
      <c r="G301" s="2">
        <v>0.2608695652173913</v>
      </c>
      <c r="H301" s="2">
        <v>0.16304347826086957</v>
      </c>
      <c r="I301" s="2">
        <v>1.0434782608695652</v>
      </c>
      <c r="J301" s="2">
        <v>0</v>
      </c>
      <c r="K301" s="2">
        <v>0</v>
      </c>
      <c r="L301" s="2">
        <v>0</v>
      </c>
      <c r="M301" s="2">
        <v>0</v>
      </c>
      <c r="N301" s="2">
        <v>0</v>
      </c>
      <c r="O301" s="2">
        <v>0</v>
      </c>
      <c r="P301" s="2">
        <v>0</v>
      </c>
      <c r="Q301" s="2">
        <v>4.9332608695652169</v>
      </c>
      <c r="R301" s="2">
        <v>0.13765847740370032</v>
      </c>
      <c r="S301" s="2">
        <v>0</v>
      </c>
      <c r="T301" s="2">
        <v>0</v>
      </c>
      <c r="U301" s="2">
        <v>0</v>
      </c>
      <c r="V301" s="2">
        <v>0</v>
      </c>
      <c r="W301" s="2">
        <v>0</v>
      </c>
      <c r="X301" s="2">
        <v>0</v>
      </c>
      <c r="Y301" s="2">
        <v>0</v>
      </c>
      <c r="Z301" s="2">
        <v>0</v>
      </c>
      <c r="AA301" s="2">
        <v>0</v>
      </c>
      <c r="AB301" s="2">
        <v>0</v>
      </c>
      <c r="AC301" s="2">
        <v>0</v>
      </c>
      <c r="AD301" s="2">
        <v>0</v>
      </c>
      <c r="AE301" s="2">
        <v>0</v>
      </c>
      <c r="AF301" s="2">
        <v>0</v>
      </c>
      <c r="AG301" s="2">
        <v>0</v>
      </c>
      <c r="AH301" t="s">
        <v>311</v>
      </c>
      <c r="AI301">
        <v>4</v>
      </c>
    </row>
    <row r="302" spans="1:35" x14ac:dyDescent="0.25">
      <c r="A302" t="s">
        <v>1052</v>
      </c>
      <c r="B302" t="s">
        <v>536</v>
      </c>
      <c r="C302" t="s">
        <v>832</v>
      </c>
      <c r="D302" t="s">
        <v>942</v>
      </c>
      <c r="E302" s="2">
        <v>54.978260869565219</v>
      </c>
      <c r="F302" s="2">
        <v>5.3913043478260869</v>
      </c>
      <c r="G302" s="2">
        <v>0</v>
      </c>
      <c r="H302" s="2">
        <v>0</v>
      </c>
      <c r="I302" s="2">
        <v>0</v>
      </c>
      <c r="J302" s="2">
        <v>0</v>
      </c>
      <c r="K302" s="2">
        <v>0</v>
      </c>
      <c r="L302" s="2">
        <v>2.0193478260869564</v>
      </c>
      <c r="M302" s="2">
        <v>5.4565217391304346</v>
      </c>
      <c r="N302" s="2">
        <v>0</v>
      </c>
      <c r="O302" s="2">
        <v>9.9248714907077887E-2</v>
      </c>
      <c r="P302" s="2">
        <v>5.2989130434782608</v>
      </c>
      <c r="Q302" s="2">
        <v>4.5896739130434785</v>
      </c>
      <c r="R302" s="2">
        <v>0.17986358244365361</v>
      </c>
      <c r="S302" s="2">
        <v>4.9488043478260888</v>
      </c>
      <c r="T302" s="2">
        <v>1.3568478260869563</v>
      </c>
      <c r="U302" s="2">
        <v>0</v>
      </c>
      <c r="V302" s="2">
        <v>0.11469355476472917</v>
      </c>
      <c r="W302" s="2">
        <v>5.723043478260867</v>
      </c>
      <c r="X302" s="2">
        <v>1.1709782608695654</v>
      </c>
      <c r="Y302" s="2">
        <v>0</v>
      </c>
      <c r="Z302" s="2">
        <v>0.12539541320680106</v>
      </c>
      <c r="AA302" s="2">
        <v>0</v>
      </c>
      <c r="AB302" s="2">
        <v>0</v>
      </c>
      <c r="AC302" s="2">
        <v>0</v>
      </c>
      <c r="AD302" s="2">
        <v>0</v>
      </c>
      <c r="AE302" s="2">
        <v>0</v>
      </c>
      <c r="AF302" s="2">
        <v>0</v>
      </c>
      <c r="AG302" s="2">
        <v>0</v>
      </c>
      <c r="AH302" t="s">
        <v>184</v>
      </c>
      <c r="AI302">
        <v>4</v>
      </c>
    </row>
    <row r="303" spans="1:35" x14ac:dyDescent="0.25">
      <c r="A303" t="s">
        <v>1052</v>
      </c>
      <c r="B303" t="s">
        <v>635</v>
      </c>
      <c r="C303" t="s">
        <v>841</v>
      </c>
      <c r="D303" t="s">
        <v>914</v>
      </c>
      <c r="E303" s="2">
        <v>40.923913043478258</v>
      </c>
      <c r="F303" s="2">
        <v>4.9565217391304346</v>
      </c>
      <c r="G303" s="2">
        <v>0.3153260869565217</v>
      </c>
      <c r="H303" s="2">
        <v>0</v>
      </c>
      <c r="I303" s="2">
        <v>5.434782608695652E-2</v>
      </c>
      <c r="J303" s="2">
        <v>0</v>
      </c>
      <c r="K303" s="2">
        <v>1.361413043478261</v>
      </c>
      <c r="L303" s="2">
        <v>1.9794565217391309</v>
      </c>
      <c r="M303" s="2">
        <v>5.178369565217392</v>
      </c>
      <c r="N303" s="2">
        <v>0</v>
      </c>
      <c r="O303" s="2">
        <v>0.12653652058432938</v>
      </c>
      <c r="P303" s="2">
        <v>3.3952173913043486</v>
      </c>
      <c r="Q303" s="2">
        <v>0</v>
      </c>
      <c r="R303" s="2">
        <v>8.2964143426294851E-2</v>
      </c>
      <c r="S303" s="2">
        <v>0.66239130434782623</v>
      </c>
      <c r="T303" s="2">
        <v>2.550108695652173</v>
      </c>
      <c r="U303" s="2">
        <v>0</v>
      </c>
      <c r="V303" s="2">
        <v>7.8499335989375821E-2</v>
      </c>
      <c r="W303" s="2">
        <v>0.74858695652173923</v>
      </c>
      <c r="X303" s="2">
        <v>3.316086956521739</v>
      </c>
      <c r="Y303" s="2">
        <v>0</v>
      </c>
      <c r="Z303" s="2">
        <v>9.9322709163346623E-2</v>
      </c>
      <c r="AA303" s="2">
        <v>3.5217391304347825E-2</v>
      </c>
      <c r="AB303" s="2">
        <v>0</v>
      </c>
      <c r="AC303" s="2">
        <v>0</v>
      </c>
      <c r="AD303" s="2">
        <v>0</v>
      </c>
      <c r="AE303" s="2">
        <v>0</v>
      </c>
      <c r="AF303" s="2">
        <v>0</v>
      </c>
      <c r="AG303" s="2">
        <v>0</v>
      </c>
      <c r="AH303" t="s">
        <v>283</v>
      </c>
      <c r="AI303">
        <v>4</v>
      </c>
    </row>
    <row r="304" spans="1:35" x14ac:dyDescent="0.25">
      <c r="A304" t="s">
        <v>1052</v>
      </c>
      <c r="B304" t="s">
        <v>487</v>
      </c>
      <c r="C304" t="s">
        <v>809</v>
      </c>
      <c r="D304" t="s">
        <v>915</v>
      </c>
      <c r="E304" s="2">
        <v>93.869565217391298</v>
      </c>
      <c r="F304" s="2">
        <v>6.4347826086956523</v>
      </c>
      <c r="G304" s="2">
        <v>0.21739130434782608</v>
      </c>
      <c r="H304" s="2">
        <v>0.60902173913043478</v>
      </c>
      <c r="I304" s="2">
        <v>0.82880434782608692</v>
      </c>
      <c r="J304" s="2">
        <v>0</v>
      </c>
      <c r="K304" s="2">
        <v>0</v>
      </c>
      <c r="L304" s="2">
        <v>3.0081521739130435</v>
      </c>
      <c r="M304" s="2">
        <v>9.9486956521739121</v>
      </c>
      <c r="N304" s="2">
        <v>1.756413043478261</v>
      </c>
      <c r="O304" s="2">
        <v>0.12469546086150995</v>
      </c>
      <c r="P304" s="2">
        <v>5.5968478260869574</v>
      </c>
      <c r="Q304" s="2">
        <v>4.9999999999999991</v>
      </c>
      <c r="R304" s="2">
        <v>0.11288906901343217</v>
      </c>
      <c r="S304" s="2">
        <v>2.7201086956521738</v>
      </c>
      <c r="T304" s="2">
        <v>4.4972826086956523</v>
      </c>
      <c r="U304" s="2">
        <v>0</v>
      </c>
      <c r="V304" s="2">
        <v>7.6887447892542857E-2</v>
      </c>
      <c r="W304" s="2">
        <v>8.2663043478260878</v>
      </c>
      <c r="X304" s="2">
        <v>3.8831521739130435</v>
      </c>
      <c r="Y304" s="2">
        <v>0</v>
      </c>
      <c r="Z304" s="2">
        <v>0.12942913385826774</v>
      </c>
      <c r="AA304" s="2">
        <v>0</v>
      </c>
      <c r="AB304" s="2">
        <v>0</v>
      </c>
      <c r="AC304" s="2">
        <v>0</v>
      </c>
      <c r="AD304" s="2">
        <v>0</v>
      </c>
      <c r="AE304" s="2">
        <v>0</v>
      </c>
      <c r="AF304" s="2">
        <v>0</v>
      </c>
      <c r="AG304" s="2">
        <v>0</v>
      </c>
      <c r="AH304" t="s">
        <v>135</v>
      </c>
      <c r="AI304">
        <v>4</v>
      </c>
    </row>
    <row r="305" spans="1:35" x14ac:dyDescent="0.25">
      <c r="A305" t="s">
        <v>1052</v>
      </c>
      <c r="B305" t="s">
        <v>445</v>
      </c>
      <c r="C305" t="s">
        <v>774</v>
      </c>
      <c r="D305" t="s">
        <v>974</v>
      </c>
      <c r="E305" s="2">
        <v>75.75</v>
      </c>
      <c r="F305" s="2">
        <v>5.1304347826086953</v>
      </c>
      <c r="G305" s="2">
        <v>0</v>
      </c>
      <c r="H305" s="2">
        <v>0.37108695652173906</v>
      </c>
      <c r="I305" s="2">
        <v>0.86956521739130432</v>
      </c>
      <c r="J305" s="2">
        <v>0</v>
      </c>
      <c r="K305" s="2">
        <v>0</v>
      </c>
      <c r="L305" s="2">
        <v>0.32391304347826089</v>
      </c>
      <c r="M305" s="2">
        <v>0</v>
      </c>
      <c r="N305" s="2">
        <v>0</v>
      </c>
      <c r="O305" s="2">
        <v>0</v>
      </c>
      <c r="P305" s="2">
        <v>0</v>
      </c>
      <c r="Q305" s="2">
        <v>4.7364130434782608</v>
      </c>
      <c r="R305" s="2">
        <v>6.2526904864399477E-2</v>
      </c>
      <c r="S305" s="2">
        <v>0.73195652173913051</v>
      </c>
      <c r="T305" s="2">
        <v>8.1792391304347838</v>
      </c>
      <c r="U305" s="2">
        <v>0</v>
      </c>
      <c r="V305" s="2">
        <v>0.117639546563352</v>
      </c>
      <c r="W305" s="2">
        <v>5.2297826086956523</v>
      </c>
      <c r="X305" s="2">
        <v>6.312608695652175</v>
      </c>
      <c r="Y305" s="2">
        <v>0</v>
      </c>
      <c r="Z305" s="2">
        <v>0.1523748026976611</v>
      </c>
      <c r="AA305" s="2">
        <v>0</v>
      </c>
      <c r="AB305" s="2">
        <v>0</v>
      </c>
      <c r="AC305" s="2">
        <v>0</v>
      </c>
      <c r="AD305" s="2">
        <v>0</v>
      </c>
      <c r="AE305" s="2">
        <v>0</v>
      </c>
      <c r="AF305" s="2">
        <v>0</v>
      </c>
      <c r="AG305" s="2">
        <v>0</v>
      </c>
      <c r="AH305" t="s">
        <v>93</v>
      </c>
      <c r="AI305">
        <v>4</v>
      </c>
    </row>
    <row r="306" spans="1:35" x14ac:dyDescent="0.25">
      <c r="A306" t="s">
        <v>1052</v>
      </c>
      <c r="B306" t="s">
        <v>633</v>
      </c>
      <c r="C306" t="s">
        <v>879</v>
      </c>
      <c r="D306" t="s">
        <v>1030</v>
      </c>
      <c r="E306" s="2">
        <v>92.934782608695656</v>
      </c>
      <c r="F306" s="2">
        <v>0</v>
      </c>
      <c r="G306" s="2">
        <v>11.769021739130435</v>
      </c>
      <c r="H306" s="2">
        <v>0</v>
      </c>
      <c r="I306" s="2">
        <v>0</v>
      </c>
      <c r="J306" s="2">
        <v>0</v>
      </c>
      <c r="K306" s="2">
        <v>0</v>
      </c>
      <c r="L306" s="2">
        <v>3.2880434782608696</v>
      </c>
      <c r="M306" s="2">
        <v>5.3858695652173916</v>
      </c>
      <c r="N306" s="2">
        <v>0</v>
      </c>
      <c r="O306" s="2">
        <v>5.7953216374269007E-2</v>
      </c>
      <c r="P306" s="2">
        <v>5.9021739130434785</v>
      </c>
      <c r="Q306" s="2">
        <v>3.4375</v>
      </c>
      <c r="R306" s="2">
        <v>0.10049707602339181</v>
      </c>
      <c r="S306" s="2">
        <v>0</v>
      </c>
      <c r="T306" s="2">
        <v>5.5543478260869561</v>
      </c>
      <c r="U306" s="2">
        <v>0</v>
      </c>
      <c r="V306" s="2">
        <v>5.9766081871345023E-2</v>
      </c>
      <c r="W306" s="2">
        <v>15.084239130434783</v>
      </c>
      <c r="X306" s="2">
        <v>0</v>
      </c>
      <c r="Y306" s="2">
        <v>0</v>
      </c>
      <c r="Z306" s="2">
        <v>0.16230994152046785</v>
      </c>
      <c r="AA306" s="2">
        <v>0</v>
      </c>
      <c r="AB306" s="2">
        <v>0</v>
      </c>
      <c r="AC306" s="2">
        <v>0</v>
      </c>
      <c r="AD306" s="2">
        <v>0</v>
      </c>
      <c r="AE306" s="2">
        <v>0</v>
      </c>
      <c r="AF306" s="2">
        <v>0</v>
      </c>
      <c r="AG306" s="2">
        <v>0</v>
      </c>
      <c r="AH306" t="s">
        <v>281</v>
      </c>
      <c r="AI306">
        <v>4</v>
      </c>
    </row>
    <row r="307" spans="1:35" x14ac:dyDescent="0.25">
      <c r="A307" t="s">
        <v>1052</v>
      </c>
      <c r="B307" t="s">
        <v>449</v>
      </c>
      <c r="C307" t="s">
        <v>786</v>
      </c>
      <c r="D307" t="s">
        <v>978</v>
      </c>
      <c r="E307" s="2">
        <v>47.706521739130437</v>
      </c>
      <c r="F307" s="2">
        <v>5.7391304347826084</v>
      </c>
      <c r="G307" s="2">
        <v>0.32608695652173914</v>
      </c>
      <c r="H307" s="2">
        <v>0.25619565217391305</v>
      </c>
      <c r="I307" s="2">
        <v>0.34510869565217389</v>
      </c>
      <c r="J307" s="2">
        <v>0</v>
      </c>
      <c r="K307" s="2">
        <v>0</v>
      </c>
      <c r="L307" s="2">
        <v>0.74456521739130432</v>
      </c>
      <c r="M307" s="2">
        <v>2.0148913043478265</v>
      </c>
      <c r="N307" s="2">
        <v>0</v>
      </c>
      <c r="O307" s="2">
        <v>4.2235133287764876E-2</v>
      </c>
      <c r="P307" s="2">
        <v>4.6918478260869572</v>
      </c>
      <c r="Q307" s="2">
        <v>0</v>
      </c>
      <c r="R307" s="2">
        <v>9.8348143084985198E-2</v>
      </c>
      <c r="S307" s="2">
        <v>1.0190217391304348</v>
      </c>
      <c r="T307" s="2">
        <v>0.79891304347826086</v>
      </c>
      <c r="U307" s="2">
        <v>0</v>
      </c>
      <c r="V307" s="2">
        <v>3.8106630211893373E-2</v>
      </c>
      <c r="W307" s="2">
        <v>0.98913043478260865</v>
      </c>
      <c r="X307" s="2">
        <v>0.92663043478260865</v>
      </c>
      <c r="Y307" s="2">
        <v>0</v>
      </c>
      <c r="Z307" s="2">
        <v>4.0157211209842787E-2</v>
      </c>
      <c r="AA307" s="2">
        <v>0</v>
      </c>
      <c r="AB307" s="2">
        <v>0</v>
      </c>
      <c r="AC307" s="2">
        <v>0</v>
      </c>
      <c r="AD307" s="2">
        <v>0</v>
      </c>
      <c r="AE307" s="2">
        <v>0</v>
      </c>
      <c r="AF307" s="2">
        <v>0</v>
      </c>
      <c r="AG307" s="2">
        <v>0</v>
      </c>
      <c r="AH307" t="s">
        <v>97</v>
      </c>
      <c r="AI307">
        <v>4</v>
      </c>
    </row>
    <row r="308" spans="1:35" x14ac:dyDescent="0.25">
      <c r="A308" t="s">
        <v>1052</v>
      </c>
      <c r="B308" t="s">
        <v>684</v>
      </c>
      <c r="C308" t="s">
        <v>739</v>
      </c>
      <c r="D308" t="s">
        <v>948</v>
      </c>
      <c r="E308" s="2">
        <v>11.5</v>
      </c>
      <c r="F308" s="2">
        <v>5.7391304347826084</v>
      </c>
      <c r="G308" s="2">
        <v>0.16304347826086957</v>
      </c>
      <c r="H308" s="2">
        <v>0.17391304347826086</v>
      </c>
      <c r="I308" s="2">
        <v>0.52173913043478259</v>
      </c>
      <c r="J308" s="2">
        <v>0</v>
      </c>
      <c r="K308" s="2">
        <v>0</v>
      </c>
      <c r="L308" s="2">
        <v>3.8404347826086944</v>
      </c>
      <c r="M308" s="2">
        <v>5.5652173913043477</v>
      </c>
      <c r="N308" s="2">
        <v>0</v>
      </c>
      <c r="O308" s="2">
        <v>0.4839319470699433</v>
      </c>
      <c r="P308" s="2">
        <v>5.3043478260869561</v>
      </c>
      <c r="Q308" s="2">
        <v>0</v>
      </c>
      <c r="R308" s="2">
        <v>0.46124763705103966</v>
      </c>
      <c r="S308" s="2">
        <v>2.5098913043478257</v>
      </c>
      <c r="T308" s="2">
        <v>1.6956521739130436E-2</v>
      </c>
      <c r="U308" s="2">
        <v>0</v>
      </c>
      <c r="V308" s="2">
        <v>0.2197258979206049</v>
      </c>
      <c r="W308" s="2">
        <v>1.4510869565217388</v>
      </c>
      <c r="X308" s="2">
        <v>1.5443478260869568</v>
      </c>
      <c r="Y308" s="2">
        <v>0</v>
      </c>
      <c r="Z308" s="2">
        <v>0.2604725897920605</v>
      </c>
      <c r="AA308" s="2">
        <v>0</v>
      </c>
      <c r="AB308" s="2">
        <v>0</v>
      </c>
      <c r="AC308" s="2">
        <v>0</v>
      </c>
      <c r="AD308" s="2">
        <v>0</v>
      </c>
      <c r="AE308" s="2">
        <v>0</v>
      </c>
      <c r="AF308" s="2">
        <v>0</v>
      </c>
      <c r="AG308" s="2">
        <v>0</v>
      </c>
      <c r="AH308" t="s">
        <v>332</v>
      </c>
      <c r="AI308">
        <v>4</v>
      </c>
    </row>
    <row r="309" spans="1:35" x14ac:dyDescent="0.25">
      <c r="A309" t="s">
        <v>1052</v>
      </c>
      <c r="B309" t="s">
        <v>400</v>
      </c>
      <c r="C309" t="s">
        <v>738</v>
      </c>
      <c r="D309" t="s">
        <v>947</v>
      </c>
      <c r="E309" s="2">
        <v>32.706521739130437</v>
      </c>
      <c r="F309" s="2">
        <v>11.478260869565217</v>
      </c>
      <c r="G309" s="2">
        <v>0.38043478260869568</v>
      </c>
      <c r="H309" s="2">
        <v>0.24163043478260865</v>
      </c>
      <c r="I309" s="2">
        <v>0.45108695652173914</v>
      </c>
      <c r="J309" s="2">
        <v>0</v>
      </c>
      <c r="K309" s="2">
        <v>0</v>
      </c>
      <c r="L309" s="2">
        <v>2.9456521739130435</v>
      </c>
      <c r="M309" s="2">
        <v>0</v>
      </c>
      <c r="N309" s="2">
        <v>5.5283695652173916</v>
      </c>
      <c r="O309" s="2">
        <v>0.16902957793286805</v>
      </c>
      <c r="P309" s="2">
        <v>3.2828260869565211</v>
      </c>
      <c r="Q309" s="2">
        <v>0</v>
      </c>
      <c r="R309" s="2">
        <v>0.10037221668328346</v>
      </c>
      <c r="S309" s="2">
        <v>1.4755434782608696</v>
      </c>
      <c r="T309" s="2">
        <v>7.0135869565217392</v>
      </c>
      <c r="U309" s="2">
        <v>0</v>
      </c>
      <c r="V309" s="2">
        <v>0.25955466932535726</v>
      </c>
      <c r="W309" s="2">
        <v>5.6983695652173916</v>
      </c>
      <c r="X309" s="2">
        <v>5.5380434782608692</v>
      </c>
      <c r="Y309" s="2">
        <v>0</v>
      </c>
      <c r="Z309" s="2">
        <v>0.34355267530741107</v>
      </c>
      <c r="AA309" s="2">
        <v>0</v>
      </c>
      <c r="AB309" s="2">
        <v>0</v>
      </c>
      <c r="AC309" s="2">
        <v>0</v>
      </c>
      <c r="AD309" s="2">
        <v>0</v>
      </c>
      <c r="AE309" s="2">
        <v>0</v>
      </c>
      <c r="AF309" s="2">
        <v>0</v>
      </c>
      <c r="AG309" s="2">
        <v>0</v>
      </c>
      <c r="AH309" t="s">
        <v>48</v>
      </c>
      <c r="AI309">
        <v>4</v>
      </c>
    </row>
    <row r="310" spans="1:35" x14ac:dyDescent="0.25">
      <c r="A310" t="s">
        <v>1052</v>
      </c>
      <c r="B310" t="s">
        <v>477</v>
      </c>
      <c r="C310" t="s">
        <v>732</v>
      </c>
      <c r="D310" t="s">
        <v>914</v>
      </c>
      <c r="E310" s="2">
        <v>130.61956521739131</v>
      </c>
      <c r="F310" s="2">
        <v>5.1147826086956538</v>
      </c>
      <c r="G310" s="2">
        <v>0</v>
      </c>
      <c r="H310" s="2">
        <v>0.47826086956521741</v>
      </c>
      <c r="I310" s="2">
        <v>0.95652173913043481</v>
      </c>
      <c r="J310" s="2">
        <v>0</v>
      </c>
      <c r="K310" s="2">
        <v>0</v>
      </c>
      <c r="L310" s="2">
        <v>4.6603260869565215</v>
      </c>
      <c r="M310" s="2">
        <v>9.4018478260869571</v>
      </c>
      <c r="N310" s="2">
        <v>5.9491304347826102</v>
      </c>
      <c r="O310" s="2">
        <v>0.11752434051760008</v>
      </c>
      <c r="P310" s="2">
        <v>5.333152173913045</v>
      </c>
      <c r="Q310" s="2">
        <v>18.739456521739125</v>
      </c>
      <c r="R310" s="2">
        <v>0.1842955812598818</v>
      </c>
      <c r="S310" s="2">
        <v>4.3777173913043477</v>
      </c>
      <c r="T310" s="2">
        <v>5.9293478260869561</v>
      </c>
      <c r="U310" s="2">
        <v>0</v>
      </c>
      <c r="V310" s="2">
        <v>7.8909045518848295E-2</v>
      </c>
      <c r="W310" s="2">
        <v>9.0244565217391308</v>
      </c>
      <c r="X310" s="2">
        <v>1.1467391304347827</v>
      </c>
      <c r="Y310" s="2">
        <v>1.2826086956521738</v>
      </c>
      <c r="Z310" s="2">
        <v>8.7688274943829581E-2</v>
      </c>
      <c r="AA310" s="2">
        <v>0</v>
      </c>
      <c r="AB310" s="2">
        <v>0</v>
      </c>
      <c r="AC310" s="2">
        <v>0</v>
      </c>
      <c r="AD310" s="2">
        <v>0</v>
      </c>
      <c r="AE310" s="2">
        <v>0</v>
      </c>
      <c r="AF310" s="2">
        <v>0</v>
      </c>
      <c r="AG310" s="2">
        <v>0</v>
      </c>
      <c r="AH310" t="s">
        <v>125</v>
      </c>
      <c r="AI310">
        <v>4</v>
      </c>
    </row>
    <row r="311" spans="1:35" x14ac:dyDescent="0.25">
      <c r="A311" t="s">
        <v>1052</v>
      </c>
      <c r="B311" t="s">
        <v>548</v>
      </c>
      <c r="C311" t="s">
        <v>838</v>
      </c>
      <c r="D311" t="s">
        <v>1007</v>
      </c>
      <c r="E311" s="2">
        <v>54.880434782608695</v>
      </c>
      <c r="F311" s="2">
        <v>5.3315217391304346</v>
      </c>
      <c r="G311" s="2">
        <v>0.14130434782608695</v>
      </c>
      <c r="H311" s="2">
        <v>0.25815217391304346</v>
      </c>
      <c r="I311" s="2">
        <v>0.5</v>
      </c>
      <c r="J311" s="2">
        <v>0</v>
      </c>
      <c r="K311" s="2">
        <v>0</v>
      </c>
      <c r="L311" s="2">
        <v>2.0123913043478265</v>
      </c>
      <c r="M311" s="2">
        <v>3.5130434782608706</v>
      </c>
      <c r="N311" s="2">
        <v>0</v>
      </c>
      <c r="O311" s="2">
        <v>6.4012675777381678E-2</v>
      </c>
      <c r="P311" s="2">
        <v>6.278913043478263</v>
      </c>
      <c r="Q311" s="2">
        <v>4.6939130434782603</v>
      </c>
      <c r="R311" s="2">
        <v>0.19994058229352349</v>
      </c>
      <c r="S311" s="2">
        <v>1.7383695652173907</v>
      </c>
      <c r="T311" s="2">
        <v>6.6609782608695642</v>
      </c>
      <c r="U311" s="2">
        <v>0</v>
      </c>
      <c r="V311" s="2">
        <v>0.15304812834224599</v>
      </c>
      <c r="W311" s="2">
        <v>4.8082608695652187</v>
      </c>
      <c r="X311" s="2">
        <v>7.0248913043478254</v>
      </c>
      <c r="Y311" s="2">
        <v>0</v>
      </c>
      <c r="Z311" s="2">
        <v>0.21561695385224799</v>
      </c>
      <c r="AA311" s="2">
        <v>0</v>
      </c>
      <c r="AB311" s="2">
        <v>0</v>
      </c>
      <c r="AC311" s="2">
        <v>0</v>
      </c>
      <c r="AD311" s="2">
        <v>0</v>
      </c>
      <c r="AE311" s="2">
        <v>0</v>
      </c>
      <c r="AF311" s="2">
        <v>0</v>
      </c>
      <c r="AG311" s="2">
        <v>0</v>
      </c>
      <c r="AH311" t="s">
        <v>196</v>
      </c>
      <c r="AI311">
        <v>4</v>
      </c>
    </row>
    <row r="312" spans="1:35" x14ac:dyDescent="0.25">
      <c r="A312" t="s">
        <v>1052</v>
      </c>
      <c r="B312" t="s">
        <v>572</v>
      </c>
      <c r="C312" t="s">
        <v>848</v>
      </c>
      <c r="D312" t="s">
        <v>1012</v>
      </c>
      <c r="E312" s="2">
        <v>69.434782608695656</v>
      </c>
      <c r="F312" s="2">
        <v>5.6521739130434785</v>
      </c>
      <c r="G312" s="2">
        <v>0</v>
      </c>
      <c r="H312" s="2">
        <v>0.31521739130434784</v>
      </c>
      <c r="I312" s="2">
        <v>0</v>
      </c>
      <c r="J312" s="2">
        <v>0</v>
      </c>
      <c r="K312" s="2">
        <v>0</v>
      </c>
      <c r="L312" s="2">
        <v>2.2747826086956522</v>
      </c>
      <c r="M312" s="2">
        <v>0</v>
      </c>
      <c r="N312" s="2">
        <v>0</v>
      </c>
      <c r="O312" s="2">
        <v>0</v>
      </c>
      <c r="P312" s="2">
        <v>0</v>
      </c>
      <c r="Q312" s="2">
        <v>8.6684782608695645</v>
      </c>
      <c r="R312" s="2">
        <v>0.12484345648090167</v>
      </c>
      <c r="S312" s="2">
        <v>0.65989130434782606</v>
      </c>
      <c r="T312" s="2">
        <v>4.9596739130434804</v>
      </c>
      <c r="U312" s="2">
        <v>0</v>
      </c>
      <c r="V312" s="2">
        <v>8.0932999373825948E-2</v>
      </c>
      <c r="W312" s="2">
        <v>1.0258695652173913</v>
      </c>
      <c r="X312" s="2">
        <v>6.8945652173913041</v>
      </c>
      <c r="Y312" s="2">
        <v>0</v>
      </c>
      <c r="Z312" s="2">
        <v>0.11407013149655604</v>
      </c>
      <c r="AA312" s="2">
        <v>0</v>
      </c>
      <c r="AB312" s="2">
        <v>0</v>
      </c>
      <c r="AC312" s="2">
        <v>0</v>
      </c>
      <c r="AD312" s="2">
        <v>0</v>
      </c>
      <c r="AE312" s="2">
        <v>0</v>
      </c>
      <c r="AF312" s="2">
        <v>0</v>
      </c>
      <c r="AG312" s="2">
        <v>0</v>
      </c>
      <c r="AH312" t="s">
        <v>220</v>
      </c>
      <c r="AI312">
        <v>4</v>
      </c>
    </row>
    <row r="313" spans="1:35" x14ac:dyDescent="0.25">
      <c r="A313" t="s">
        <v>1052</v>
      </c>
      <c r="B313" t="s">
        <v>520</v>
      </c>
      <c r="C313" t="s">
        <v>707</v>
      </c>
      <c r="D313" t="s">
        <v>943</v>
      </c>
      <c r="E313" s="2">
        <v>57.010869565217391</v>
      </c>
      <c r="F313" s="2">
        <v>5.7391304347826084</v>
      </c>
      <c r="G313" s="2">
        <v>0.20054347826086955</v>
      </c>
      <c r="H313" s="2">
        <v>0.36510869565217385</v>
      </c>
      <c r="I313" s="2">
        <v>0.54891304347826086</v>
      </c>
      <c r="J313" s="2">
        <v>0</v>
      </c>
      <c r="K313" s="2">
        <v>0</v>
      </c>
      <c r="L313" s="2">
        <v>0.60326086956521741</v>
      </c>
      <c r="M313" s="2">
        <v>0</v>
      </c>
      <c r="N313" s="2">
        <v>5.2467391304347828</v>
      </c>
      <c r="O313" s="2">
        <v>9.2030505243088659E-2</v>
      </c>
      <c r="P313" s="2">
        <v>5.5889130434782617</v>
      </c>
      <c r="Q313" s="2">
        <v>4.2861956521739133</v>
      </c>
      <c r="R313" s="2">
        <v>0.17321448999046712</v>
      </c>
      <c r="S313" s="2">
        <v>0.69565217391304346</v>
      </c>
      <c r="T313" s="2">
        <v>2.9619565217391304</v>
      </c>
      <c r="U313" s="2">
        <v>0</v>
      </c>
      <c r="V313" s="2">
        <v>6.415633937082936E-2</v>
      </c>
      <c r="W313" s="2">
        <v>4.3913043478260869</v>
      </c>
      <c r="X313" s="2">
        <v>1.8152173913043479</v>
      </c>
      <c r="Y313" s="2">
        <v>0</v>
      </c>
      <c r="Z313" s="2">
        <v>0.1088655862726406</v>
      </c>
      <c r="AA313" s="2">
        <v>0</v>
      </c>
      <c r="AB313" s="2">
        <v>0</v>
      </c>
      <c r="AC313" s="2">
        <v>0</v>
      </c>
      <c r="AD313" s="2">
        <v>0</v>
      </c>
      <c r="AE313" s="2">
        <v>0</v>
      </c>
      <c r="AF313" s="2">
        <v>0</v>
      </c>
      <c r="AG313" s="2">
        <v>0</v>
      </c>
      <c r="AH313" t="s">
        <v>168</v>
      </c>
      <c r="AI313">
        <v>4</v>
      </c>
    </row>
    <row r="314" spans="1:35" x14ac:dyDescent="0.25">
      <c r="A314" t="s">
        <v>1052</v>
      </c>
      <c r="B314" t="s">
        <v>702</v>
      </c>
      <c r="C314" t="s">
        <v>733</v>
      </c>
      <c r="D314" t="s">
        <v>936</v>
      </c>
      <c r="E314" s="2">
        <v>20.260869565217391</v>
      </c>
      <c r="F314" s="2">
        <v>0</v>
      </c>
      <c r="G314" s="2">
        <v>0.80434782608695654</v>
      </c>
      <c r="H314" s="2">
        <v>0</v>
      </c>
      <c r="I314" s="2">
        <v>0.60869565217391308</v>
      </c>
      <c r="J314" s="2">
        <v>0</v>
      </c>
      <c r="K314" s="2">
        <v>0</v>
      </c>
      <c r="L314" s="2">
        <v>0.72380434782608682</v>
      </c>
      <c r="M314" s="2">
        <v>0</v>
      </c>
      <c r="N314" s="2">
        <v>0</v>
      </c>
      <c r="O314" s="2">
        <v>0</v>
      </c>
      <c r="P314" s="2">
        <v>0</v>
      </c>
      <c r="Q314" s="2">
        <v>0</v>
      </c>
      <c r="R314" s="2">
        <v>0</v>
      </c>
      <c r="S314" s="2">
        <v>3.7075000000000009</v>
      </c>
      <c r="T314" s="2">
        <v>0.60413043478260853</v>
      </c>
      <c r="U314" s="2">
        <v>0</v>
      </c>
      <c r="V314" s="2">
        <v>0.21280579399141633</v>
      </c>
      <c r="W314" s="2">
        <v>3.9966304347826083</v>
      </c>
      <c r="X314" s="2">
        <v>3.406304347826087</v>
      </c>
      <c r="Y314" s="2">
        <v>0</v>
      </c>
      <c r="Z314" s="2">
        <v>0.36538090128755363</v>
      </c>
      <c r="AA314" s="2">
        <v>0</v>
      </c>
      <c r="AB314" s="2">
        <v>0</v>
      </c>
      <c r="AC314" s="2">
        <v>0</v>
      </c>
      <c r="AD314" s="2">
        <v>0</v>
      </c>
      <c r="AE314" s="2">
        <v>0</v>
      </c>
      <c r="AF314" s="2">
        <v>0</v>
      </c>
      <c r="AG314" s="2">
        <v>0.83152173913043481</v>
      </c>
      <c r="AH314" t="s">
        <v>350</v>
      </c>
      <c r="AI314">
        <v>4</v>
      </c>
    </row>
    <row r="315" spans="1:35" x14ac:dyDescent="0.25">
      <c r="A315" t="s">
        <v>1052</v>
      </c>
      <c r="B315" t="s">
        <v>531</v>
      </c>
      <c r="C315" t="s">
        <v>768</v>
      </c>
      <c r="D315" t="s">
        <v>927</v>
      </c>
      <c r="E315" s="2">
        <v>46.989130434782609</v>
      </c>
      <c r="F315" s="2">
        <v>5.7391304347826084</v>
      </c>
      <c r="G315" s="2">
        <v>0.30434782608695654</v>
      </c>
      <c r="H315" s="2">
        <v>0</v>
      </c>
      <c r="I315" s="2">
        <v>5.7391304347826084</v>
      </c>
      <c r="J315" s="2">
        <v>0</v>
      </c>
      <c r="K315" s="2">
        <v>5.2175000000000002</v>
      </c>
      <c r="L315" s="2">
        <v>3.5789130434782601</v>
      </c>
      <c r="M315" s="2">
        <v>0</v>
      </c>
      <c r="N315" s="2">
        <v>0</v>
      </c>
      <c r="O315" s="2">
        <v>0</v>
      </c>
      <c r="P315" s="2">
        <v>0</v>
      </c>
      <c r="Q315" s="2">
        <v>30.792065217391308</v>
      </c>
      <c r="R315" s="2">
        <v>0.65530187369882031</v>
      </c>
      <c r="S315" s="2">
        <v>7.2465217391304346</v>
      </c>
      <c r="T315" s="2">
        <v>8.4156521739130437</v>
      </c>
      <c r="U315" s="2">
        <v>0</v>
      </c>
      <c r="V315" s="2">
        <v>0.3333148276659727</v>
      </c>
      <c r="W315" s="2">
        <v>3.8610869565217389</v>
      </c>
      <c r="X315" s="2">
        <v>4.0133695652173911</v>
      </c>
      <c r="Y315" s="2">
        <v>0</v>
      </c>
      <c r="Z315" s="2">
        <v>0.16758038399259773</v>
      </c>
      <c r="AA315" s="2">
        <v>0</v>
      </c>
      <c r="AB315" s="2">
        <v>0</v>
      </c>
      <c r="AC315" s="2">
        <v>0</v>
      </c>
      <c r="AD315" s="2">
        <v>0</v>
      </c>
      <c r="AE315" s="2">
        <v>0</v>
      </c>
      <c r="AF315" s="2">
        <v>0</v>
      </c>
      <c r="AG315" s="2">
        <v>1</v>
      </c>
      <c r="AH315" t="s">
        <v>179</v>
      </c>
      <c r="AI315">
        <v>4</v>
      </c>
    </row>
    <row r="316" spans="1:35" x14ac:dyDescent="0.25">
      <c r="A316" t="s">
        <v>1052</v>
      </c>
      <c r="B316" t="s">
        <v>474</v>
      </c>
      <c r="C316" t="s">
        <v>712</v>
      </c>
      <c r="D316" t="s">
        <v>986</v>
      </c>
      <c r="E316" s="2">
        <v>37.586956521739133</v>
      </c>
      <c r="F316" s="2">
        <v>5.6668478260869559</v>
      </c>
      <c r="G316" s="2">
        <v>0.14673913043478262</v>
      </c>
      <c r="H316" s="2">
        <v>0.2608695652173913</v>
      </c>
      <c r="I316" s="2">
        <v>8.9130434782608708E-2</v>
      </c>
      <c r="J316" s="2">
        <v>0</v>
      </c>
      <c r="K316" s="2">
        <v>0</v>
      </c>
      <c r="L316" s="2">
        <v>5.3398913043478267</v>
      </c>
      <c r="M316" s="2">
        <v>0</v>
      </c>
      <c r="N316" s="2">
        <v>5.1222826086956523</v>
      </c>
      <c r="O316" s="2">
        <v>0.1362781954887218</v>
      </c>
      <c r="P316" s="2">
        <v>4.192499999999999</v>
      </c>
      <c r="Q316" s="2">
        <v>0</v>
      </c>
      <c r="R316" s="2">
        <v>0.11154135338345861</v>
      </c>
      <c r="S316" s="2">
        <v>0.59641304347826096</v>
      </c>
      <c r="T316" s="2">
        <v>0.33304347826086955</v>
      </c>
      <c r="U316" s="2">
        <v>1.538913043478261</v>
      </c>
      <c r="V316" s="2">
        <v>6.5670908039329096E-2</v>
      </c>
      <c r="W316" s="2">
        <v>0.48032608695652163</v>
      </c>
      <c r="X316" s="2">
        <v>1.4496739130434777</v>
      </c>
      <c r="Y316" s="2">
        <v>0</v>
      </c>
      <c r="Z316" s="2">
        <v>5.1347599768652379E-2</v>
      </c>
      <c r="AA316" s="2">
        <v>0</v>
      </c>
      <c r="AB316" s="2">
        <v>0</v>
      </c>
      <c r="AC316" s="2">
        <v>0</v>
      </c>
      <c r="AD316" s="2">
        <v>0</v>
      </c>
      <c r="AE316" s="2">
        <v>0</v>
      </c>
      <c r="AF316" s="2">
        <v>0</v>
      </c>
      <c r="AG316" s="2">
        <v>0</v>
      </c>
      <c r="AH316" t="s">
        <v>122</v>
      </c>
      <c r="AI316">
        <v>4</v>
      </c>
    </row>
    <row r="317" spans="1:35" x14ac:dyDescent="0.25">
      <c r="A317" t="s">
        <v>1052</v>
      </c>
      <c r="B317" t="s">
        <v>439</v>
      </c>
      <c r="C317" t="s">
        <v>779</v>
      </c>
      <c r="D317" t="s">
        <v>977</v>
      </c>
      <c r="E317" s="2">
        <v>78.554347826086953</v>
      </c>
      <c r="F317" s="2">
        <v>0</v>
      </c>
      <c r="G317" s="2">
        <v>0</v>
      </c>
      <c r="H317" s="2">
        <v>0</v>
      </c>
      <c r="I317" s="2">
        <v>0</v>
      </c>
      <c r="J317" s="2">
        <v>0</v>
      </c>
      <c r="K317" s="2">
        <v>0.43141304347826087</v>
      </c>
      <c r="L317" s="2">
        <v>4.5667391304347831</v>
      </c>
      <c r="M317" s="2">
        <v>3.3435869565217389</v>
      </c>
      <c r="N317" s="2">
        <v>0</v>
      </c>
      <c r="O317" s="2">
        <v>4.2563996125639957E-2</v>
      </c>
      <c r="P317" s="2">
        <v>5.9027173913043471</v>
      </c>
      <c r="Q317" s="2">
        <v>0</v>
      </c>
      <c r="R317" s="2">
        <v>7.5141829251418282E-2</v>
      </c>
      <c r="S317" s="2">
        <v>2.155217391304348</v>
      </c>
      <c r="T317" s="2">
        <v>7.0542391304347856</v>
      </c>
      <c r="U317" s="2">
        <v>0</v>
      </c>
      <c r="V317" s="2">
        <v>0.11723675107236754</v>
      </c>
      <c r="W317" s="2">
        <v>1.6734782608695651</v>
      </c>
      <c r="X317" s="2">
        <v>5.3495652173913033</v>
      </c>
      <c r="Y317" s="2">
        <v>0</v>
      </c>
      <c r="Z317" s="2">
        <v>8.940362529403624E-2</v>
      </c>
      <c r="AA317" s="2">
        <v>0</v>
      </c>
      <c r="AB317" s="2">
        <v>0</v>
      </c>
      <c r="AC317" s="2">
        <v>0</v>
      </c>
      <c r="AD317" s="2">
        <v>0</v>
      </c>
      <c r="AE317" s="2">
        <v>0</v>
      </c>
      <c r="AF317" s="2">
        <v>0</v>
      </c>
      <c r="AG317" s="2">
        <v>0</v>
      </c>
      <c r="AH317" t="s">
        <v>87</v>
      </c>
      <c r="AI317">
        <v>4</v>
      </c>
    </row>
    <row r="318" spans="1:35" x14ac:dyDescent="0.25">
      <c r="A318" t="s">
        <v>1052</v>
      </c>
      <c r="B318" t="s">
        <v>611</v>
      </c>
      <c r="C318" t="s">
        <v>868</v>
      </c>
      <c r="D318" t="s">
        <v>952</v>
      </c>
      <c r="E318" s="2">
        <v>103.28260869565217</v>
      </c>
      <c r="F318" s="2">
        <v>4.9465217391304348</v>
      </c>
      <c r="G318" s="2">
        <v>0</v>
      </c>
      <c r="H318" s="2">
        <v>0</v>
      </c>
      <c r="I318" s="2">
        <v>0</v>
      </c>
      <c r="J318" s="2">
        <v>0</v>
      </c>
      <c r="K318" s="2">
        <v>0</v>
      </c>
      <c r="L318" s="2">
        <v>11.599130434782611</v>
      </c>
      <c r="M318" s="2">
        <v>0</v>
      </c>
      <c r="N318" s="2">
        <v>5.6333695652173903</v>
      </c>
      <c r="O318" s="2">
        <v>5.4543254051778567E-2</v>
      </c>
      <c r="P318" s="2">
        <v>5.6664130434782605</v>
      </c>
      <c r="Q318" s="2">
        <v>4.9521739130434774</v>
      </c>
      <c r="R318" s="2">
        <v>0.10281098716059776</v>
      </c>
      <c r="S318" s="2">
        <v>0</v>
      </c>
      <c r="T318" s="2">
        <v>21.272934782608687</v>
      </c>
      <c r="U318" s="2">
        <v>0</v>
      </c>
      <c r="V318" s="2">
        <v>0.20596821721742783</v>
      </c>
      <c r="W318" s="2">
        <v>19.226630434782599</v>
      </c>
      <c r="X318" s="2">
        <v>0</v>
      </c>
      <c r="Y318" s="2">
        <v>0</v>
      </c>
      <c r="Z318" s="2">
        <v>0.18615554620079974</v>
      </c>
      <c r="AA318" s="2">
        <v>0</v>
      </c>
      <c r="AB318" s="2">
        <v>0</v>
      </c>
      <c r="AC318" s="2">
        <v>0</v>
      </c>
      <c r="AD318" s="2">
        <v>0</v>
      </c>
      <c r="AE318" s="2">
        <v>1.2002173913043481</v>
      </c>
      <c r="AF318" s="2">
        <v>0</v>
      </c>
      <c r="AG318" s="2">
        <v>0</v>
      </c>
      <c r="AH318" t="s">
        <v>259</v>
      </c>
      <c r="AI318">
        <v>4</v>
      </c>
    </row>
    <row r="319" spans="1:35" x14ac:dyDescent="0.25">
      <c r="A319" t="s">
        <v>1052</v>
      </c>
      <c r="B319" t="s">
        <v>466</v>
      </c>
      <c r="C319" t="s">
        <v>795</v>
      </c>
      <c r="D319" t="s">
        <v>983</v>
      </c>
      <c r="E319" s="2">
        <v>84.858695652173907</v>
      </c>
      <c r="F319" s="2">
        <v>5.0434782608695654</v>
      </c>
      <c r="G319" s="2">
        <v>0.3619565217391304</v>
      </c>
      <c r="H319" s="2">
        <v>0.64108695652173908</v>
      </c>
      <c r="I319" s="2">
        <v>1.2717391304347827</v>
      </c>
      <c r="J319" s="2">
        <v>0</v>
      </c>
      <c r="K319" s="2">
        <v>0</v>
      </c>
      <c r="L319" s="2">
        <v>4.3406521739130435</v>
      </c>
      <c r="M319" s="2">
        <v>5.2173913043478262</v>
      </c>
      <c r="N319" s="2">
        <v>0</v>
      </c>
      <c r="O319" s="2">
        <v>6.1483284232099401E-2</v>
      </c>
      <c r="P319" s="2">
        <v>0</v>
      </c>
      <c r="Q319" s="2">
        <v>0</v>
      </c>
      <c r="R319" s="2">
        <v>0</v>
      </c>
      <c r="S319" s="2">
        <v>2.1029347826086955</v>
      </c>
      <c r="T319" s="2">
        <v>7.1423913043478251</v>
      </c>
      <c r="U319" s="2">
        <v>0</v>
      </c>
      <c r="V319" s="2">
        <v>0.10894966056103496</v>
      </c>
      <c r="W319" s="2">
        <v>4.882173913043478</v>
      </c>
      <c r="X319" s="2">
        <v>11.883586956521739</v>
      </c>
      <c r="Y319" s="2">
        <v>0</v>
      </c>
      <c r="Z319" s="2">
        <v>0.19757269117458692</v>
      </c>
      <c r="AA319" s="2">
        <v>0</v>
      </c>
      <c r="AB319" s="2">
        <v>0</v>
      </c>
      <c r="AC319" s="2">
        <v>0</v>
      </c>
      <c r="AD319" s="2">
        <v>0</v>
      </c>
      <c r="AE319" s="2">
        <v>0</v>
      </c>
      <c r="AF319" s="2">
        <v>0</v>
      </c>
      <c r="AG319" s="2">
        <v>0</v>
      </c>
      <c r="AH319" t="s">
        <v>114</v>
      </c>
      <c r="AI319">
        <v>4</v>
      </c>
    </row>
    <row r="320" spans="1:35" x14ac:dyDescent="0.25">
      <c r="A320" t="s">
        <v>1052</v>
      </c>
      <c r="B320" t="s">
        <v>488</v>
      </c>
      <c r="C320" t="s">
        <v>810</v>
      </c>
      <c r="D320" t="s">
        <v>992</v>
      </c>
      <c r="E320" s="2">
        <v>85.532608695652172</v>
      </c>
      <c r="F320" s="2">
        <v>5.7391304347826084</v>
      </c>
      <c r="G320" s="2">
        <v>0.32608695652173914</v>
      </c>
      <c r="H320" s="2">
        <v>0.57510869565217393</v>
      </c>
      <c r="I320" s="2">
        <v>0.76630434782608692</v>
      </c>
      <c r="J320" s="2">
        <v>0</v>
      </c>
      <c r="K320" s="2">
        <v>0</v>
      </c>
      <c r="L320" s="2">
        <v>2.8423913043478262</v>
      </c>
      <c r="M320" s="2">
        <v>4.7316304347826073</v>
      </c>
      <c r="N320" s="2">
        <v>5.283586956521737</v>
      </c>
      <c r="O320" s="2">
        <v>0.11709238785106107</v>
      </c>
      <c r="P320" s="2">
        <v>4.5847826086956527</v>
      </c>
      <c r="Q320" s="2">
        <v>5.204891304347826</v>
      </c>
      <c r="R320" s="2">
        <v>0.11445545812682681</v>
      </c>
      <c r="S320" s="2">
        <v>4.0380434782608692</v>
      </c>
      <c r="T320" s="2">
        <v>5.8777173913043477</v>
      </c>
      <c r="U320" s="2">
        <v>0</v>
      </c>
      <c r="V320" s="2">
        <v>0.1159295971533867</v>
      </c>
      <c r="W320" s="2">
        <v>6.0951086956521738</v>
      </c>
      <c r="X320" s="2">
        <v>3.5217391304347827</v>
      </c>
      <c r="Y320" s="2">
        <v>0</v>
      </c>
      <c r="Z320" s="2">
        <v>0.11243487101283518</v>
      </c>
      <c r="AA320" s="2">
        <v>0</v>
      </c>
      <c r="AB320" s="2">
        <v>0</v>
      </c>
      <c r="AC320" s="2">
        <v>0</v>
      </c>
      <c r="AD320" s="2">
        <v>0</v>
      </c>
      <c r="AE320" s="2">
        <v>0</v>
      </c>
      <c r="AF320" s="2">
        <v>0</v>
      </c>
      <c r="AG320" s="2">
        <v>0</v>
      </c>
      <c r="AH320" t="s">
        <v>136</v>
      </c>
      <c r="AI320">
        <v>4</v>
      </c>
    </row>
    <row r="321" spans="1:35" x14ac:dyDescent="0.25">
      <c r="A321" t="s">
        <v>1052</v>
      </c>
      <c r="B321" t="s">
        <v>495</v>
      </c>
      <c r="C321" t="s">
        <v>816</v>
      </c>
      <c r="D321" t="s">
        <v>916</v>
      </c>
      <c r="E321" s="2">
        <v>114.83695652173913</v>
      </c>
      <c r="F321" s="2">
        <v>5.7391304347826084</v>
      </c>
      <c r="G321" s="2">
        <v>0</v>
      </c>
      <c r="H321" s="2">
        <v>0.63543478260869557</v>
      </c>
      <c r="I321" s="2">
        <v>1.1440217391304348</v>
      </c>
      <c r="J321" s="2">
        <v>0</v>
      </c>
      <c r="K321" s="2">
        <v>0</v>
      </c>
      <c r="L321" s="2">
        <v>4.3505434782608692</v>
      </c>
      <c r="M321" s="2">
        <v>0</v>
      </c>
      <c r="N321" s="2">
        <v>8.3817391304347808</v>
      </c>
      <c r="O321" s="2">
        <v>7.2988168480832921E-2</v>
      </c>
      <c r="P321" s="2">
        <v>5.7132608695652189</v>
      </c>
      <c r="Q321" s="2">
        <v>4.6789130434782615</v>
      </c>
      <c r="R321" s="2">
        <v>9.0495030761949855E-2</v>
      </c>
      <c r="S321" s="2">
        <v>4.8641304347826084</v>
      </c>
      <c r="T321" s="2">
        <v>4.125</v>
      </c>
      <c r="U321" s="2">
        <v>0</v>
      </c>
      <c r="V321" s="2">
        <v>7.8277330809275916E-2</v>
      </c>
      <c r="W321" s="2">
        <v>6.5190217391304346</v>
      </c>
      <c r="X321" s="2">
        <v>3.0298913043478262</v>
      </c>
      <c r="Y321" s="2">
        <v>0</v>
      </c>
      <c r="Z321" s="2">
        <v>8.315191670610507E-2</v>
      </c>
      <c r="AA321" s="2">
        <v>0</v>
      </c>
      <c r="AB321" s="2">
        <v>0</v>
      </c>
      <c r="AC321" s="2">
        <v>0</v>
      </c>
      <c r="AD321" s="2">
        <v>0</v>
      </c>
      <c r="AE321" s="2">
        <v>0</v>
      </c>
      <c r="AF321" s="2">
        <v>0</v>
      </c>
      <c r="AG321" s="2">
        <v>0</v>
      </c>
      <c r="AH321" t="s">
        <v>143</v>
      </c>
      <c r="AI321">
        <v>4</v>
      </c>
    </row>
    <row r="322" spans="1:35" x14ac:dyDescent="0.25">
      <c r="A322" t="s">
        <v>1052</v>
      </c>
      <c r="B322" t="s">
        <v>434</v>
      </c>
      <c r="C322" t="s">
        <v>776</v>
      </c>
      <c r="D322" t="s">
        <v>975</v>
      </c>
      <c r="E322" s="2">
        <v>44.239130434782609</v>
      </c>
      <c r="F322" s="2">
        <v>5.7391304347826084</v>
      </c>
      <c r="G322" s="2">
        <v>8.6956521739130432E-2</v>
      </c>
      <c r="H322" s="2">
        <v>0.30380434782608701</v>
      </c>
      <c r="I322" s="2">
        <v>0.28260869565217389</v>
      </c>
      <c r="J322" s="2">
        <v>0</v>
      </c>
      <c r="K322" s="2">
        <v>0</v>
      </c>
      <c r="L322" s="2">
        <v>0.61141304347826086</v>
      </c>
      <c r="M322" s="2">
        <v>0</v>
      </c>
      <c r="N322" s="2">
        <v>0</v>
      </c>
      <c r="O322" s="2">
        <v>0</v>
      </c>
      <c r="P322" s="2">
        <v>4.2041304347826092</v>
      </c>
      <c r="Q322" s="2">
        <v>0</v>
      </c>
      <c r="R322" s="2">
        <v>9.5031941031941042E-2</v>
      </c>
      <c r="S322" s="2">
        <v>1.1086956521739131</v>
      </c>
      <c r="T322" s="2">
        <v>4.3233695652173916</v>
      </c>
      <c r="U322" s="2">
        <v>0</v>
      </c>
      <c r="V322" s="2">
        <v>0.12278869778869779</v>
      </c>
      <c r="W322" s="2">
        <v>3.1711956521739131</v>
      </c>
      <c r="X322" s="2">
        <v>0.29347826086956524</v>
      </c>
      <c r="Y322" s="2">
        <v>0</v>
      </c>
      <c r="Z322" s="2">
        <v>7.8316953316953319E-2</v>
      </c>
      <c r="AA322" s="2">
        <v>0</v>
      </c>
      <c r="AB322" s="2">
        <v>0</v>
      </c>
      <c r="AC322" s="2">
        <v>0</v>
      </c>
      <c r="AD322" s="2">
        <v>0</v>
      </c>
      <c r="AE322" s="2">
        <v>0</v>
      </c>
      <c r="AF322" s="2">
        <v>0</v>
      </c>
      <c r="AG322" s="2">
        <v>0</v>
      </c>
      <c r="AH322" t="s">
        <v>82</v>
      </c>
      <c r="AI322">
        <v>4</v>
      </c>
    </row>
    <row r="323" spans="1:35" x14ac:dyDescent="0.25">
      <c r="A323" t="s">
        <v>1052</v>
      </c>
      <c r="B323" t="s">
        <v>587</v>
      </c>
      <c r="C323" t="s">
        <v>763</v>
      </c>
      <c r="D323" t="s">
        <v>916</v>
      </c>
      <c r="E323" s="2">
        <v>87.869565217391298</v>
      </c>
      <c r="F323" s="2">
        <v>5.9375</v>
      </c>
      <c r="G323" s="2">
        <v>0</v>
      </c>
      <c r="H323" s="2">
        <v>0</v>
      </c>
      <c r="I323" s="2">
        <v>5.7391304347826084</v>
      </c>
      <c r="J323" s="2">
        <v>0</v>
      </c>
      <c r="K323" s="2">
        <v>0</v>
      </c>
      <c r="L323" s="2">
        <v>3.410434782608696</v>
      </c>
      <c r="M323" s="2">
        <v>10.567934782608695</v>
      </c>
      <c r="N323" s="2">
        <v>0</v>
      </c>
      <c r="O323" s="2">
        <v>0.12026843146956953</v>
      </c>
      <c r="P323" s="2">
        <v>5.4809782608695654</v>
      </c>
      <c r="Q323" s="2">
        <v>4.2608695652173916</v>
      </c>
      <c r="R323" s="2">
        <v>0.11086714497773381</v>
      </c>
      <c r="S323" s="2">
        <v>2.7935869565217391</v>
      </c>
      <c r="T323" s="2">
        <v>6.8248913043478288</v>
      </c>
      <c r="U323" s="2">
        <v>0</v>
      </c>
      <c r="V323" s="2">
        <v>0.109463137060861</v>
      </c>
      <c r="W323" s="2">
        <v>5.4474999999999989</v>
      </c>
      <c r="X323" s="2">
        <v>4.3578260869565204</v>
      </c>
      <c r="Y323" s="2">
        <v>0</v>
      </c>
      <c r="Z323" s="2">
        <v>0.11158955962394852</v>
      </c>
      <c r="AA323" s="2">
        <v>0</v>
      </c>
      <c r="AB323" s="2">
        <v>0</v>
      </c>
      <c r="AC323" s="2">
        <v>0</v>
      </c>
      <c r="AD323" s="2">
        <v>0</v>
      </c>
      <c r="AE323" s="2">
        <v>0</v>
      </c>
      <c r="AF323" s="2">
        <v>0</v>
      </c>
      <c r="AG323" s="2">
        <v>0</v>
      </c>
      <c r="AH323" t="s">
        <v>235</v>
      </c>
      <c r="AI323">
        <v>4</v>
      </c>
    </row>
    <row r="324" spans="1:35" x14ac:dyDescent="0.25">
      <c r="A324" t="s">
        <v>1052</v>
      </c>
      <c r="B324" t="s">
        <v>677</v>
      </c>
      <c r="C324" t="s">
        <v>755</v>
      </c>
      <c r="D324" t="s">
        <v>960</v>
      </c>
      <c r="E324" s="2">
        <v>82.478260869565219</v>
      </c>
      <c r="F324" s="2">
        <v>5.7391304347826084</v>
      </c>
      <c r="G324" s="2">
        <v>0.32608695652173914</v>
      </c>
      <c r="H324" s="2">
        <v>0.60869565217391308</v>
      </c>
      <c r="I324" s="2">
        <v>0.21771739130434783</v>
      </c>
      <c r="J324" s="2">
        <v>0</v>
      </c>
      <c r="K324" s="2">
        <v>0</v>
      </c>
      <c r="L324" s="2">
        <v>2.258695652173913</v>
      </c>
      <c r="M324" s="2">
        <v>5.3076086956521751</v>
      </c>
      <c r="N324" s="2">
        <v>0</v>
      </c>
      <c r="O324" s="2">
        <v>6.4351607801792318E-2</v>
      </c>
      <c r="P324" s="2">
        <v>4.9510869565217392</v>
      </c>
      <c r="Q324" s="2">
        <v>0</v>
      </c>
      <c r="R324" s="2">
        <v>6.0028993147074328E-2</v>
      </c>
      <c r="S324" s="2">
        <v>5.3913043478260869</v>
      </c>
      <c r="T324" s="2">
        <v>0</v>
      </c>
      <c r="U324" s="2">
        <v>0</v>
      </c>
      <c r="V324" s="2">
        <v>6.536636794939378E-2</v>
      </c>
      <c r="W324" s="2">
        <v>5.1956521739130439</v>
      </c>
      <c r="X324" s="2">
        <v>0</v>
      </c>
      <c r="Y324" s="2">
        <v>0</v>
      </c>
      <c r="Z324" s="2">
        <v>6.2994201370585132E-2</v>
      </c>
      <c r="AA324" s="2">
        <v>0</v>
      </c>
      <c r="AB324" s="2">
        <v>0</v>
      </c>
      <c r="AC324" s="2">
        <v>0</v>
      </c>
      <c r="AD324" s="2">
        <v>0</v>
      </c>
      <c r="AE324" s="2">
        <v>0</v>
      </c>
      <c r="AF324" s="2">
        <v>0</v>
      </c>
      <c r="AG324" s="2">
        <v>0</v>
      </c>
      <c r="AH324" t="s">
        <v>325</v>
      </c>
      <c r="AI324">
        <v>4</v>
      </c>
    </row>
    <row r="325" spans="1:35" x14ac:dyDescent="0.25">
      <c r="A325" t="s">
        <v>1052</v>
      </c>
      <c r="B325" t="s">
        <v>524</v>
      </c>
      <c r="C325" t="s">
        <v>721</v>
      </c>
      <c r="D325" t="s">
        <v>1002</v>
      </c>
      <c r="E325" s="2">
        <v>71.521739130434781</v>
      </c>
      <c r="F325" s="2">
        <v>1.9130434782608696</v>
      </c>
      <c r="G325" s="2">
        <v>0</v>
      </c>
      <c r="H325" s="2">
        <v>1.4891304347826086</v>
      </c>
      <c r="I325" s="2">
        <v>1.3891304347826086</v>
      </c>
      <c r="J325" s="2">
        <v>0</v>
      </c>
      <c r="K325" s="2">
        <v>0</v>
      </c>
      <c r="L325" s="2">
        <v>1.5353260869565217</v>
      </c>
      <c r="M325" s="2">
        <v>0</v>
      </c>
      <c r="N325" s="2">
        <v>5.6456521739130441</v>
      </c>
      <c r="O325" s="2">
        <v>7.8936170212765971E-2</v>
      </c>
      <c r="P325" s="2">
        <v>0</v>
      </c>
      <c r="Q325" s="2">
        <v>0</v>
      </c>
      <c r="R325" s="2">
        <v>0</v>
      </c>
      <c r="S325" s="2">
        <v>3.2527173913043477</v>
      </c>
      <c r="T325" s="2">
        <v>2.847826086956522</v>
      </c>
      <c r="U325" s="2">
        <v>0</v>
      </c>
      <c r="V325" s="2">
        <v>8.5296352583586615E-2</v>
      </c>
      <c r="W325" s="2">
        <v>5.7989130434782608</v>
      </c>
      <c r="X325" s="2">
        <v>2.910326086956522</v>
      </c>
      <c r="Y325" s="2">
        <v>0</v>
      </c>
      <c r="Z325" s="2">
        <v>0.12177051671732524</v>
      </c>
      <c r="AA325" s="2">
        <v>0</v>
      </c>
      <c r="AB325" s="2">
        <v>0</v>
      </c>
      <c r="AC325" s="2">
        <v>0</v>
      </c>
      <c r="AD325" s="2">
        <v>0</v>
      </c>
      <c r="AE325" s="2">
        <v>0</v>
      </c>
      <c r="AF325" s="2">
        <v>0</v>
      </c>
      <c r="AG325" s="2">
        <v>0</v>
      </c>
      <c r="AH325" t="s">
        <v>172</v>
      </c>
      <c r="AI325">
        <v>4</v>
      </c>
    </row>
    <row r="326" spans="1:35" x14ac:dyDescent="0.25">
      <c r="A326" t="s">
        <v>1052</v>
      </c>
      <c r="B326" t="s">
        <v>544</v>
      </c>
      <c r="C326" t="s">
        <v>836</v>
      </c>
      <c r="D326" t="s">
        <v>1005</v>
      </c>
      <c r="E326" s="2">
        <v>80.608695652173907</v>
      </c>
      <c r="F326" s="2">
        <v>2</v>
      </c>
      <c r="G326" s="2">
        <v>0</v>
      </c>
      <c r="H326" s="2">
        <v>0.27586956521739131</v>
      </c>
      <c r="I326" s="2">
        <v>0</v>
      </c>
      <c r="J326" s="2">
        <v>0</v>
      </c>
      <c r="K326" s="2">
        <v>0</v>
      </c>
      <c r="L326" s="2">
        <v>2.4627173913043476</v>
      </c>
      <c r="M326" s="2">
        <v>0</v>
      </c>
      <c r="N326" s="2">
        <v>6.051413043478262</v>
      </c>
      <c r="O326" s="2">
        <v>7.5071467098166145E-2</v>
      </c>
      <c r="P326" s="2">
        <v>6.505326086956523</v>
      </c>
      <c r="Q326" s="2">
        <v>5.009130434782608</v>
      </c>
      <c r="R326" s="2">
        <v>0.14284385113268611</v>
      </c>
      <c r="S326" s="2">
        <v>1.2332608695652174</v>
      </c>
      <c r="T326" s="2">
        <v>4.8919565217391332</v>
      </c>
      <c r="U326" s="2">
        <v>0</v>
      </c>
      <c r="V326" s="2">
        <v>7.5987055016181276E-2</v>
      </c>
      <c r="W326" s="2">
        <v>4.18</v>
      </c>
      <c r="X326" s="2">
        <v>5.2989130434782608</v>
      </c>
      <c r="Y326" s="2">
        <v>0</v>
      </c>
      <c r="Z326" s="2">
        <v>0.11759169363538297</v>
      </c>
      <c r="AA326" s="2">
        <v>0</v>
      </c>
      <c r="AB326" s="2">
        <v>0</v>
      </c>
      <c r="AC326" s="2">
        <v>0</v>
      </c>
      <c r="AD326" s="2">
        <v>0</v>
      </c>
      <c r="AE326" s="2">
        <v>0</v>
      </c>
      <c r="AF326" s="2">
        <v>0</v>
      </c>
      <c r="AG326" s="2">
        <v>0</v>
      </c>
      <c r="AH326" t="s">
        <v>192</v>
      </c>
      <c r="AI326">
        <v>4</v>
      </c>
    </row>
    <row r="327" spans="1:35" x14ac:dyDescent="0.25">
      <c r="A327" t="s">
        <v>1052</v>
      </c>
      <c r="B327" t="s">
        <v>665</v>
      </c>
      <c r="C327" t="s">
        <v>889</v>
      </c>
      <c r="D327" t="s">
        <v>932</v>
      </c>
      <c r="E327" s="2">
        <v>108.8804347826087</v>
      </c>
      <c r="F327" s="2">
        <v>5.3043478260869561</v>
      </c>
      <c r="G327" s="2">
        <v>3.2608695652173912E-2</v>
      </c>
      <c r="H327" s="2">
        <v>0.10326086956521739</v>
      </c>
      <c r="I327" s="2">
        <v>0.2608695652173913</v>
      </c>
      <c r="J327" s="2">
        <v>0</v>
      </c>
      <c r="K327" s="2">
        <v>0</v>
      </c>
      <c r="L327" s="2">
        <v>4.9315217391304342</v>
      </c>
      <c r="M327" s="2">
        <v>5.4315217391304351</v>
      </c>
      <c r="N327" s="2">
        <v>0</v>
      </c>
      <c r="O327" s="2">
        <v>4.9885195168214033E-2</v>
      </c>
      <c r="P327" s="2">
        <v>6.613043478260872</v>
      </c>
      <c r="Q327" s="2">
        <v>13.035869565217387</v>
      </c>
      <c r="R327" s="2">
        <v>0.18046321253868422</v>
      </c>
      <c r="S327" s="2">
        <v>4.1282608695652172</v>
      </c>
      <c r="T327" s="2">
        <v>5.7597826086956516</v>
      </c>
      <c r="U327" s="2">
        <v>0</v>
      </c>
      <c r="V327" s="2">
        <v>9.0815613457122885E-2</v>
      </c>
      <c r="W327" s="2">
        <v>1.1184782608695654</v>
      </c>
      <c r="X327" s="2">
        <v>4.3141304347826095</v>
      </c>
      <c r="Y327" s="2">
        <v>0</v>
      </c>
      <c r="Z327" s="2">
        <v>4.9895178197064995E-2</v>
      </c>
      <c r="AA327" s="2">
        <v>0</v>
      </c>
      <c r="AB327" s="2">
        <v>0</v>
      </c>
      <c r="AC327" s="2">
        <v>0</v>
      </c>
      <c r="AD327" s="2">
        <v>0</v>
      </c>
      <c r="AE327" s="2">
        <v>0</v>
      </c>
      <c r="AF327" s="2">
        <v>0</v>
      </c>
      <c r="AG327" s="2">
        <v>0</v>
      </c>
      <c r="AH327" t="s">
        <v>313</v>
      </c>
      <c r="AI327">
        <v>4</v>
      </c>
    </row>
    <row r="328" spans="1:35" x14ac:dyDescent="0.25">
      <c r="A328" t="s">
        <v>1052</v>
      </c>
      <c r="B328" t="s">
        <v>418</v>
      </c>
      <c r="C328" t="s">
        <v>768</v>
      </c>
      <c r="D328" t="s">
        <v>927</v>
      </c>
      <c r="E328" s="2">
        <v>82.282608695652172</v>
      </c>
      <c r="F328" s="2">
        <v>15.478260869565217</v>
      </c>
      <c r="G328" s="2">
        <v>0.28260869565217389</v>
      </c>
      <c r="H328" s="2">
        <v>0.39130434782608697</v>
      </c>
      <c r="I328" s="2">
        <v>5.7391304347826084</v>
      </c>
      <c r="J328" s="2">
        <v>0</v>
      </c>
      <c r="K328" s="2">
        <v>0</v>
      </c>
      <c r="L328" s="2">
        <v>2.160326086956522</v>
      </c>
      <c r="M328" s="2">
        <v>1.1304347826086956</v>
      </c>
      <c r="N328" s="2">
        <v>5.1521739130434785</v>
      </c>
      <c r="O328" s="2">
        <v>7.6354029062087186E-2</v>
      </c>
      <c r="P328" s="2">
        <v>0</v>
      </c>
      <c r="Q328" s="2">
        <v>3.0190217391304346</v>
      </c>
      <c r="R328" s="2">
        <v>3.6690885072655215E-2</v>
      </c>
      <c r="S328" s="2">
        <v>4.6779347826086957</v>
      </c>
      <c r="T328" s="2">
        <v>6.6061956521739145</v>
      </c>
      <c r="U328" s="2">
        <v>0</v>
      </c>
      <c r="V328" s="2">
        <v>0.13713870541611628</v>
      </c>
      <c r="W328" s="2">
        <v>3.1265217391304345</v>
      </c>
      <c r="X328" s="2">
        <v>3.887826086956522</v>
      </c>
      <c r="Y328" s="2">
        <v>0</v>
      </c>
      <c r="Z328" s="2">
        <v>8.5247027741083226E-2</v>
      </c>
      <c r="AA328" s="2">
        <v>0</v>
      </c>
      <c r="AB328" s="2">
        <v>0</v>
      </c>
      <c r="AC328" s="2">
        <v>0</v>
      </c>
      <c r="AD328" s="2">
        <v>0</v>
      </c>
      <c r="AE328" s="2">
        <v>0</v>
      </c>
      <c r="AF328" s="2">
        <v>0</v>
      </c>
      <c r="AG328" s="2">
        <v>0</v>
      </c>
      <c r="AH328" t="s">
        <v>66</v>
      </c>
      <c r="AI328">
        <v>4</v>
      </c>
    </row>
    <row r="329" spans="1:35" x14ac:dyDescent="0.25">
      <c r="A329" t="s">
        <v>1052</v>
      </c>
      <c r="B329" t="s">
        <v>491</v>
      </c>
      <c r="C329" t="s">
        <v>704</v>
      </c>
      <c r="D329" t="s">
        <v>918</v>
      </c>
      <c r="E329" s="2">
        <v>83.826086956521735</v>
      </c>
      <c r="F329" s="2">
        <v>5.3913043478260869</v>
      </c>
      <c r="G329" s="2">
        <v>0</v>
      </c>
      <c r="H329" s="2">
        <v>0</v>
      </c>
      <c r="I329" s="2">
        <v>0</v>
      </c>
      <c r="J329" s="2">
        <v>0</v>
      </c>
      <c r="K329" s="2">
        <v>0</v>
      </c>
      <c r="L329" s="2">
        <v>2.9222826086956526</v>
      </c>
      <c r="M329" s="2">
        <v>4.7146739130434785</v>
      </c>
      <c r="N329" s="2">
        <v>0</v>
      </c>
      <c r="O329" s="2">
        <v>5.6243516597510382E-2</v>
      </c>
      <c r="P329" s="2">
        <v>4.9320652173913047</v>
      </c>
      <c r="Q329" s="2">
        <v>3.6711956521739131</v>
      </c>
      <c r="R329" s="2">
        <v>0.10263226141078841</v>
      </c>
      <c r="S329" s="2">
        <v>5.3763043478260863</v>
      </c>
      <c r="T329" s="2">
        <v>5.1414130434782637</v>
      </c>
      <c r="U329" s="2">
        <v>0</v>
      </c>
      <c r="V329" s="2">
        <v>0.12547069502074693</v>
      </c>
      <c r="W329" s="2">
        <v>1.2344565217391301</v>
      </c>
      <c r="X329" s="2">
        <v>5.5816304347826078</v>
      </c>
      <c r="Y329" s="2">
        <v>0</v>
      </c>
      <c r="Z329" s="2">
        <v>8.1312240663900401E-2</v>
      </c>
      <c r="AA329" s="2">
        <v>0</v>
      </c>
      <c r="AB329" s="2">
        <v>0</v>
      </c>
      <c r="AC329" s="2">
        <v>0</v>
      </c>
      <c r="AD329" s="2">
        <v>0</v>
      </c>
      <c r="AE329" s="2">
        <v>0</v>
      </c>
      <c r="AF329" s="2">
        <v>0</v>
      </c>
      <c r="AG329" s="2">
        <v>0</v>
      </c>
      <c r="AH329" t="s">
        <v>139</v>
      </c>
      <c r="AI329">
        <v>4</v>
      </c>
    </row>
    <row r="330" spans="1:35" x14ac:dyDescent="0.25">
      <c r="A330" t="s">
        <v>1052</v>
      </c>
      <c r="B330" t="s">
        <v>600</v>
      </c>
      <c r="C330" t="s">
        <v>715</v>
      </c>
      <c r="D330" t="s">
        <v>904</v>
      </c>
      <c r="E330" s="2">
        <v>112.56521739130434</v>
      </c>
      <c r="F330" s="2">
        <v>5.7391304347826084</v>
      </c>
      <c r="G330" s="2">
        <v>0.13043478260869565</v>
      </c>
      <c r="H330" s="2">
        <v>0.82521739130434768</v>
      </c>
      <c r="I330" s="2">
        <v>0.78260869565217395</v>
      </c>
      <c r="J330" s="2">
        <v>0</v>
      </c>
      <c r="K330" s="2">
        <v>0</v>
      </c>
      <c r="L330" s="2">
        <v>4.4293478260869561</v>
      </c>
      <c r="M330" s="2">
        <v>4.9804347826086968</v>
      </c>
      <c r="N330" s="2">
        <v>5.6702173913043472</v>
      </c>
      <c r="O330" s="2">
        <v>9.4617612977983795E-2</v>
      </c>
      <c r="P330" s="2">
        <v>4.6871739130434786</v>
      </c>
      <c r="Q330" s="2">
        <v>5.5046739130434785</v>
      </c>
      <c r="R330" s="2">
        <v>9.0541714947856317E-2</v>
      </c>
      <c r="S330" s="2">
        <v>5.9836956521739131</v>
      </c>
      <c r="T330" s="2">
        <v>10.366847826086957</v>
      </c>
      <c r="U330" s="2">
        <v>0</v>
      </c>
      <c r="V330" s="2">
        <v>0.1452539590575512</v>
      </c>
      <c r="W330" s="2">
        <v>9.5978260869565215</v>
      </c>
      <c r="X330" s="2">
        <v>7.9701086956521738</v>
      </c>
      <c r="Y330" s="2">
        <v>0</v>
      </c>
      <c r="Z330" s="2">
        <v>0.15606894553881809</v>
      </c>
      <c r="AA330" s="2">
        <v>0</v>
      </c>
      <c r="AB330" s="2">
        <v>0</v>
      </c>
      <c r="AC330" s="2">
        <v>0</v>
      </c>
      <c r="AD330" s="2">
        <v>0</v>
      </c>
      <c r="AE330" s="2">
        <v>0</v>
      </c>
      <c r="AF330" s="2">
        <v>0</v>
      </c>
      <c r="AG330" s="2">
        <v>0</v>
      </c>
      <c r="AH330" t="s">
        <v>248</v>
      </c>
      <c r="AI330">
        <v>4</v>
      </c>
    </row>
    <row r="331" spans="1:35" x14ac:dyDescent="0.25">
      <c r="A331" t="s">
        <v>1052</v>
      </c>
      <c r="B331" t="s">
        <v>593</v>
      </c>
      <c r="C331" t="s">
        <v>860</v>
      </c>
      <c r="D331" t="s">
        <v>1018</v>
      </c>
      <c r="E331" s="2">
        <v>58.858695652173914</v>
      </c>
      <c r="F331" s="2">
        <v>0</v>
      </c>
      <c r="G331" s="2">
        <v>0.2391304347826087</v>
      </c>
      <c r="H331" s="2">
        <v>0.17391304347826086</v>
      </c>
      <c r="I331" s="2">
        <v>0</v>
      </c>
      <c r="J331" s="2">
        <v>0</v>
      </c>
      <c r="K331" s="2">
        <v>0.13043478260869565</v>
      </c>
      <c r="L331" s="2">
        <v>0</v>
      </c>
      <c r="M331" s="2">
        <v>0</v>
      </c>
      <c r="N331" s="2">
        <v>0.24076086956521739</v>
      </c>
      <c r="O331" s="2">
        <v>4.0904893813481068E-3</v>
      </c>
      <c r="P331" s="2">
        <v>0</v>
      </c>
      <c r="Q331" s="2">
        <v>0</v>
      </c>
      <c r="R331" s="2">
        <v>0</v>
      </c>
      <c r="S331" s="2">
        <v>0</v>
      </c>
      <c r="T331" s="2">
        <v>0</v>
      </c>
      <c r="U331" s="2">
        <v>0</v>
      </c>
      <c r="V331" s="2">
        <v>0</v>
      </c>
      <c r="W331" s="2">
        <v>0</v>
      </c>
      <c r="X331" s="2">
        <v>0</v>
      </c>
      <c r="Y331" s="2">
        <v>0</v>
      </c>
      <c r="Z331" s="2">
        <v>0</v>
      </c>
      <c r="AA331" s="2">
        <v>0</v>
      </c>
      <c r="AB331" s="2">
        <v>0</v>
      </c>
      <c r="AC331" s="2">
        <v>0.2608695652173913</v>
      </c>
      <c r="AD331" s="2">
        <v>0</v>
      </c>
      <c r="AE331" s="2">
        <v>0</v>
      </c>
      <c r="AF331" s="2">
        <v>0</v>
      </c>
      <c r="AG331" s="2">
        <v>0.17391304347826086</v>
      </c>
      <c r="AH331" t="s">
        <v>241</v>
      </c>
      <c r="AI331">
        <v>4</v>
      </c>
    </row>
    <row r="332" spans="1:35" x14ac:dyDescent="0.25">
      <c r="A332" t="s">
        <v>1052</v>
      </c>
      <c r="B332" t="s">
        <v>601</v>
      </c>
      <c r="C332" t="s">
        <v>841</v>
      </c>
      <c r="D332" t="s">
        <v>914</v>
      </c>
      <c r="E332" s="2">
        <v>94.782608695652172</v>
      </c>
      <c r="F332" s="2">
        <v>40.942934782608695</v>
      </c>
      <c r="G332" s="2">
        <v>0</v>
      </c>
      <c r="H332" s="2">
        <v>0</v>
      </c>
      <c r="I332" s="2">
        <v>5.25</v>
      </c>
      <c r="J332" s="2">
        <v>0</v>
      </c>
      <c r="K332" s="2">
        <v>0</v>
      </c>
      <c r="L332" s="2">
        <v>1.4266304347826086</v>
      </c>
      <c r="M332" s="2">
        <v>5.5652173913043477</v>
      </c>
      <c r="N332" s="2">
        <v>0</v>
      </c>
      <c r="O332" s="2">
        <v>5.8715596330275226E-2</v>
      </c>
      <c r="P332" s="2">
        <v>5.4347826086956523</v>
      </c>
      <c r="Q332" s="2">
        <v>0</v>
      </c>
      <c r="R332" s="2">
        <v>5.7339449541284407E-2</v>
      </c>
      <c r="S332" s="2">
        <v>9.1847826086956523</v>
      </c>
      <c r="T332" s="2">
        <v>4.5054347826086953</v>
      </c>
      <c r="U332" s="2">
        <v>0</v>
      </c>
      <c r="V332" s="2">
        <v>0.14443807339449541</v>
      </c>
      <c r="W332" s="2">
        <v>15.505434782608695</v>
      </c>
      <c r="X332" s="2">
        <v>4.3668478260869561</v>
      </c>
      <c r="Y332" s="2">
        <v>0</v>
      </c>
      <c r="Z332" s="2">
        <v>0.20966169724770642</v>
      </c>
      <c r="AA332" s="2">
        <v>0</v>
      </c>
      <c r="AB332" s="2">
        <v>0</v>
      </c>
      <c r="AC332" s="2">
        <v>0.11413043478260869</v>
      </c>
      <c r="AD332" s="2">
        <v>0</v>
      </c>
      <c r="AE332" s="2">
        <v>0</v>
      </c>
      <c r="AF332" s="2">
        <v>0</v>
      </c>
      <c r="AG332" s="2">
        <v>0</v>
      </c>
      <c r="AH332" t="s">
        <v>249</v>
      </c>
      <c r="AI332">
        <v>4</v>
      </c>
    </row>
    <row r="333" spans="1:35" x14ac:dyDescent="0.25">
      <c r="A333" t="s">
        <v>1052</v>
      </c>
      <c r="B333" t="s">
        <v>409</v>
      </c>
      <c r="C333" t="s">
        <v>762</v>
      </c>
      <c r="D333" t="s">
        <v>964</v>
      </c>
      <c r="E333" s="2">
        <v>51.108695652173914</v>
      </c>
      <c r="F333" s="2">
        <v>5.5652173913043477</v>
      </c>
      <c r="G333" s="2">
        <v>0.34782608695652173</v>
      </c>
      <c r="H333" s="2">
        <v>7.6086956521739135E-2</v>
      </c>
      <c r="I333" s="2">
        <v>0.17391304347826086</v>
      </c>
      <c r="J333" s="2">
        <v>0</v>
      </c>
      <c r="K333" s="2">
        <v>0</v>
      </c>
      <c r="L333" s="2">
        <v>0</v>
      </c>
      <c r="M333" s="2">
        <v>5.8722826086956523</v>
      </c>
      <c r="N333" s="2">
        <v>0</v>
      </c>
      <c r="O333" s="2">
        <v>0.11489791578051893</v>
      </c>
      <c r="P333" s="2">
        <v>5.2002173913043483</v>
      </c>
      <c r="Q333" s="2">
        <v>0.97826086956521741</v>
      </c>
      <c r="R333" s="2">
        <v>0.12088898341131435</v>
      </c>
      <c r="S333" s="2">
        <v>0.50815217391304346</v>
      </c>
      <c r="T333" s="2">
        <v>5.2527173913043477</v>
      </c>
      <c r="U333" s="2">
        <v>0</v>
      </c>
      <c r="V333" s="2">
        <v>0.11271799234368353</v>
      </c>
      <c r="W333" s="2">
        <v>0.58423913043478259</v>
      </c>
      <c r="X333" s="2">
        <v>0</v>
      </c>
      <c r="Y333" s="2">
        <v>0</v>
      </c>
      <c r="Z333" s="2">
        <v>1.1431305827307529E-2</v>
      </c>
      <c r="AA333" s="2">
        <v>0</v>
      </c>
      <c r="AB333" s="2">
        <v>0</v>
      </c>
      <c r="AC333" s="2">
        <v>0</v>
      </c>
      <c r="AD333" s="2">
        <v>0</v>
      </c>
      <c r="AE333" s="2">
        <v>0</v>
      </c>
      <c r="AF333" s="2">
        <v>0</v>
      </c>
      <c r="AG333" s="2">
        <v>0</v>
      </c>
      <c r="AH333" t="s">
        <v>57</v>
      </c>
      <c r="AI333">
        <v>4</v>
      </c>
    </row>
    <row r="334" spans="1:35" x14ac:dyDescent="0.25">
      <c r="A334" t="s">
        <v>1052</v>
      </c>
      <c r="B334" t="s">
        <v>670</v>
      </c>
      <c r="C334" t="s">
        <v>781</v>
      </c>
      <c r="D334" t="s">
        <v>909</v>
      </c>
      <c r="E334" s="2">
        <v>45.217391304347828</v>
      </c>
      <c r="F334" s="2">
        <v>5.3043478260869561</v>
      </c>
      <c r="G334" s="2">
        <v>0.28260869565217389</v>
      </c>
      <c r="H334" s="2">
        <v>0.18478260869565216</v>
      </c>
      <c r="I334" s="2">
        <v>1.298913043478261</v>
      </c>
      <c r="J334" s="2">
        <v>0</v>
      </c>
      <c r="K334" s="2">
        <v>0.94021739130434778</v>
      </c>
      <c r="L334" s="2">
        <v>0.43260869565217386</v>
      </c>
      <c r="M334" s="2">
        <v>5.1739130434782608</v>
      </c>
      <c r="N334" s="2">
        <v>0</v>
      </c>
      <c r="O334" s="2">
        <v>0.11442307692307692</v>
      </c>
      <c r="P334" s="2">
        <v>5.2771739130434785</v>
      </c>
      <c r="Q334" s="2">
        <v>0</v>
      </c>
      <c r="R334" s="2">
        <v>0.11670673076923077</v>
      </c>
      <c r="S334" s="2">
        <v>0.65217391304347816</v>
      </c>
      <c r="T334" s="2">
        <v>0.60326086956521729</v>
      </c>
      <c r="U334" s="2">
        <v>0</v>
      </c>
      <c r="V334" s="2">
        <v>2.7764423076923068E-2</v>
      </c>
      <c r="W334" s="2">
        <v>0.18586956521739131</v>
      </c>
      <c r="X334" s="2">
        <v>0.56304347826086942</v>
      </c>
      <c r="Y334" s="2">
        <v>0</v>
      </c>
      <c r="Z334" s="2">
        <v>1.6562499999999997E-2</v>
      </c>
      <c r="AA334" s="2">
        <v>0</v>
      </c>
      <c r="AB334" s="2">
        <v>0</v>
      </c>
      <c r="AC334" s="2">
        <v>0</v>
      </c>
      <c r="AD334" s="2">
        <v>0</v>
      </c>
      <c r="AE334" s="2">
        <v>5.434782608695652E-3</v>
      </c>
      <c r="AF334" s="2">
        <v>0</v>
      </c>
      <c r="AG334" s="2">
        <v>0.32065217391304346</v>
      </c>
      <c r="AH334" t="s">
        <v>318</v>
      </c>
      <c r="AI334">
        <v>4</v>
      </c>
    </row>
    <row r="335" spans="1:35" x14ac:dyDescent="0.25">
      <c r="A335" t="s">
        <v>1052</v>
      </c>
      <c r="B335" t="s">
        <v>595</v>
      </c>
      <c r="C335" t="s">
        <v>750</v>
      </c>
      <c r="D335" t="s">
        <v>957</v>
      </c>
      <c r="E335" s="2">
        <v>44.543478260869563</v>
      </c>
      <c r="F335" s="2">
        <v>5.7391304347826084</v>
      </c>
      <c r="G335" s="2">
        <v>9.7826086956521743E-2</v>
      </c>
      <c r="H335" s="2">
        <v>0.2748913043478261</v>
      </c>
      <c r="I335" s="2">
        <v>0.45652173913043476</v>
      </c>
      <c r="J335" s="2">
        <v>0</v>
      </c>
      <c r="K335" s="2">
        <v>0</v>
      </c>
      <c r="L335" s="2">
        <v>0.43478260869565216</v>
      </c>
      <c r="M335" s="2">
        <v>0</v>
      </c>
      <c r="N335" s="2">
        <v>3.5394565217391292</v>
      </c>
      <c r="O335" s="2">
        <v>7.9460712542703732E-2</v>
      </c>
      <c r="P335" s="2">
        <v>4.8151086956521736</v>
      </c>
      <c r="Q335" s="2">
        <v>0</v>
      </c>
      <c r="R335" s="2">
        <v>0.10809907271839922</v>
      </c>
      <c r="S335" s="2">
        <v>1.6684782608695652</v>
      </c>
      <c r="T335" s="2">
        <v>0.52717391304347827</v>
      </c>
      <c r="U335" s="2">
        <v>0</v>
      </c>
      <c r="V335" s="2">
        <v>4.9292337725719865E-2</v>
      </c>
      <c r="W335" s="2">
        <v>1.5570652173913044</v>
      </c>
      <c r="X335" s="2">
        <v>0.65489130434782605</v>
      </c>
      <c r="Y335" s="2">
        <v>0</v>
      </c>
      <c r="Z335" s="2">
        <v>4.9658369936554418E-2</v>
      </c>
      <c r="AA335" s="2">
        <v>0</v>
      </c>
      <c r="AB335" s="2">
        <v>0</v>
      </c>
      <c r="AC335" s="2">
        <v>0</v>
      </c>
      <c r="AD335" s="2">
        <v>0</v>
      </c>
      <c r="AE335" s="2">
        <v>0</v>
      </c>
      <c r="AF335" s="2">
        <v>0</v>
      </c>
      <c r="AG335" s="2">
        <v>0</v>
      </c>
      <c r="AH335" t="s">
        <v>243</v>
      </c>
      <c r="AI335">
        <v>4</v>
      </c>
    </row>
    <row r="336" spans="1:35" x14ac:dyDescent="0.25">
      <c r="A336" t="s">
        <v>1052</v>
      </c>
      <c r="B336" t="s">
        <v>379</v>
      </c>
      <c r="C336" t="s">
        <v>747</v>
      </c>
      <c r="D336" t="s">
        <v>955</v>
      </c>
      <c r="E336" s="2">
        <v>116.80434782608695</v>
      </c>
      <c r="F336" s="2">
        <v>5.3043478260869561</v>
      </c>
      <c r="G336" s="2">
        <v>0.63043478260869568</v>
      </c>
      <c r="H336" s="2">
        <v>0</v>
      </c>
      <c r="I336" s="2">
        <v>2.2608695652173911</v>
      </c>
      <c r="J336" s="2">
        <v>0</v>
      </c>
      <c r="K336" s="2">
        <v>2.9021739130434794</v>
      </c>
      <c r="L336" s="2">
        <v>4.6163043478260866</v>
      </c>
      <c r="M336" s="2">
        <v>14.489130434782609</v>
      </c>
      <c r="N336" s="2">
        <v>0</v>
      </c>
      <c r="O336" s="2">
        <v>0.1240461567094733</v>
      </c>
      <c r="P336" s="2">
        <v>0</v>
      </c>
      <c r="Q336" s="2">
        <v>14.308695652173913</v>
      </c>
      <c r="R336" s="2">
        <v>0.12250139586823004</v>
      </c>
      <c r="S336" s="2">
        <v>4.0097826086956516</v>
      </c>
      <c r="T336" s="2">
        <v>5.0836956521739118</v>
      </c>
      <c r="U336" s="2">
        <v>0</v>
      </c>
      <c r="V336" s="2">
        <v>7.7852224083379842E-2</v>
      </c>
      <c r="W336" s="2">
        <v>12.807608695652174</v>
      </c>
      <c r="X336" s="2">
        <v>0</v>
      </c>
      <c r="Y336" s="2">
        <v>4.55</v>
      </c>
      <c r="Z336" s="2">
        <v>0.14860413176996093</v>
      </c>
      <c r="AA336" s="2">
        <v>0</v>
      </c>
      <c r="AB336" s="2">
        <v>0</v>
      </c>
      <c r="AC336" s="2">
        <v>0</v>
      </c>
      <c r="AD336" s="2">
        <v>0</v>
      </c>
      <c r="AE336" s="2">
        <v>0</v>
      </c>
      <c r="AF336" s="2">
        <v>0</v>
      </c>
      <c r="AG336" s="2">
        <v>0</v>
      </c>
      <c r="AH336" t="s">
        <v>27</v>
      </c>
      <c r="AI336">
        <v>4</v>
      </c>
    </row>
    <row r="337" spans="1:35" x14ac:dyDescent="0.25">
      <c r="A337" t="s">
        <v>1052</v>
      </c>
      <c r="B337" t="s">
        <v>493</v>
      </c>
      <c r="C337" t="s">
        <v>814</v>
      </c>
      <c r="D337" t="s">
        <v>995</v>
      </c>
      <c r="E337" s="2">
        <v>124.23913043478261</v>
      </c>
      <c r="F337" s="2">
        <v>5.6521739130434785</v>
      </c>
      <c r="G337" s="2">
        <v>0</v>
      </c>
      <c r="H337" s="2">
        <v>0</v>
      </c>
      <c r="I337" s="2">
        <v>0</v>
      </c>
      <c r="J337" s="2">
        <v>0</v>
      </c>
      <c r="K337" s="2">
        <v>0</v>
      </c>
      <c r="L337" s="2">
        <v>0</v>
      </c>
      <c r="M337" s="2">
        <v>0</v>
      </c>
      <c r="N337" s="2">
        <v>7.6358695652173925</v>
      </c>
      <c r="O337" s="2">
        <v>6.1461067366579185E-2</v>
      </c>
      <c r="P337" s="2">
        <v>6.1967391304347812</v>
      </c>
      <c r="Q337" s="2">
        <v>0</v>
      </c>
      <c r="R337" s="2">
        <v>4.9877515310586165E-2</v>
      </c>
      <c r="S337" s="2">
        <v>0</v>
      </c>
      <c r="T337" s="2">
        <v>0</v>
      </c>
      <c r="U337" s="2">
        <v>0</v>
      </c>
      <c r="V337" s="2">
        <v>0</v>
      </c>
      <c r="W337" s="2">
        <v>0</v>
      </c>
      <c r="X337" s="2">
        <v>0</v>
      </c>
      <c r="Y337" s="2">
        <v>0</v>
      </c>
      <c r="Z337" s="2">
        <v>0</v>
      </c>
      <c r="AA337" s="2">
        <v>0</v>
      </c>
      <c r="AB337" s="2">
        <v>0</v>
      </c>
      <c r="AC337" s="2">
        <v>0</v>
      </c>
      <c r="AD337" s="2">
        <v>0</v>
      </c>
      <c r="AE337" s="2">
        <v>0</v>
      </c>
      <c r="AF337" s="2">
        <v>0</v>
      </c>
      <c r="AG337" s="2">
        <v>0</v>
      </c>
      <c r="AH337" t="s">
        <v>141</v>
      </c>
      <c r="AI337">
        <v>4</v>
      </c>
    </row>
    <row r="338" spans="1:35" x14ac:dyDescent="0.25">
      <c r="A338" t="s">
        <v>1052</v>
      </c>
      <c r="B338" t="s">
        <v>563</v>
      </c>
      <c r="C338" t="s">
        <v>708</v>
      </c>
      <c r="D338" t="s">
        <v>1010</v>
      </c>
      <c r="E338" s="2">
        <v>148.33695652173913</v>
      </c>
      <c r="F338" s="2">
        <v>5.7391304347826084</v>
      </c>
      <c r="G338" s="2">
        <v>0</v>
      </c>
      <c r="H338" s="2">
        <v>0</v>
      </c>
      <c r="I338" s="2">
        <v>0</v>
      </c>
      <c r="J338" s="2">
        <v>0</v>
      </c>
      <c r="K338" s="2">
        <v>0</v>
      </c>
      <c r="L338" s="2">
        <v>0</v>
      </c>
      <c r="M338" s="2">
        <v>5.3913043478260869</v>
      </c>
      <c r="N338" s="2">
        <v>5.1293478260869572</v>
      </c>
      <c r="O338" s="2">
        <v>7.0924012603502604E-2</v>
      </c>
      <c r="P338" s="2">
        <v>5.6521739130434785</v>
      </c>
      <c r="Q338" s="2">
        <v>10.319565217391302</v>
      </c>
      <c r="R338" s="2">
        <v>0.10767201582765441</v>
      </c>
      <c r="S338" s="2">
        <v>0</v>
      </c>
      <c r="T338" s="2">
        <v>0</v>
      </c>
      <c r="U338" s="2">
        <v>0</v>
      </c>
      <c r="V338" s="2">
        <v>0</v>
      </c>
      <c r="W338" s="2">
        <v>0</v>
      </c>
      <c r="X338" s="2">
        <v>0</v>
      </c>
      <c r="Y338" s="2">
        <v>0</v>
      </c>
      <c r="Z338" s="2">
        <v>0</v>
      </c>
      <c r="AA338" s="2">
        <v>0</v>
      </c>
      <c r="AB338" s="2">
        <v>0</v>
      </c>
      <c r="AC338" s="2">
        <v>0</v>
      </c>
      <c r="AD338" s="2">
        <v>0</v>
      </c>
      <c r="AE338" s="2">
        <v>0</v>
      </c>
      <c r="AF338" s="2">
        <v>0</v>
      </c>
      <c r="AG338" s="2">
        <v>0</v>
      </c>
      <c r="AH338" t="s">
        <v>211</v>
      </c>
      <c r="AI338">
        <v>4</v>
      </c>
    </row>
    <row r="339" spans="1:35" x14ac:dyDescent="0.25">
      <c r="A339" t="s">
        <v>1052</v>
      </c>
      <c r="B339" t="s">
        <v>489</v>
      </c>
      <c r="C339" t="s">
        <v>811</v>
      </c>
      <c r="D339" t="s">
        <v>924</v>
      </c>
      <c r="E339" s="2">
        <v>116.67391304347827</v>
      </c>
      <c r="F339" s="2">
        <v>5.7391304347826084</v>
      </c>
      <c r="G339" s="2">
        <v>0</v>
      </c>
      <c r="H339" s="2">
        <v>0</v>
      </c>
      <c r="I339" s="2">
        <v>0</v>
      </c>
      <c r="J339" s="2">
        <v>0</v>
      </c>
      <c r="K339" s="2">
        <v>0</v>
      </c>
      <c r="L339" s="2">
        <v>0</v>
      </c>
      <c r="M339" s="2">
        <v>5.5652173913043477</v>
      </c>
      <c r="N339" s="2">
        <v>5.1750000000000007</v>
      </c>
      <c r="O339" s="2">
        <v>9.2053288615613932E-2</v>
      </c>
      <c r="P339" s="2">
        <v>5.5652173913043477</v>
      </c>
      <c r="Q339" s="2">
        <v>9.1597826086956555</v>
      </c>
      <c r="R339" s="2">
        <v>0.12620644680454632</v>
      </c>
      <c r="S339" s="2">
        <v>0</v>
      </c>
      <c r="T339" s="2">
        <v>0</v>
      </c>
      <c r="U339" s="2">
        <v>0</v>
      </c>
      <c r="V339" s="2">
        <v>0</v>
      </c>
      <c r="W339" s="2">
        <v>0</v>
      </c>
      <c r="X339" s="2">
        <v>0</v>
      </c>
      <c r="Y339" s="2">
        <v>0</v>
      </c>
      <c r="Z339" s="2">
        <v>0</v>
      </c>
      <c r="AA339" s="2">
        <v>0</v>
      </c>
      <c r="AB339" s="2">
        <v>0</v>
      </c>
      <c r="AC339" s="2">
        <v>0</v>
      </c>
      <c r="AD339" s="2">
        <v>0</v>
      </c>
      <c r="AE339" s="2">
        <v>0</v>
      </c>
      <c r="AF339" s="2">
        <v>0</v>
      </c>
      <c r="AG339" s="2">
        <v>0</v>
      </c>
      <c r="AH339" t="s">
        <v>137</v>
      </c>
      <c r="AI339">
        <v>4</v>
      </c>
    </row>
    <row r="340" spans="1:35" x14ac:dyDescent="0.25">
      <c r="A340" t="s">
        <v>1052</v>
      </c>
      <c r="B340" t="s">
        <v>647</v>
      </c>
      <c r="C340" t="s">
        <v>733</v>
      </c>
      <c r="D340" t="s">
        <v>936</v>
      </c>
      <c r="E340" s="2">
        <v>66.108695652173907</v>
      </c>
      <c r="F340" s="2">
        <v>16.573043478260868</v>
      </c>
      <c r="G340" s="2">
        <v>0.71739130434782605</v>
      </c>
      <c r="H340" s="2">
        <v>0.35869565217391303</v>
      </c>
      <c r="I340" s="2">
        <v>1.3396739130434783</v>
      </c>
      <c r="J340" s="2">
        <v>0</v>
      </c>
      <c r="K340" s="2">
        <v>2.9456521739130435</v>
      </c>
      <c r="L340" s="2">
        <v>4.9372826086956527</v>
      </c>
      <c r="M340" s="2">
        <v>5.6521739130434785</v>
      </c>
      <c r="N340" s="2">
        <v>0</v>
      </c>
      <c r="O340" s="2">
        <v>8.549819138441303E-2</v>
      </c>
      <c r="P340" s="2">
        <v>5.7391304347826084</v>
      </c>
      <c r="Q340" s="2">
        <v>0</v>
      </c>
      <c r="R340" s="2">
        <v>8.6813548174942454E-2</v>
      </c>
      <c r="S340" s="2">
        <v>9.9718478260869574</v>
      </c>
      <c r="T340" s="2">
        <v>0.44760869565217382</v>
      </c>
      <c r="U340" s="2">
        <v>0</v>
      </c>
      <c r="V340" s="2">
        <v>0.15761098322920095</v>
      </c>
      <c r="W340" s="2">
        <v>2.5126086956521738</v>
      </c>
      <c r="X340" s="2">
        <v>0.13</v>
      </c>
      <c r="Y340" s="2">
        <v>0</v>
      </c>
      <c r="Z340" s="2">
        <v>3.9973692864189413E-2</v>
      </c>
      <c r="AA340" s="2">
        <v>0</v>
      </c>
      <c r="AB340" s="2">
        <v>0</v>
      </c>
      <c r="AC340" s="2">
        <v>0</v>
      </c>
      <c r="AD340" s="2">
        <v>0</v>
      </c>
      <c r="AE340" s="2">
        <v>0</v>
      </c>
      <c r="AF340" s="2">
        <v>0</v>
      </c>
      <c r="AG340" s="2">
        <v>0.67391304347826086</v>
      </c>
      <c r="AH340" t="s">
        <v>295</v>
      </c>
      <c r="AI340">
        <v>4</v>
      </c>
    </row>
    <row r="341" spans="1:35" x14ac:dyDescent="0.25">
      <c r="A341" t="s">
        <v>1052</v>
      </c>
      <c r="B341" t="s">
        <v>592</v>
      </c>
      <c r="C341" t="s">
        <v>856</v>
      </c>
      <c r="D341" t="s">
        <v>1017</v>
      </c>
      <c r="E341" s="2">
        <v>49.228260869565219</v>
      </c>
      <c r="F341" s="2">
        <v>8.6956521739130432E-2</v>
      </c>
      <c r="G341" s="2">
        <v>0</v>
      </c>
      <c r="H341" s="2">
        <v>0</v>
      </c>
      <c r="I341" s="2">
        <v>0</v>
      </c>
      <c r="J341" s="2">
        <v>0</v>
      </c>
      <c r="K341" s="2">
        <v>0</v>
      </c>
      <c r="L341" s="2">
        <v>0.32608695652173914</v>
      </c>
      <c r="M341" s="2">
        <v>0</v>
      </c>
      <c r="N341" s="2">
        <v>0</v>
      </c>
      <c r="O341" s="2">
        <v>0</v>
      </c>
      <c r="P341" s="2">
        <v>0</v>
      </c>
      <c r="Q341" s="2">
        <v>4.9183695652173913</v>
      </c>
      <c r="R341" s="2">
        <v>9.9909472289688675E-2</v>
      </c>
      <c r="S341" s="2">
        <v>1.0353260869565217</v>
      </c>
      <c r="T341" s="2">
        <v>0</v>
      </c>
      <c r="U341" s="2">
        <v>0</v>
      </c>
      <c r="V341" s="2">
        <v>2.1031132700375359E-2</v>
      </c>
      <c r="W341" s="2">
        <v>0.90228260869565224</v>
      </c>
      <c r="X341" s="2">
        <v>5.8329347826086959</v>
      </c>
      <c r="Y341" s="2">
        <v>0</v>
      </c>
      <c r="Z341" s="2">
        <v>0.13681607418856262</v>
      </c>
      <c r="AA341" s="2">
        <v>0</v>
      </c>
      <c r="AB341" s="2">
        <v>0</v>
      </c>
      <c r="AC341" s="2">
        <v>0</v>
      </c>
      <c r="AD341" s="2">
        <v>0</v>
      </c>
      <c r="AE341" s="2">
        <v>0</v>
      </c>
      <c r="AF341" s="2">
        <v>0</v>
      </c>
      <c r="AG341" s="2">
        <v>0</v>
      </c>
      <c r="AH341" t="s">
        <v>240</v>
      </c>
      <c r="AI341">
        <v>4</v>
      </c>
    </row>
    <row r="342" spans="1:35" x14ac:dyDescent="0.25">
      <c r="A342" t="s">
        <v>1052</v>
      </c>
      <c r="B342" t="s">
        <v>674</v>
      </c>
      <c r="C342" t="s">
        <v>894</v>
      </c>
      <c r="D342" t="s">
        <v>1033</v>
      </c>
      <c r="E342" s="2">
        <v>38.130434782608695</v>
      </c>
      <c r="F342" s="2">
        <v>5.7391304347826084</v>
      </c>
      <c r="G342" s="2">
        <v>0.71739130434782605</v>
      </c>
      <c r="H342" s="2">
        <v>0.22826086956521738</v>
      </c>
      <c r="I342" s="2">
        <v>0.24456521739130435</v>
      </c>
      <c r="J342" s="2">
        <v>0</v>
      </c>
      <c r="K342" s="2">
        <v>0</v>
      </c>
      <c r="L342" s="2">
        <v>2.9998913043478264</v>
      </c>
      <c r="M342" s="2">
        <v>0</v>
      </c>
      <c r="N342" s="2">
        <v>6.6447826086956523</v>
      </c>
      <c r="O342" s="2">
        <v>0.17426453819840365</v>
      </c>
      <c r="P342" s="2">
        <v>1.6919565217391304</v>
      </c>
      <c r="Q342" s="2">
        <v>0</v>
      </c>
      <c r="R342" s="2">
        <v>4.437286202964652E-2</v>
      </c>
      <c r="S342" s="2">
        <v>0.5591304347826086</v>
      </c>
      <c r="T342" s="2">
        <v>4.4631521739130449</v>
      </c>
      <c r="U342" s="2">
        <v>0</v>
      </c>
      <c r="V342" s="2">
        <v>0.13171322690992021</v>
      </c>
      <c r="W342" s="2">
        <v>3.9901086956521747</v>
      </c>
      <c r="X342" s="2">
        <v>0.46586956521739131</v>
      </c>
      <c r="Y342" s="2">
        <v>0</v>
      </c>
      <c r="Z342" s="2">
        <v>0.11686145952109465</v>
      </c>
      <c r="AA342" s="2">
        <v>0</v>
      </c>
      <c r="AB342" s="2">
        <v>0</v>
      </c>
      <c r="AC342" s="2">
        <v>0</v>
      </c>
      <c r="AD342" s="2">
        <v>0</v>
      </c>
      <c r="AE342" s="2">
        <v>0</v>
      </c>
      <c r="AF342" s="2">
        <v>0</v>
      </c>
      <c r="AG342" s="2">
        <v>0</v>
      </c>
      <c r="AH342" t="s">
        <v>322</v>
      </c>
      <c r="AI342">
        <v>4</v>
      </c>
    </row>
    <row r="343" spans="1:35" x14ac:dyDescent="0.25">
      <c r="A343" t="s">
        <v>1052</v>
      </c>
      <c r="B343" t="s">
        <v>357</v>
      </c>
      <c r="C343" t="s">
        <v>733</v>
      </c>
      <c r="D343" t="s">
        <v>936</v>
      </c>
      <c r="E343" s="2">
        <v>80.380434782608702</v>
      </c>
      <c r="F343" s="2">
        <v>5.1358695652173916</v>
      </c>
      <c r="G343" s="2">
        <v>2.0298913043478262</v>
      </c>
      <c r="H343" s="2">
        <v>0.40239130434782605</v>
      </c>
      <c r="I343" s="2">
        <v>0</v>
      </c>
      <c r="J343" s="2">
        <v>0</v>
      </c>
      <c r="K343" s="2">
        <v>4.1086956521739131</v>
      </c>
      <c r="L343" s="2">
        <v>4.1475</v>
      </c>
      <c r="M343" s="2">
        <v>5.1358695652173916</v>
      </c>
      <c r="N343" s="2">
        <v>10.271739130434783</v>
      </c>
      <c r="O343" s="2">
        <v>0.19168356997971603</v>
      </c>
      <c r="P343" s="2">
        <v>5.1358695652173916</v>
      </c>
      <c r="Q343" s="2">
        <v>0</v>
      </c>
      <c r="R343" s="2">
        <v>6.3894523326572E-2</v>
      </c>
      <c r="S343" s="2">
        <v>9.6372826086956529</v>
      </c>
      <c r="T343" s="2">
        <v>9.0814130434782641</v>
      </c>
      <c r="U343" s="2">
        <v>0</v>
      </c>
      <c r="V343" s="2">
        <v>0.23287626774847872</v>
      </c>
      <c r="W343" s="2">
        <v>10.529782608695653</v>
      </c>
      <c r="X343" s="2">
        <v>5.9055434782608698</v>
      </c>
      <c r="Y343" s="2">
        <v>0</v>
      </c>
      <c r="Z343" s="2">
        <v>0.20446923597025016</v>
      </c>
      <c r="AA343" s="2">
        <v>0</v>
      </c>
      <c r="AB343" s="2">
        <v>0</v>
      </c>
      <c r="AC343" s="2">
        <v>0</v>
      </c>
      <c r="AD343" s="2">
        <v>0</v>
      </c>
      <c r="AE343" s="2">
        <v>0</v>
      </c>
      <c r="AF343" s="2">
        <v>0</v>
      </c>
      <c r="AG343" s="2">
        <v>0.65771739130434792</v>
      </c>
      <c r="AH343" t="s">
        <v>5</v>
      </c>
      <c r="AI343">
        <v>4</v>
      </c>
    </row>
    <row r="344" spans="1:35" x14ac:dyDescent="0.25">
      <c r="A344" t="s">
        <v>1052</v>
      </c>
      <c r="B344" t="s">
        <v>659</v>
      </c>
      <c r="C344" t="s">
        <v>728</v>
      </c>
      <c r="D344" t="s">
        <v>945</v>
      </c>
      <c r="E344" s="2">
        <v>58.945652173913047</v>
      </c>
      <c r="F344" s="2">
        <v>4.8695652173913047</v>
      </c>
      <c r="G344" s="2">
        <v>0.45652173913043476</v>
      </c>
      <c r="H344" s="2">
        <v>0.3190217391304348</v>
      </c>
      <c r="I344" s="2">
        <v>0</v>
      </c>
      <c r="J344" s="2">
        <v>0</v>
      </c>
      <c r="K344" s="2">
        <v>0</v>
      </c>
      <c r="L344" s="2">
        <v>4.1216304347826087</v>
      </c>
      <c r="M344" s="2">
        <v>5.8559782608695654</v>
      </c>
      <c r="N344" s="2">
        <v>0</v>
      </c>
      <c r="O344" s="2">
        <v>9.9345380785543058E-2</v>
      </c>
      <c r="P344" s="2">
        <v>5.0516304347826084</v>
      </c>
      <c r="Q344" s="2">
        <v>5.5353260869565215</v>
      </c>
      <c r="R344" s="2">
        <v>0.1796053844735386</v>
      </c>
      <c r="S344" s="2">
        <v>2.571304347826088</v>
      </c>
      <c r="T344" s="2">
        <v>2.5283695652173916</v>
      </c>
      <c r="U344" s="2">
        <v>0</v>
      </c>
      <c r="V344" s="2">
        <v>8.6514844182187009E-2</v>
      </c>
      <c r="W344" s="2">
        <v>10.04673913043478</v>
      </c>
      <c r="X344" s="2">
        <v>1.6283695652173913</v>
      </c>
      <c r="Y344" s="2">
        <v>0</v>
      </c>
      <c r="Z344" s="2">
        <v>0.19806564632122434</v>
      </c>
      <c r="AA344" s="2">
        <v>0</v>
      </c>
      <c r="AB344" s="2">
        <v>0</v>
      </c>
      <c r="AC344" s="2">
        <v>0</v>
      </c>
      <c r="AD344" s="2">
        <v>0</v>
      </c>
      <c r="AE344" s="2">
        <v>0</v>
      </c>
      <c r="AF344" s="2">
        <v>0</v>
      </c>
      <c r="AG344" s="2">
        <v>0</v>
      </c>
      <c r="AH344" t="s">
        <v>307</v>
      </c>
      <c r="AI344">
        <v>4</v>
      </c>
    </row>
    <row r="345" spans="1:35" x14ac:dyDescent="0.25">
      <c r="A345" t="s">
        <v>1052</v>
      </c>
      <c r="B345" t="s">
        <v>414</v>
      </c>
      <c r="C345" t="s">
        <v>766</v>
      </c>
      <c r="D345" t="s">
        <v>945</v>
      </c>
      <c r="E345" s="2">
        <v>82.532608695652172</v>
      </c>
      <c r="F345" s="2">
        <v>1.1304347826086956</v>
      </c>
      <c r="G345" s="2">
        <v>0</v>
      </c>
      <c r="H345" s="2">
        <v>0</v>
      </c>
      <c r="I345" s="2">
        <v>0</v>
      </c>
      <c r="J345" s="2">
        <v>0</v>
      </c>
      <c r="K345" s="2">
        <v>0</v>
      </c>
      <c r="L345" s="2">
        <v>5.3046739130434784</v>
      </c>
      <c r="M345" s="2">
        <v>0</v>
      </c>
      <c r="N345" s="2">
        <v>5.3913043478260869</v>
      </c>
      <c r="O345" s="2">
        <v>6.5323324114315823E-2</v>
      </c>
      <c r="P345" s="2">
        <v>0</v>
      </c>
      <c r="Q345" s="2">
        <v>4.9809782608695654</v>
      </c>
      <c r="R345" s="2">
        <v>6.0351639668115374E-2</v>
      </c>
      <c r="S345" s="2">
        <v>5.3706521739130437</v>
      </c>
      <c r="T345" s="2">
        <v>6.9150000000000018</v>
      </c>
      <c r="U345" s="2">
        <v>0</v>
      </c>
      <c r="V345" s="2">
        <v>0.14885815883050182</v>
      </c>
      <c r="W345" s="2">
        <v>10.630978260869567</v>
      </c>
      <c r="X345" s="2">
        <v>7.7968478260869585</v>
      </c>
      <c r="Y345" s="2">
        <v>0</v>
      </c>
      <c r="Z345" s="2">
        <v>0.2232793362307389</v>
      </c>
      <c r="AA345" s="2">
        <v>0</v>
      </c>
      <c r="AB345" s="2">
        <v>0</v>
      </c>
      <c r="AC345" s="2">
        <v>0</v>
      </c>
      <c r="AD345" s="2">
        <v>0</v>
      </c>
      <c r="AE345" s="2">
        <v>0</v>
      </c>
      <c r="AF345" s="2">
        <v>0</v>
      </c>
      <c r="AG345" s="2">
        <v>0</v>
      </c>
      <c r="AH345" t="s">
        <v>62</v>
      </c>
      <c r="AI345">
        <v>4</v>
      </c>
    </row>
    <row r="346" spans="1:35" x14ac:dyDescent="0.25">
      <c r="A346" t="s">
        <v>1052</v>
      </c>
      <c r="B346" t="s">
        <v>540</v>
      </c>
      <c r="C346" t="s">
        <v>834</v>
      </c>
      <c r="D346" t="s">
        <v>1006</v>
      </c>
      <c r="E346" s="2">
        <v>107.85869565217391</v>
      </c>
      <c r="F346" s="2">
        <v>5.6514130434782617</v>
      </c>
      <c r="G346" s="2">
        <v>0</v>
      </c>
      <c r="H346" s="2">
        <v>0</v>
      </c>
      <c r="I346" s="2">
        <v>0</v>
      </c>
      <c r="J346" s="2">
        <v>0</v>
      </c>
      <c r="K346" s="2">
        <v>0</v>
      </c>
      <c r="L346" s="2">
        <v>4.0139130434782606</v>
      </c>
      <c r="M346" s="2">
        <v>5.4722826086956502</v>
      </c>
      <c r="N346" s="2">
        <v>5.5741304347826093</v>
      </c>
      <c r="O346" s="2">
        <v>0.10241560012093118</v>
      </c>
      <c r="P346" s="2">
        <v>5.0400000000000009</v>
      </c>
      <c r="Q346" s="2">
        <v>5.3403260869565203</v>
      </c>
      <c r="R346" s="2">
        <v>9.6240048372468009E-2</v>
      </c>
      <c r="S346" s="2">
        <v>5.177391304347827</v>
      </c>
      <c r="T346" s="2">
        <v>4.8573913043478258</v>
      </c>
      <c r="U346" s="2">
        <v>0</v>
      </c>
      <c r="V346" s="2">
        <v>9.303638012697775E-2</v>
      </c>
      <c r="W346" s="2">
        <v>5.5436956521739118</v>
      </c>
      <c r="X346" s="2">
        <v>4.7698913043478255</v>
      </c>
      <c r="Y346" s="2">
        <v>0</v>
      </c>
      <c r="Z346" s="2">
        <v>9.5621283885921587E-2</v>
      </c>
      <c r="AA346" s="2">
        <v>0</v>
      </c>
      <c r="AB346" s="2">
        <v>0</v>
      </c>
      <c r="AC346" s="2">
        <v>0</v>
      </c>
      <c r="AD346" s="2">
        <v>0</v>
      </c>
      <c r="AE346" s="2">
        <v>0</v>
      </c>
      <c r="AF346" s="2">
        <v>0</v>
      </c>
      <c r="AG346" s="2">
        <v>0</v>
      </c>
      <c r="AH346" t="s">
        <v>188</v>
      </c>
      <c r="AI346">
        <v>4</v>
      </c>
    </row>
    <row r="347" spans="1:35" x14ac:dyDescent="0.25">
      <c r="A347" t="s">
        <v>1052</v>
      </c>
      <c r="B347" t="s">
        <v>398</v>
      </c>
      <c r="C347" t="s">
        <v>738</v>
      </c>
      <c r="D347" t="s">
        <v>947</v>
      </c>
      <c r="E347" s="2">
        <v>71.434782608695656</v>
      </c>
      <c r="F347" s="2">
        <v>5.5652173913043477</v>
      </c>
      <c r="G347" s="2">
        <v>0.28695652173913044</v>
      </c>
      <c r="H347" s="2">
        <v>0.39336956521739136</v>
      </c>
      <c r="I347" s="2">
        <v>2.6331521739130435</v>
      </c>
      <c r="J347" s="2">
        <v>0</v>
      </c>
      <c r="K347" s="2">
        <v>0</v>
      </c>
      <c r="L347" s="2">
        <v>1.3310869565217389</v>
      </c>
      <c r="M347" s="2">
        <v>0</v>
      </c>
      <c r="N347" s="2">
        <v>5.4782608695652177</v>
      </c>
      <c r="O347" s="2">
        <v>7.6688983566646385E-2</v>
      </c>
      <c r="P347" s="2">
        <v>0</v>
      </c>
      <c r="Q347" s="2">
        <v>0</v>
      </c>
      <c r="R347" s="2">
        <v>0</v>
      </c>
      <c r="S347" s="2">
        <v>5.6168478260869561</v>
      </c>
      <c r="T347" s="2">
        <v>5.31</v>
      </c>
      <c r="U347" s="2">
        <v>0</v>
      </c>
      <c r="V347" s="2">
        <v>0.15296256847230674</v>
      </c>
      <c r="W347" s="2">
        <v>5.6346739130434784</v>
      </c>
      <c r="X347" s="2">
        <v>3.1776086956521739</v>
      </c>
      <c r="Y347" s="2">
        <v>0</v>
      </c>
      <c r="Z347" s="2">
        <v>0.12336122945830796</v>
      </c>
      <c r="AA347" s="2">
        <v>0</v>
      </c>
      <c r="AB347" s="2">
        <v>0</v>
      </c>
      <c r="AC347" s="2">
        <v>0</v>
      </c>
      <c r="AD347" s="2">
        <v>0</v>
      </c>
      <c r="AE347" s="2">
        <v>0</v>
      </c>
      <c r="AF347" s="2">
        <v>0</v>
      </c>
      <c r="AG347" s="2">
        <v>0</v>
      </c>
      <c r="AH347" t="s">
        <v>46</v>
      </c>
      <c r="AI347">
        <v>4</v>
      </c>
    </row>
    <row r="348" spans="1:35" x14ac:dyDescent="0.25">
      <c r="A348" t="s">
        <v>1052</v>
      </c>
      <c r="B348" t="s">
        <v>456</v>
      </c>
      <c r="C348" t="s">
        <v>757</v>
      </c>
      <c r="D348" t="s">
        <v>963</v>
      </c>
      <c r="E348" s="2">
        <v>69.206521739130437</v>
      </c>
      <c r="F348" s="2">
        <v>5.7391304347826084</v>
      </c>
      <c r="G348" s="2">
        <v>0.32608695652173914</v>
      </c>
      <c r="H348" s="2">
        <v>0.53804347826086951</v>
      </c>
      <c r="I348" s="2">
        <v>0.55163043478260865</v>
      </c>
      <c r="J348" s="2">
        <v>0</v>
      </c>
      <c r="K348" s="2">
        <v>0</v>
      </c>
      <c r="L348" s="2">
        <v>1.5407608695652173</v>
      </c>
      <c r="M348" s="2">
        <v>0</v>
      </c>
      <c r="N348" s="2">
        <v>5.2435869565217397</v>
      </c>
      <c r="O348" s="2">
        <v>7.576723731741794E-2</v>
      </c>
      <c r="P348" s="2">
        <v>5.2927173913043477</v>
      </c>
      <c r="Q348" s="2">
        <v>5.3007608695652166</v>
      </c>
      <c r="R348" s="2">
        <v>0.15307051986806972</v>
      </c>
      <c r="S348" s="2">
        <v>3.1195652173913042</v>
      </c>
      <c r="T348" s="2">
        <v>2.1059782608695654</v>
      </c>
      <c r="U348" s="2">
        <v>0</v>
      </c>
      <c r="V348" s="2">
        <v>7.5506517983351645E-2</v>
      </c>
      <c r="W348" s="2">
        <v>2.6902173913043477</v>
      </c>
      <c r="X348" s="2">
        <v>5.3369565217391308</v>
      </c>
      <c r="Y348" s="2">
        <v>0</v>
      </c>
      <c r="Z348" s="2">
        <v>0.11598869169153447</v>
      </c>
      <c r="AA348" s="2">
        <v>0</v>
      </c>
      <c r="AB348" s="2">
        <v>0</v>
      </c>
      <c r="AC348" s="2">
        <v>0</v>
      </c>
      <c r="AD348" s="2">
        <v>0</v>
      </c>
      <c r="AE348" s="2">
        <v>0</v>
      </c>
      <c r="AF348" s="2">
        <v>0</v>
      </c>
      <c r="AG348" s="2">
        <v>0</v>
      </c>
      <c r="AH348" t="s">
        <v>104</v>
      </c>
      <c r="AI348">
        <v>4</v>
      </c>
    </row>
    <row r="349" spans="1:35" x14ac:dyDescent="0.25">
      <c r="A349" t="s">
        <v>1052</v>
      </c>
      <c r="B349" t="s">
        <v>443</v>
      </c>
      <c r="C349" t="s">
        <v>771</v>
      </c>
      <c r="D349" t="s">
        <v>970</v>
      </c>
      <c r="E349" s="2">
        <v>56.826086956521742</v>
      </c>
      <c r="F349" s="2">
        <v>0</v>
      </c>
      <c r="G349" s="2">
        <v>0</v>
      </c>
      <c r="H349" s="2">
        <v>0.28260869565217389</v>
      </c>
      <c r="I349" s="2">
        <v>0.59782608695652173</v>
      </c>
      <c r="J349" s="2">
        <v>0</v>
      </c>
      <c r="K349" s="2">
        <v>0</v>
      </c>
      <c r="L349" s="2">
        <v>0.76086956521739135</v>
      </c>
      <c r="M349" s="2">
        <v>0</v>
      </c>
      <c r="N349" s="2">
        <v>4.6413043478260869</v>
      </c>
      <c r="O349" s="2">
        <v>8.1675592960979343E-2</v>
      </c>
      <c r="P349" s="2">
        <v>5.0108695652173916</v>
      </c>
      <c r="Q349" s="2">
        <v>0</v>
      </c>
      <c r="R349" s="2">
        <v>8.817903596021423E-2</v>
      </c>
      <c r="S349" s="2">
        <v>0.44293478260869568</v>
      </c>
      <c r="T349" s="2">
        <v>3.1195652173913042</v>
      </c>
      <c r="U349" s="2">
        <v>0</v>
      </c>
      <c r="V349" s="2">
        <v>6.2691277735271611E-2</v>
      </c>
      <c r="W349" s="2">
        <v>5.5652173913043477</v>
      </c>
      <c r="X349" s="2">
        <v>0.66032608695652173</v>
      </c>
      <c r="Y349" s="2">
        <v>8.152173913043478E-3</v>
      </c>
      <c r="Z349" s="2">
        <v>0.10969778117827085</v>
      </c>
      <c r="AA349" s="2">
        <v>0</v>
      </c>
      <c r="AB349" s="2">
        <v>0</v>
      </c>
      <c r="AC349" s="2">
        <v>0</v>
      </c>
      <c r="AD349" s="2">
        <v>0</v>
      </c>
      <c r="AE349" s="2">
        <v>0</v>
      </c>
      <c r="AF349" s="2">
        <v>0</v>
      </c>
      <c r="AG349" s="2">
        <v>0</v>
      </c>
      <c r="AH349" t="s">
        <v>91</v>
      </c>
      <c r="AI349">
        <v>4</v>
      </c>
    </row>
    <row r="350" spans="1:35" x14ac:dyDescent="0.25">
      <c r="A350" t="s">
        <v>1052</v>
      </c>
      <c r="B350" t="s">
        <v>470</v>
      </c>
      <c r="C350" t="s">
        <v>797</v>
      </c>
      <c r="D350" t="s">
        <v>920</v>
      </c>
      <c r="E350" s="2">
        <v>128.67391304347825</v>
      </c>
      <c r="F350" s="2">
        <v>5.9130434782608692</v>
      </c>
      <c r="G350" s="2">
        <v>0</v>
      </c>
      <c r="H350" s="2">
        <v>0</v>
      </c>
      <c r="I350" s="2">
        <v>0</v>
      </c>
      <c r="J350" s="2">
        <v>0</v>
      </c>
      <c r="K350" s="2">
        <v>0</v>
      </c>
      <c r="L350" s="2">
        <v>5.7822826086956498</v>
      </c>
      <c r="M350" s="2">
        <v>5.4510869565217392</v>
      </c>
      <c r="N350" s="2">
        <v>0</v>
      </c>
      <c r="O350" s="2">
        <v>4.2363574928197333E-2</v>
      </c>
      <c r="P350" s="2">
        <v>4.9375</v>
      </c>
      <c r="Q350" s="2">
        <v>8.5108695652173907</v>
      </c>
      <c r="R350" s="2">
        <v>0.104515120797432</v>
      </c>
      <c r="S350" s="2">
        <v>4.9709782608695647</v>
      </c>
      <c r="T350" s="2">
        <v>14.118913043478262</v>
      </c>
      <c r="U350" s="2">
        <v>0</v>
      </c>
      <c r="V350" s="2">
        <v>0.14835867545193446</v>
      </c>
      <c r="W350" s="2">
        <v>11.647500000000004</v>
      </c>
      <c r="X350" s="2">
        <v>15.116630434782609</v>
      </c>
      <c r="Y350" s="2">
        <v>0</v>
      </c>
      <c r="Z350" s="2">
        <v>0.20799966210508539</v>
      </c>
      <c r="AA350" s="2">
        <v>0</v>
      </c>
      <c r="AB350" s="2">
        <v>0</v>
      </c>
      <c r="AC350" s="2">
        <v>0</v>
      </c>
      <c r="AD350" s="2">
        <v>0</v>
      </c>
      <c r="AE350" s="2">
        <v>0</v>
      </c>
      <c r="AF350" s="2">
        <v>0</v>
      </c>
      <c r="AG350" s="2">
        <v>0</v>
      </c>
      <c r="AH350" t="s">
        <v>118</v>
      </c>
      <c r="AI350">
        <v>4</v>
      </c>
    </row>
    <row r="351" spans="1:35" x14ac:dyDescent="0.25">
      <c r="A351" t="s">
        <v>1052</v>
      </c>
      <c r="B351" t="s">
        <v>462</v>
      </c>
      <c r="C351" t="s">
        <v>792</v>
      </c>
      <c r="D351" t="s">
        <v>930</v>
      </c>
      <c r="E351" s="2">
        <v>73.271739130434781</v>
      </c>
      <c r="F351" s="2">
        <v>4.8695652173913047</v>
      </c>
      <c r="G351" s="2">
        <v>1.6956521739130435</v>
      </c>
      <c r="H351" s="2">
        <v>0</v>
      </c>
      <c r="I351" s="2">
        <v>0</v>
      </c>
      <c r="J351" s="2">
        <v>0</v>
      </c>
      <c r="K351" s="2">
        <v>0</v>
      </c>
      <c r="L351" s="2">
        <v>4.5539130434782606</v>
      </c>
      <c r="M351" s="2">
        <v>0</v>
      </c>
      <c r="N351" s="2">
        <v>18.552717391304348</v>
      </c>
      <c r="O351" s="2">
        <v>0.25320427236315091</v>
      </c>
      <c r="P351" s="2">
        <v>0</v>
      </c>
      <c r="Q351" s="2">
        <v>17.411304347826082</v>
      </c>
      <c r="R351" s="2">
        <v>0.23762646491618447</v>
      </c>
      <c r="S351" s="2">
        <v>0.63228260869565212</v>
      </c>
      <c r="T351" s="2">
        <v>7.1032608695652177</v>
      </c>
      <c r="U351" s="2">
        <v>0</v>
      </c>
      <c r="V351" s="2">
        <v>0.10557335706868418</v>
      </c>
      <c r="W351" s="2">
        <v>0.88489130434782604</v>
      </c>
      <c r="X351" s="2">
        <v>3.7784782608695657</v>
      </c>
      <c r="Y351" s="2">
        <v>0</v>
      </c>
      <c r="Z351" s="2">
        <v>6.3644859813084112E-2</v>
      </c>
      <c r="AA351" s="2">
        <v>0</v>
      </c>
      <c r="AB351" s="2">
        <v>0</v>
      </c>
      <c r="AC351" s="2">
        <v>0</v>
      </c>
      <c r="AD351" s="2">
        <v>0</v>
      </c>
      <c r="AE351" s="2">
        <v>0.52326086956521733</v>
      </c>
      <c r="AF351" s="2">
        <v>0</v>
      </c>
      <c r="AG351" s="2">
        <v>0</v>
      </c>
      <c r="AH351" t="s">
        <v>110</v>
      </c>
      <c r="AI351">
        <v>4</v>
      </c>
    </row>
    <row r="352" spans="1:35" x14ac:dyDescent="0.25">
      <c r="A352" t="s">
        <v>1052</v>
      </c>
      <c r="B352" t="s">
        <v>612</v>
      </c>
      <c r="C352" t="s">
        <v>869</v>
      </c>
      <c r="D352" t="s">
        <v>1024</v>
      </c>
      <c r="E352" s="2">
        <v>122.27173913043478</v>
      </c>
      <c r="F352" s="2">
        <v>10.347826086956522</v>
      </c>
      <c r="G352" s="2">
        <v>0.20108695652173914</v>
      </c>
      <c r="H352" s="2">
        <v>0.57771739130434774</v>
      </c>
      <c r="I352" s="2">
        <v>1.1222826086956521</v>
      </c>
      <c r="J352" s="2">
        <v>0</v>
      </c>
      <c r="K352" s="2">
        <v>0</v>
      </c>
      <c r="L352" s="2">
        <v>1.7309782608695652</v>
      </c>
      <c r="M352" s="2">
        <v>11.504673913043479</v>
      </c>
      <c r="N352" s="2">
        <v>6.1643478260869582</v>
      </c>
      <c r="O352" s="2">
        <v>0.14450617832696241</v>
      </c>
      <c r="P352" s="2">
        <v>5.5604347826086933</v>
      </c>
      <c r="Q352" s="2">
        <v>15.632391304347827</v>
      </c>
      <c r="R352" s="2">
        <v>0.17332562894479508</v>
      </c>
      <c r="S352" s="2">
        <v>1.9456521739130435</v>
      </c>
      <c r="T352" s="2">
        <v>5.1684782608695654</v>
      </c>
      <c r="U352" s="2">
        <v>0</v>
      </c>
      <c r="V352" s="2">
        <v>5.818294959551961E-2</v>
      </c>
      <c r="W352" s="2">
        <v>3.4755434782608696</v>
      </c>
      <c r="X352" s="2">
        <v>3.339673913043478</v>
      </c>
      <c r="Y352" s="2">
        <v>0</v>
      </c>
      <c r="Z352" s="2">
        <v>5.5738287847808696E-2</v>
      </c>
      <c r="AA352" s="2">
        <v>0</v>
      </c>
      <c r="AB352" s="2">
        <v>0</v>
      </c>
      <c r="AC352" s="2">
        <v>0</v>
      </c>
      <c r="AD352" s="2">
        <v>0</v>
      </c>
      <c r="AE352" s="2">
        <v>3.774021739130434</v>
      </c>
      <c r="AF352" s="2">
        <v>0</v>
      </c>
      <c r="AG352" s="2">
        <v>0</v>
      </c>
      <c r="AH352" t="s">
        <v>260</v>
      </c>
      <c r="AI352">
        <v>4</v>
      </c>
    </row>
    <row r="353" spans="1:35" x14ac:dyDescent="0.25">
      <c r="A353" t="s">
        <v>1052</v>
      </c>
      <c r="B353" t="s">
        <v>401</v>
      </c>
      <c r="C353" t="s">
        <v>758</v>
      </c>
      <c r="D353" t="s">
        <v>921</v>
      </c>
      <c r="E353" s="2">
        <v>59.978260869565219</v>
      </c>
      <c r="F353" s="2">
        <v>5.9130434782608692</v>
      </c>
      <c r="G353" s="2">
        <v>0</v>
      </c>
      <c r="H353" s="2">
        <v>0.38684782608695656</v>
      </c>
      <c r="I353" s="2">
        <v>0.75</v>
      </c>
      <c r="J353" s="2">
        <v>0</v>
      </c>
      <c r="K353" s="2">
        <v>0</v>
      </c>
      <c r="L353" s="2">
        <v>1.8288043478260869</v>
      </c>
      <c r="M353" s="2">
        <v>5.3243478260869566</v>
      </c>
      <c r="N353" s="2">
        <v>0</v>
      </c>
      <c r="O353" s="2">
        <v>8.8771293947082275E-2</v>
      </c>
      <c r="P353" s="2">
        <v>6.065543478260869</v>
      </c>
      <c r="Q353" s="2">
        <v>0</v>
      </c>
      <c r="R353" s="2">
        <v>0.10112903225806451</v>
      </c>
      <c r="S353" s="2">
        <v>5.5652173913043477</v>
      </c>
      <c r="T353" s="2">
        <v>9.3016304347826093</v>
      </c>
      <c r="U353" s="2">
        <v>0</v>
      </c>
      <c r="V353" s="2">
        <v>0.24787060529177238</v>
      </c>
      <c r="W353" s="2">
        <v>5.3559782608695654</v>
      </c>
      <c r="X353" s="2">
        <v>5.0760869565217392</v>
      </c>
      <c r="Y353" s="2">
        <v>0</v>
      </c>
      <c r="Z353" s="2">
        <v>0.17393077201884741</v>
      </c>
      <c r="AA353" s="2">
        <v>0</v>
      </c>
      <c r="AB353" s="2">
        <v>0</v>
      </c>
      <c r="AC353" s="2">
        <v>0</v>
      </c>
      <c r="AD353" s="2">
        <v>0</v>
      </c>
      <c r="AE353" s="2">
        <v>0</v>
      </c>
      <c r="AF353" s="2">
        <v>0</v>
      </c>
      <c r="AG353" s="2">
        <v>0</v>
      </c>
      <c r="AH353" t="s">
        <v>49</v>
      </c>
      <c r="AI353">
        <v>4</v>
      </c>
    </row>
  </sheetData>
  <pageMargins left="0.7" right="0.7" top="0.75" bottom="0.75" header="0.3" footer="0.3"/>
  <pageSetup orientation="portrait" horizontalDpi="1200" verticalDpi="1200" r:id="rId1"/>
  <ignoredErrors>
    <ignoredError sqref="AH2:AH35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1237</v>
      </c>
      <c r="C2" s="3" t="s">
        <v>1093</v>
      </c>
      <c r="D2" s="3" t="s">
        <v>1238</v>
      </c>
      <c r="E2" s="4"/>
      <c r="F2" s="5" t="s">
        <v>1105</v>
      </c>
      <c r="G2" s="5" t="s">
        <v>1106</v>
      </c>
      <c r="H2" s="5" t="s">
        <v>1101</v>
      </c>
      <c r="I2" s="5" t="s">
        <v>1107</v>
      </c>
      <c r="J2" s="6" t="s">
        <v>1108</v>
      </c>
      <c r="K2" s="5" t="s">
        <v>1109</v>
      </c>
      <c r="L2" s="5"/>
      <c r="M2" s="5" t="s">
        <v>1093</v>
      </c>
      <c r="N2" s="5" t="s">
        <v>1106</v>
      </c>
      <c r="O2" s="5" t="s">
        <v>1101</v>
      </c>
      <c r="P2" s="5" t="s">
        <v>1107</v>
      </c>
      <c r="Q2" s="6" t="s">
        <v>1108</v>
      </c>
      <c r="R2" s="5" t="s">
        <v>1109</v>
      </c>
      <c r="T2" s="7" t="s">
        <v>1110</v>
      </c>
      <c r="U2" s="7" t="s">
        <v>1239</v>
      </c>
      <c r="V2" s="8" t="s">
        <v>1111</v>
      </c>
      <c r="W2" s="8" t="s">
        <v>1112</v>
      </c>
    </row>
    <row r="3" spans="2:29" ht="15" customHeight="1" x14ac:dyDescent="0.25">
      <c r="B3" s="9" t="s">
        <v>1113</v>
      </c>
      <c r="C3" s="10">
        <f>AVERAGE(Nurse[MDS Census])</f>
        <v>78.922801383399218</v>
      </c>
      <c r="D3" s="18">
        <v>76.573652573281407</v>
      </c>
      <c r="E3" s="10"/>
      <c r="F3" s="7">
        <v>1</v>
      </c>
      <c r="G3" s="11">
        <v>69193.21739130441</v>
      </c>
      <c r="H3" s="12">
        <v>3.6434308857239039</v>
      </c>
      <c r="I3" s="11">
        <v>5</v>
      </c>
      <c r="J3" s="13">
        <v>0.69655137723978899</v>
      </c>
      <c r="K3" s="11">
        <v>4</v>
      </c>
      <c r="M3" t="s">
        <v>1042</v>
      </c>
      <c r="N3" s="11">
        <v>499.60869565217388</v>
      </c>
      <c r="O3" s="12">
        <v>5.6112183447915767</v>
      </c>
      <c r="P3" s="14">
        <v>1</v>
      </c>
      <c r="Q3" s="13">
        <v>1.6792550691845793</v>
      </c>
      <c r="R3" s="14">
        <v>1</v>
      </c>
      <c r="T3" s="15" t="s">
        <v>1114</v>
      </c>
      <c r="U3" s="11">
        <f>SUM(Nurse[Total Nurse Staff Hours])</f>
        <v>93919.035652173916</v>
      </c>
      <c r="V3" s="16" t="s">
        <v>1115</v>
      </c>
      <c r="W3" s="12">
        <f>Category[[#This Row],[State Total]]/C9</f>
        <v>3.3807142868321751</v>
      </c>
    </row>
    <row r="4" spans="2:29" ht="15" customHeight="1" x14ac:dyDescent="0.25">
      <c r="B4" s="17" t="s">
        <v>1101</v>
      </c>
      <c r="C4" s="18">
        <f>SUM(Nurse[Total Nurse Staff Hours])/SUM(Nurse[MDS Census])</f>
        <v>3.3807142868321751</v>
      </c>
      <c r="D4" s="18">
        <v>3.6176047823193387</v>
      </c>
      <c r="E4" s="10"/>
      <c r="F4" s="7">
        <v>2</v>
      </c>
      <c r="G4" s="11">
        <v>127581.48913043467</v>
      </c>
      <c r="H4" s="12">
        <v>3.4416696063905325</v>
      </c>
      <c r="I4" s="11">
        <v>10</v>
      </c>
      <c r="J4" s="13">
        <v>0.65620339242685222</v>
      </c>
      <c r="K4" s="11">
        <v>6</v>
      </c>
      <c r="M4" t="s">
        <v>1043</v>
      </c>
      <c r="N4" s="11">
        <v>19399.108695652176</v>
      </c>
      <c r="O4" s="12">
        <v>3.6775058076401965</v>
      </c>
      <c r="P4" s="14">
        <v>27</v>
      </c>
      <c r="Q4" s="13">
        <v>0.57240147743228875</v>
      </c>
      <c r="R4" s="14">
        <v>40</v>
      </c>
      <c r="T4" s="11" t="s">
        <v>1116</v>
      </c>
      <c r="U4" s="11">
        <f>SUM(Nurse[Total Direct Care Staff Hours])</f>
        <v>86383.435543478205</v>
      </c>
      <c r="V4" s="16">
        <f>Category[[#This Row],[State Total]]/U3</f>
        <v>0.9197649331004254</v>
      </c>
      <c r="W4" s="12">
        <f>Category[[#This Row],[State Total]]/C9</f>
        <v>3.1094624498598478</v>
      </c>
    </row>
    <row r="5" spans="2:29" ht="15" customHeight="1" x14ac:dyDescent="0.25">
      <c r="B5" s="19" t="s">
        <v>1117</v>
      </c>
      <c r="C5" s="20">
        <f>SUM(Nurse[Total Direct Care Staff Hours])/SUM(Nurse[MDS Census])</f>
        <v>3.1094624498598478</v>
      </c>
      <c r="D5" s="20">
        <v>3.3431272661315639</v>
      </c>
      <c r="E5" s="21"/>
      <c r="F5" s="7">
        <v>3</v>
      </c>
      <c r="G5" s="11">
        <v>122874.52173913032</v>
      </c>
      <c r="H5" s="12">
        <v>3.5340426527380098</v>
      </c>
      <c r="I5" s="11">
        <v>6</v>
      </c>
      <c r="J5" s="13">
        <v>0.69302446309667654</v>
      </c>
      <c r="K5" s="11">
        <v>5</v>
      </c>
      <c r="M5" t="s">
        <v>1044</v>
      </c>
      <c r="N5" s="11">
        <v>14869.576086956522</v>
      </c>
      <c r="O5" s="12">
        <v>3.8599588596791961</v>
      </c>
      <c r="P5" s="14">
        <v>18</v>
      </c>
      <c r="Q5" s="13">
        <v>0.37364743885421114</v>
      </c>
      <c r="R5" s="14">
        <v>49</v>
      </c>
      <c r="T5" s="15" t="s">
        <v>1118</v>
      </c>
      <c r="U5" s="11">
        <f>SUM(Nurse[Total RN Hours (w/ Admin, DON)])</f>
        <v>11919.681847826074</v>
      </c>
      <c r="V5" s="16">
        <f>Category[[#This Row],[State Total]]/U3</f>
        <v>0.12691444034806987</v>
      </c>
      <c r="W5" s="12">
        <f>Category[[#This Row],[State Total]]/C9</f>
        <v>0.42906146169002968</v>
      </c>
      <c r="X5" s="22"/>
      <c r="Y5" s="22"/>
      <c r="AB5" s="22"/>
      <c r="AC5" s="22"/>
    </row>
    <row r="6" spans="2:29" ht="15" customHeight="1" x14ac:dyDescent="0.25">
      <c r="B6" s="23" t="s">
        <v>1103</v>
      </c>
      <c r="C6" s="20">
        <f>SUM(Nurse[Total RN Hours (w/ Admin, DON)])/SUM(Nurse[MDS Census])</f>
        <v>0.42906146169002968</v>
      </c>
      <c r="D6" s="20">
        <v>0.62562661165643296</v>
      </c>
      <c r="E6"/>
      <c r="F6" s="7">
        <v>4</v>
      </c>
      <c r="G6" s="11">
        <v>216064.59782608761</v>
      </c>
      <c r="H6" s="12">
        <v>3.7380880873840776</v>
      </c>
      <c r="I6" s="11">
        <v>4</v>
      </c>
      <c r="J6" s="13">
        <v>0.58927713647231816</v>
      </c>
      <c r="K6" s="11">
        <v>9</v>
      </c>
      <c r="M6" t="s">
        <v>1045</v>
      </c>
      <c r="N6" s="11">
        <v>10304.97826086957</v>
      </c>
      <c r="O6" s="12">
        <v>3.9885240354493057</v>
      </c>
      <c r="P6" s="14">
        <v>12</v>
      </c>
      <c r="Q6" s="13">
        <v>0.66199321138580036</v>
      </c>
      <c r="R6" s="14">
        <v>31</v>
      </c>
      <c r="T6" s="24" t="s">
        <v>1119</v>
      </c>
      <c r="U6" s="11">
        <f>SUM(Nurse[RN Hours (excl. Admin, DON)])</f>
        <v>6791.3391304347815</v>
      </c>
      <c r="V6" s="16">
        <f>Category[[#This Row],[State Total]]/U3</f>
        <v>7.2310571369006427E-2</v>
      </c>
      <c r="W6" s="12">
        <f>Category[[#This Row],[State Total]]/C9</f>
        <v>0.24446138171619769</v>
      </c>
      <c r="X6" s="22"/>
      <c r="Y6" s="22"/>
      <c r="AB6" s="22"/>
      <c r="AC6" s="22"/>
    </row>
    <row r="7" spans="2:29" ht="15" customHeight="1" thickBot="1" x14ac:dyDescent="0.3">
      <c r="B7" s="25" t="s">
        <v>1120</v>
      </c>
      <c r="C7" s="20">
        <f>SUM(Nurse[RN Hours (excl. Admin, DON)])/SUM(Nurse[MDS Census])</f>
        <v>0.24446138171619769</v>
      </c>
      <c r="D7" s="20">
        <v>0.42587093571797052</v>
      </c>
      <c r="E7"/>
      <c r="F7" s="7">
        <v>5</v>
      </c>
      <c r="G7" s="11">
        <v>221410.13043478233</v>
      </c>
      <c r="H7" s="12">
        <v>3.4421919709105748</v>
      </c>
      <c r="I7" s="11">
        <v>9</v>
      </c>
      <c r="J7" s="13">
        <v>0.70035472729832737</v>
      </c>
      <c r="K7" s="11">
        <v>3</v>
      </c>
      <c r="M7" t="s">
        <v>1046</v>
      </c>
      <c r="N7" s="11">
        <v>90441.815217391239</v>
      </c>
      <c r="O7" s="12">
        <v>4.1688434288824041</v>
      </c>
      <c r="P7" s="14">
        <v>7</v>
      </c>
      <c r="Q7" s="13">
        <v>0.55565366972063701</v>
      </c>
      <c r="R7" s="14">
        <v>41</v>
      </c>
      <c r="T7" s="24" t="s">
        <v>1099</v>
      </c>
      <c r="U7" s="11">
        <f>SUM(Nurse[RN Admin Hours])</f>
        <v>3267.4974999999995</v>
      </c>
      <c r="V7" s="16">
        <f>Category[[#This Row],[State Total]]/U3</f>
        <v>3.4790577621570451E-2</v>
      </c>
      <c r="W7" s="12">
        <f>Category[[#This Row],[State Total]]/C9</f>
        <v>0.117617002812387</v>
      </c>
      <c r="X7" s="22"/>
      <c r="Y7" s="22"/>
      <c r="Z7" s="22"/>
      <c r="AA7" s="22"/>
      <c r="AB7" s="22"/>
      <c r="AC7" s="22"/>
    </row>
    <row r="8" spans="2:29" ht="15" customHeight="1" thickTop="1" x14ac:dyDescent="0.25">
      <c r="B8" s="26" t="s">
        <v>1121</v>
      </c>
      <c r="C8" s="27">
        <f>COUNTA(Nurse[Provider])</f>
        <v>352</v>
      </c>
      <c r="D8" s="27">
        <v>14806</v>
      </c>
      <c r="F8" s="7">
        <v>6</v>
      </c>
      <c r="G8" s="11">
        <v>135212.58695652158</v>
      </c>
      <c r="H8" s="12">
        <v>3.4486186599234512</v>
      </c>
      <c r="I8" s="11">
        <v>7</v>
      </c>
      <c r="J8" s="13">
        <v>0.36452698962455138</v>
      </c>
      <c r="K8" s="11">
        <v>10</v>
      </c>
      <c r="M8" t="s">
        <v>1047</v>
      </c>
      <c r="N8" s="11">
        <v>14172.717391304339</v>
      </c>
      <c r="O8" s="12">
        <v>3.7166031567080071</v>
      </c>
      <c r="P8" s="14">
        <v>24</v>
      </c>
      <c r="Q8" s="13">
        <v>0.88015673101258662</v>
      </c>
      <c r="R8" s="14">
        <v>10</v>
      </c>
      <c r="T8" s="33" t="s">
        <v>1098</v>
      </c>
      <c r="U8" s="34">
        <f>SUM(Nurse[RN DON Hours])</f>
        <v>1860.8452173913022</v>
      </c>
      <c r="V8" s="16">
        <f>Category[[#This Row],[State Total]]/U3</f>
        <v>1.9813291357493084E-2</v>
      </c>
      <c r="W8" s="12">
        <f>Category[[#This Row],[State Total]]/C9</f>
        <v>6.6983077161445331E-2</v>
      </c>
      <c r="X8" s="22"/>
      <c r="Y8" s="22"/>
      <c r="Z8" s="22"/>
      <c r="AA8" s="22"/>
      <c r="AB8" s="22"/>
      <c r="AC8" s="22"/>
    </row>
    <row r="9" spans="2:29" ht="15" customHeight="1" x14ac:dyDescent="0.25">
      <c r="B9" s="26" t="s">
        <v>1122</v>
      </c>
      <c r="C9" s="27">
        <f>SUM(Nurse[MDS Census])</f>
        <v>27780.826086956524</v>
      </c>
      <c r="D9" s="27">
        <v>1133749.5000000044</v>
      </c>
      <c r="F9" s="7">
        <v>7</v>
      </c>
      <c r="G9" s="11">
        <v>75955.347826086945</v>
      </c>
      <c r="H9" s="12">
        <v>3.4450510440058326</v>
      </c>
      <c r="I9" s="11">
        <v>8</v>
      </c>
      <c r="J9" s="13">
        <v>0.5931386961904962</v>
      </c>
      <c r="K9" s="11">
        <v>8</v>
      </c>
      <c r="M9" t="s">
        <v>1048</v>
      </c>
      <c r="N9" s="11">
        <v>18656.978260869564</v>
      </c>
      <c r="O9" s="12">
        <v>3.5149813975654292</v>
      </c>
      <c r="P9" s="14">
        <v>40</v>
      </c>
      <c r="Q9" s="13">
        <v>0.65521450768508349</v>
      </c>
      <c r="R9" s="14">
        <v>32</v>
      </c>
      <c r="T9" s="15" t="s">
        <v>1123</v>
      </c>
      <c r="U9" s="11">
        <f>SUM(Nurse[Total LPN Hours (w/ Admin)])</f>
        <v>29526.714891304335</v>
      </c>
      <c r="V9" s="16">
        <f>Category[[#This Row],[State Total]]/U3</f>
        <v>0.31438477499551382</v>
      </c>
      <c r="W9" s="12">
        <f>Category[[#This Row],[State Total]]/C9</f>
        <v>1.0628451003898522</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1049</v>
      </c>
      <c r="N10" s="11">
        <v>1991.2717391304345</v>
      </c>
      <c r="O10" s="12">
        <v>4.1797175172082515</v>
      </c>
      <c r="P10" s="14">
        <v>6</v>
      </c>
      <c r="Q10" s="13">
        <v>1.1788154282002434</v>
      </c>
      <c r="R10" s="14">
        <v>3</v>
      </c>
      <c r="T10" s="24" t="s">
        <v>1124</v>
      </c>
      <c r="U10" s="11">
        <f>SUM(Nurse[LPN Hours (excl. Admin)])</f>
        <v>27119.457499999993</v>
      </c>
      <c r="V10" s="16">
        <f>Category[[#This Row],[State Total]]/U3</f>
        <v>0.28875357707500338</v>
      </c>
      <c r="W10" s="12">
        <f>Category[[#This Row],[State Total]]/C9</f>
        <v>0.97619334339135966</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1050</v>
      </c>
      <c r="N11" s="11">
        <v>3455.0000000000005</v>
      </c>
      <c r="O11" s="12">
        <v>3.9600654690744359</v>
      </c>
      <c r="P11" s="14">
        <v>14</v>
      </c>
      <c r="Q11" s="13">
        <v>0.96703712326181301</v>
      </c>
      <c r="R11" s="14">
        <v>7</v>
      </c>
      <c r="T11" s="24" t="s">
        <v>1100</v>
      </c>
      <c r="U11" s="11">
        <f>SUM(Nurse[LPN Admin Hours])</f>
        <v>2407.2573913043484</v>
      </c>
      <c r="V11" s="16">
        <f>Category[[#This Row],[State Total]]/U3</f>
        <v>2.5631197920510468E-2</v>
      </c>
      <c r="W11" s="12">
        <f>Category[[#This Row],[State Total]]/C9</f>
        <v>8.6651756998492882E-2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1051</v>
      </c>
      <c r="N12" s="11">
        <v>65769.554347826066</v>
      </c>
      <c r="O12" s="12">
        <v>4.1160659410434892</v>
      </c>
      <c r="P12" s="14">
        <v>10</v>
      </c>
      <c r="Q12" s="13">
        <v>0.69445656019973667</v>
      </c>
      <c r="R12" s="14">
        <v>26</v>
      </c>
      <c r="T12" s="15" t="s">
        <v>1125</v>
      </c>
      <c r="U12" s="11">
        <f>SUM(Nurse[Total CNA, NA TR, Med Aide/Tech Hours])</f>
        <v>52472.638913043469</v>
      </c>
      <c r="V12" s="16">
        <f>Category[[#This Row],[State Total]]/U3</f>
        <v>0.55870078465641593</v>
      </c>
      <c r="W12" s="12">
        <f>Category[[#This Row],[State Total]]/C9</f>
        <v>1.8888077247522919</v>
      </c>
      <c r="X12" s="22"/>
      <c r="Y12" s="22"/>
      <c r="Z12" s="22"/>
      <c r="AA12" s="22"/>
      <c r="AB12" s="22"/>
      <c r="AC12" s="22"/>
    </row>
    <row r="13" spans="2:29" ht="15" customHeight="1" x14ac:dyDescent="0.25">
      <c r="I13" s="11"/>
      <c r="J13" s="11"/>
      <c r="K13" s="11"/>
      <c r="M13" t="s">
        <v>1052</v>
      </c>
      <c r="N13" s="11">
        <v>27780.826086956524</v>
      </c>
      <c r="O13" s="12">
        <v>3.3807142868321751</v>
      </c>
      <c r="P13" s="14">
        <v>47</v>
      </c>
      <c r="Q13" s="13">
        <v>0.42906146169002968</v>
      </c>
      <c r="R13" s="14">
        <v>46</v>
      </c>
      <c r="T13" s="24" t="s">
        <v>1126</v>
      </c>
      <c r="U13" s="11">
        <f>SUM(Nurse[CNA Hours])</f>
        <v>50750.00413043474</v>
      </c>
      <c r="V13" s="16">
        <f>Category[[#This Row],[State Total]]/U3</f>
        <v>0.54035908458840787</v>
      </c>
      <c r="W13" s="12">
        <f>Category[[#This Row],[State Total]]/C9</f>
        <v>1.8267996772875865</v>
      </c>
      <c r="X13" s="22"/>
      <c r="Y13" s="22"/>
      <c r="Z13" s="22"/>
      <c r="AA13" s="22"/>
      <c r="AB13" s="22"/>
      <c r="AC13" s="22"/>
    </row>
    <row r="14" spans="2:29" ht="15" customHeight="1" x14ac:dyDescent="0.25">
      <c r="G14" s="12"/>
      <c r="I14" s="11"/>
      <c r="J14" s="11"/>
      <c r="K14" s="11"/>
      <c r="M14" t="s">
        <v>1053</v>
      </c>
      <c r="N14" s="11">
        <v>3190.6195652173915</v>
      </c>
      <c r="O14" s="12">
        <v>4.4830250360261221</v>
      </c>
      <c r="P14" s="14">
        <v>3</v>
      </c>
      <c r="Q14" s="13">
        <v>1.4751847637606159</v>
      </c>
      <c r="R14" s="14">
        <v>2</v>
      </c>
      <c r="T14" s="24" t="s">
        <v>1127</v>
      </c>
      <c r="U14" s="11">
        <f>SUM(Nurse[NA TR Hours])</f>
        <v>1703.5152173913045</v>
      </c>
      <c r="V14" s="16">
        <f>Category[[#This Row],[State Total]]/U3</f>
        <v>1.8138125094259033E-2</v>
      </c>
      <c r="W14" s="12">
        <f>Category[[#This Row],[State Total]]/C9</f>
        <v>6.1319818642510709E-2</v>
      </c>
    </row>
    <row r="15" spans="2:29" ht="15" customHeight="1" x14ac:dyDescent="0.25">
      <c r="I15" s="11"/>
      <c r="J15" s="11"/>
      <c r="K15" s="11"/>
      <c r="M15" t="s">
        <v>1054</v>
      </c>
      <c r="N15" s="11">
        <v>20203.739130434784</v>
      </c>
      <c r="O15" s="12">
        <v>3.6020515197359071</v>
      </c>
      <c r="P15" s="14">
        <v>33</v>
      </c>
      <c r="Q15" s="13">
        <v>0.7107612452279598</v>
      </c>
      <c r="R15" s="14">
        <v>23</v>
      </c>
      <c r="T15" s="28" t="s">
        <v>1128</v>
      </c>
      <c r="U15" s="29">
        <f>SUM(Nurse[Med Aide/Tech Hours])</f>
        <v>19.119565217391305</v>
      </c>
      <c r="V15" s="16">
        <f>Category[[#This Row],[State Total]]/U3</f>
        <v>2.0357497374866572E-4</v>
      </c>
      <c r="W15" s="12">
        <f>Category[[#This Row],[State Total]]/C9</f>
        <v>6.8822882219359927E-4</v>
      </c>
    </row>
    <row r="16" spans="2:29" ht="15" customHeight="1" x14ac:dyDescent="0.25">
      <c r="I16" s="11"/>
      <c r="J16" s="11"/>
      <c r="K16" s="11"/>
      <c r="M16" t="s">
        <v>1055</v>
      </c>
      <c r="N16" s="11">
        <v>3648.0760869565211</v>
      </c>
      <c r="O16" s="12">
        <v>4.1569399594187546</v>
      </c>
      <c r="P16" s="14">
        <v>8</v>
      </c>
      <c r="Q16" s="13">
        <v>0.88999982122798493</v>
      </c>
      <c r="R16" s="14">
        <v>9</v>
      </c>
    </row>
    <row r="17" spans="9:23" ht="15" customHeight="1" x14ac:dyDescent="0.25">
      <c r="I17" s="11"/>
      <c r="J17" s="11"/>
      <c r="K17" s="11"/>
      <c r="M17" t="s">
        <v>1056</v>
      </c>
      <c r="N17" s="11">
        <v>56360.021739130454</v>
      </c>
      <c r="O17" s="12">
        <v>2.9793116169687046</v>
      </c>
      <c r="P17" s="14">
        <v>51</v>
      </c>
      <c r="Q17" s="13">
        <v>0.67574055538133815</v>
      </c>
      <c r="R17" s="14">
        <v>29</v>
      </c>
    </row>
    <row r="18" spans="9:23" ht="15" customHeight="1" x14ac:dyDescent="0.25">
      <c r="I18" s="11"/>
      <c r="J18" s="11"/>
      <c r="K18" s="11"/>
      <c r="M18" t="s">
        <v>1057</v>
      </c>
      <c r="N18" s="11">
        <v>33912.184782608732</v>
      </c>
      <c r="O18" s="12">
        <v>3.4266122764005855</v>
      </c>
      <c r="P18" s="14">
        <v>44</v>
      </c>
      <c r="Q18" s="13">
        <v>0.5972269073479739</v>
      </c>
      <c r="R18" s="14">
        <v>37</v>
      </c>
      <c r="T18" s="7" t="s">
        <v>1129</v>
      </c>
      <c r="U18" s="7" t="s">
        <v>1239</v>
      </c>
    </row>
    <row r="19" spans="9:23" ht="15" customHeight="1" x14ac:dyDescent="0.25">
      <c r="M19" t="s">
        <v>1058</v>
      </c>
      <c r="N19" s="11">
        <v>14767.652173913046</v>
      </c>
      <c r="O19" s="12">
        <v>3.8376440575170174</v>
      </c>
      <c r="P19" s="14">
        <v>20</v>
      </c>
      <c r="Q19" s="13">
        <v>0.69296483795369435</v>
      </c>
      <c r="R19" s="14">
        <v>28</v>
      </c>
      <c r="T19" s="7" t="s">
        <v>1130</v>
      </c>
      <c r="U19" s="11">
        <f>SUM(Nurse[RN Hours Contract (excl. Admin, DON)])</f>
        <v>332.84043478260867</v>
      </c>
    </row>
    <row r="20" spans="9:23" ht="15" customHeight="1" x14ac:dyDescent="0.25">
      <c r="M20" t="s">
        <v>1059</v>
      </c>
      <c r="N20" s="11">
        <v>20228.043478260875</v>
      </c>
      <c r="O20" s="12">
        <v>3.649939445883351</v>
      </c>
      <c r="P20" s="14">
        <v>29</v>
      </c>
      <c r="Q20" s="13">
        <v>0.65163810465453664</v>
      </c>
      <c r="R20" s="14">
        <v>33</v>
      </c>
      <c r="T20" s="7" t="s">
        <v>1131</v>
      </c>
      <c r="U20" s="11">
        <f>SUM(Nurse[RN Admin Hours Contract])</f>
        <v>63.339673913043463</v>
      </c>
      <c r="W20" s="11"/>
    </row>
    <row r="21" spans="9:23" ht="15" customHeight="1" x14ac:dyDescent="0.25">
      <c r="M21" t="s">
        <v>1060</v>
      </c>
      <c r="N21" s="11">
        <v>20988.326086956513</v>
      </c>
      <c r="O21" s="12">
        <v>3.5257540682553339</v>
      </c>
      <c r="P21" s="14">
        <v>39</v>
      </c>
      <c r="Q21" s="13">
        <v>0.24752919065774662</v>
      </c>
      <c r="R21" s="14">
        <v>51</v>
      </c>
      <c r="T21" s="7" t="s">
        <v>1132</v>
      </c>
      <c r="U21" s="11">
        <f>SUM(Nurse[RN DON Hours Contract])</f>
        <v>57.783913043478265</v>
      </c>
    </row>
    <row r="22" spans="9:23" ht="15" customHeight="1" x14ac:dyDescent="0.25">
      <c r="M22" t="s">
        <v>1061</v>
      </c>
      <c r="N22" s="11">
        <v>31567.130434782615</v>
      </c>
      <c r="O22" s="12">
        <v>3.6090746807356027</v>
      </c>
      <c r="P22" s="14">
        <v>32</v>
      </c>
      <c r="Q22" s="13">
        <v>0.64982515178143496</v>
      </c>
      <c r="R22" s="14">
        <v>34</v>
      </c>
      <c r="T22" s="7" t="s">
        <v>1133</v>
      </c>
      <c r="U22" s="11">
        <f>SUM(Nurse[LPN Hours Contract (excl. Admin)])</f>
        <v>2339.4838043478248</v>
      </c>
    </row>
    <row r="23" spans="9:23" ht="15" customHeight="1" x14ac:dyDescent="0.25">
      <c r="M23" t="s">
        <v>1062</v>
      </c>
      <c r="N23" s="11">
        <v>20843.717391304348</v>
      </c>
      <c r="O23" s="12">
        <v>3.7171215599320409</v>
      </c>
      <c r="P23" s="14">
        <v>23</v>
      </c>
      <c r="Q23" s="13">
        <v>0.7752439792618151</v>
      </c>
      <c r="R23" s="14">
        <v>17</v>
      </c>
      <c r="T23" s="7" t="s">
        <v>1134</v>
      </c>
      <c r="U23" s="11">
        <f>SUM(Nurse[LPN Admin Hours Contract])</f>
        <v>49.494021739130424</v>
      </c>
    </row>
    <row r="24" spans="9:23" ht="15" customHeight="1" x14ac:dyDescent="0.25">
      <c r="M24" t="s">
        <v>1063</v>
      </c>
      <c r="N24" s="11">
        <v>4934.9782608695641</v>
      </c>
      <c r="O24" s="12">
        <v>4.3008784012968659</v>
      </c>
      <c r="P24" s="14">
        <v>5</v>
      </c>
      <c r="Q24" s="13">
        <v>1.0343943632190795</v>
      </c>
      <c r="R24" s="14">
        <v>6</v>
      </c>
      <c r="T24" s="7" t="s">
        <v>1135</v>
      </c>
      <c r="U24" s="11">
        <f>SUM(Nurse[CNA Hours Contract])</f>
        <v>4153.3575000000001</v>
      </c>
    </row>
    <row r="25" spans="9:23" ht="15" customHeight="1" x14ac:dyDescent="0.25">
      <c r="M25" t="s">
        <v>1064</v>
      </c>
      <c r="N25" s="11">
        <v>31237.043478260846</v>
      </c>
      <c r="O25" s="12">
        <v>3.669082729256794</v>
      </c>
      <c r="P25" s="14">
        <v>28</v>
      </c>
      <c r="Q25" s="13">
        <v>0.71055695787610029</v>
      </c>
      <c r="R25" s="14">
        <v>24</v>
      </c>
      <c r="T25" s="7" t="s">
        <v>1136</v>
      </c>
      <c r="U25" s="11">
        <f>SUM(Nurse[NA TR Hours Contract])</f>
        <v>74.589782608695643</v>
      </c>
    </row>
    <row r="26" spans="9:23" ht="15" customHeight="1" x14ac:dyDescent="0.25">
      <c r="M26" t="s">
        <v>1065</v>
      </c>
      <c r="N26" s="11">
        <v>20244.869565217403</v>
      </c>
      <c r="O26" s="12">
        <v>4.1530949172307707</v>
      </c>
      <c r="P26" s="14">
        <v>9</v>
      </c>
      <c r="Q26" s="13">
        <v>1.0613915441808113</v>
      </c>
      <c r="R26" s="14">
        <v>5</v>
      </c>
      <c r="T26" s="7" t="s">
        <v>1137</v>
      </c>
      <c r="U26" s="11">
        <f>SUM(Nurse[Med Aide/Tech Hours Contract])</f>
        <v>19.119565217391305</v>
      </c>
    </row>
    <row r="27" spans="9:23" ht="15" customHeight="1" x14ac:dyDescent="0.25">
      <c r="M27" t="s">
        <v>1066</v>
      </c>
      <c r="N27" s="11">
        <v>31430.967391304355</v>
      </c>
      <c r="O27" s="12">
        <v>2.9948222484817468</v>
      </c>
      <c r="P27" s="14">
        <v>50</v>
      </c>
      <c r="Q27" s="13">
        <v>0.41892845224299335</v>
      </c>
      <c r="R27" s="14">
        <v>47</v>
      </c>
      <c r="T27" s="7" t="s">
        <v>1138</v>
      </c>
      <c r="U27" s="11">
        <f>SUM(Nurse[Total Contract Hours])</f>
        <v>7090.0086956521709</v>
      </c>
    </row>
    <row r="28" spans="9:23" ht="15" customHeight="1" x14ac:dyDescent="0.25">
      <c r="M28" t="s">
        <v>1067</v>
      </c>
      <c r="N28" s="11">
        <v>13447.456521739132</v>
      </c>
      <c r="O28" s="12">
        <v>3.9079850319197242</v>
      </c>
      <c r="P28" s="14">
        <v>17</v>
      </c>
      <c r="Q28" s="13">
        <v>0.58742220526590605</v>
      </c>
      <c r="R28" s="14">
        <v>38</v>
      </c>
      <c r="T28" s="7" t="s">
        <v>1159</v>
      </c>
      <c r="U28" s="11">
        <f>SUM(Nurse[Total Nurse Staff Hours])</f>
        <v>93919.035652173916</v>
      </c>
    </row>
    <row r="29" spans="9:23" ht="15" customHeight="1" x14ac:dyDescent="0.25">
      <c r="M29" t="s">
        <v>1068</v>
      </c>
      <c r="N29" s="11">
        <v>3239.3369565217386</v>
      </c>
      <c r="O29" s="12">
        <v>3.7065618970602547</v>
      </c>
      <c r="P29" s="14">
        <v>25</v>
      </c>
      <c r="Q29" s="13">
        <v>0.81876702492122988</v>
      </c>
      <c r="R29" s="14">
        <v>15</v>
      </c>
      <c r="T29" s="7" t="s">
        <v>1139</v>
      </c>
      <c r="U29" s="30">
        <f>U27/U28</f>
        <v>7.5490646240340312E-2</v>
      </c>
    </row>
    <row r="30" spans="9:23" ht="15" customHeight="1" x14ac:dyDescent="0.25">
      <c r="M30" t="s">
        <v>1069</v>
      </c>
      <c r="N30" s="11">
        <v>31207.90217391304</v>
      </c>
      <c r="O30" s="12">
        <v>3.4602131009878692</v>
      </c>
      <c r="P30" s="14">
        <v>42</v>
      </c>
      <c r="Q30" s="13">
        <v>0.53505824367922394</v>
      </c>
      <c r="R30" s="14">
        <v>44</v>
      </c>
    </row>
    <row r="31" spans="9:23" ht="15" customHeight="1" x14ac:dyDescent="0.25">
      <c r="M31" t="s">
        <v>1070</v>
      </c>
      <c r="N31" s="11">
        <v>4519.467391304348</v>
      </c>
      <c r="O31" s="12">
        <v>4.4549235553439095</v>
      </c>
      <c r="P31" s="14">
        <v>4</v>
      </c>
      <c r="Q31" s="13">
        <v>0.8534804986158907</v>
      </c>
      <c r="R31" s="14">
        <v>12</v>
      </c>
      <c r="U31" s="11"/>
    </row>
    <row r="32" spans="9:23" ht="15" customHeight="1" x14ac:dyDescent="0.25">
      <c r="M32" t="s">
        <v>1071</v>
      </c>
      <c r="N32" s="11">
        <v>9552.9891304347821</v>
      </c>
      <c r="O32" s="12">
        <v>3.9874417863746263</v>
      </c>
      <c r="P32" s="14">
        <v>13</v>
      </c>
      <c r="Q32" s="13">
        <v>0.76324079078367268</v>
      </c>
      <c r="R32" s="14">
        <v>18</v>
      </c>
    </row>
    <row r="33" spans="13:23" ht="15" customHeight="1" x14ac:dyDescent="0.25">
      <c r="M33" t="s">
        <v>1072</v>
      </c>
      <c r="N33" s="11">
        <v>5527.1413043478251</v>
      </c>
      <c r="O33" s="12">
        <v>3.7897723880376883</v>
      </c>
      <c r="P33" s="14">
        <v>22</v>
      </c>
      <c r="Q33" s="13">
        <v>0.70854187930312285</v>
      </c>
      <c r="R33" s="14">
        <v>25</v>
      </c>
      <c r="T33" s="49"/>
      <c r="U33" s="50"/>
    </row>
    <row r="34" spans="13:23" ht="15" customHeight="1" x14ac:dyDescent="0.25">
      <c r="M34" t="s">
        <v>1073</v>
      </c>
      <c r="N34" s="11">
        <v>36267.402173912989</v>
      </c>
      <c r="O34" s="12">
        <v>3.5869267047513382</v>
      </c>
      <c r="P34" s="14">
        <v>34</v>
      </c>
      <c r="Q34" s="13">
        <v>0.69307262390678503</v>
      </c>
      <c r="R34" s="14">
        <v>27</v>
      </c>
      <c r="T34" s="51"/>
      <c r="U34" s="52"/>
    </row>
    <row r="35" spans="13:23" ht="15" customHeight="1" x14ac:dyDescent="0.25">
      <c r="M35" t="s">
        <v>1074</v>
      </c>
      <c r="N35" s="11">
        <v>4756.804347826087</v>
      </c>
      <c r="O35" s="12">
        <v>3.5403690137240473</v>
      </c>
      <c r="P35" s="14">
        <v>38</v>
      </c>
      <c r="Q35" s="13">
        <v>0.66842913812250659</v>
      </c>
      <c r="R35" s="14">
        <v>30</v>
      </c>
      <c r="T35" s="53"/>
      <c r="U35" s="54"/>
    </row>
    <row r="36" spans="13:23" ht="15" customHeight="1" x14ac:dyDescent="0.25">
      <c r="M36" t="s">
        <v>1075</v>
      </c>
      <c r="N36" s="11">
        <v>5172.9782608695668</v>
      </c>
      <c r="O36" s="12">
        <v>3.8502402324789768</v>
      </c>
      <c r="P36" s="14">
        <v>19</v>
      </c>
      <c r="Q36" s="13">
        <v>0.77957656215198534</v>
      </c>
      <c r="R36" s="14">
        <v>16</v>
      </c>
      <c r="T36" s="53"/>
      <c r="U36" s="54"/>
    </row>
    <row r="37" spans="13:23" ht="15" customHeight="1" x14ac:dyDescent="0.25">
      <c r="M37" t="s">
        <v>1076</v>
      </c>
      <c r="N37" s="11">
        <v>91180.445652173919</v>
      </c>
      <c r="O37" s="12">
        <v>3.3841995453115512</v>
      </c>
      <c r="P37" s="14">
        <v>46</v>
      </c>
      <c r="Q37" s="13">
        <v>0.63938540645812103</v>
      </c>
      <c r="R37" s="14">
        <v>35</v>
      </c>
      <c r="T37" s="53"/>
      <c r="U37" s="54"/>
      <c r="W37" s="12"/>
    </row>
    <row r="38" spans="13:23" ht="15" customHeight="1" x14ac:dyDescent="0.25">
      <c r="M38" t="s">
        <v>1077</v>
      </c>
      <c r="N38" s="11">
        <v>61588.445652173861</v>
      </c>
      <c r="O38" s="12">
        <v>3.4122058238267097</v>
      </c>
      <c r="P38" s="14">
        <v>45</v>
      </c>
      <c r="Q38" s="13">
        <v>0.58208364887753339</v>
      </c>
      <c r="R38" s="14">
        <v>39</v>
      </c>
      <c r="T38" s="49"/>
      <c r="U38" s="49"/>
    </row>
    <row r="39" spans="13:23" ht="15" customHeight="1" x14ac:dyDescent="0.25">
      <c r="M39" t="s">
        <v>1078</v>
      </c>
      <c r="N39" s="11">
        <v>15250.72826086957</v>
      </c>
      <c r="O39" s="12">
        <v>3.6884554835941534</v>
      </c>
      <c r="P39" s="14">
        <v>26</v>
      </c>
      <c r="Q39" s="13">
        <v>0.36361032652040087</v>
      </c>
      <c r="R39" s="14">
        <v>50</v>
      </c>
    </row>
    <row r="40" spans="13:23" ht="15" customHeight="1" x14ac:dyDescent="0.25">
      <c r="M40" t="s">
        <v>1079</v>
      </c>
      <c r="N40" s="11">
        <v>6106.5760869565238</v>
      </c>
      <c r="O40" s="12">
        <v>4.7231716164861455</v>
      </c>
      <c r="P40" s="14">
        <v>2</v>
      </c>
      <c r="Q40" s="13">
        <v>0.74970906275309002</v>
      </c>
      <c r="R40" s="14">
        <v>20</v>
      </c>
    </row>
    <row r="41" spans="13:23" ht="15" customHeight="1" x14ac:dyDescent="0.25">
      <c r="M41" t="s">
        <v>1080</v>
      </c>
      <c r="N41" s="11">
        <v>63468.804347826132</v>
      </c>
      <c r="O41" s="12">
        <v>3.5005099201422096</v>
      </c>
      <c r="P41" s="14">
        <v>41</v>
      </c>
      <c r="Q41" s="13">
        <v>0.71129022131721642</v>
      </c>
      <c r="R41" s="14">
        <v>22</v>
      </c>
    </row>
    <row r="42" spans="13:23" ht="15" customHeight="1" x14ac:dyDescent="0.25">
      <c r="M42" t="s">
        <v>1081</v>
      </c>
      <c r="N42" s="11">
        <v>6268.7065217391309</v>
      </c>
      <c r="O42" s="12">
        <v>3.4431534485479123</v>
      </c>
      <c r="P42" s="14">
        <v>43</v>
      </c>
      <c r="Q42" s="13">
        <v>0.75944399458316914</v>
      </c>
      <c r="R42" s="14">
        <v>19</v>
      </c>
    </row>
    <row r="43" spans="13:23" ht="15" customHeight="1" x14ac:dyDescent="0.25">
      <c r="M43" t="s">
        <v>1082</v>
      </c>
      <c r="N43" s="11">
        <v>14918.402173913038</v>
      </c>
      <c r="O43" s="12">
        <v>3.5435185898944495</v>
      </c>
      <c r="P43" s="14">
        <v>37</v>
      </c>
      <c r="Q43" s="13">
        <v>0.53974215533339709</v>
      </c>
      <c r="R43" s="14">
        <v>43</v>
      </c>
    </row>
    <row r="44" spans="13:23" ht="15" customHeight="1" x14ac:dyDescent="0.25">
      <c r="M44" t="s">
        <v>1083</v>
      </c>
      <c r="N44" s="11">
        <v>4723.108695652174</v>
      </c>
      <c r="O44" s="12">
        <v>3.5677603181397655</v>
      </c>
      <c r="P44" s="14">
        <v>35</v>
      </c>
      <c r="Q44" s="13">
        <v>0.8353498064557705</v>
      </c>
      <c r="R44" s="14">
        <v>14</v>
      </c>
    </row>
    <row r="45" spans="13:23" ht="15" customHeight="1" x14ac:dyDescent="0.25">
      <c r="M45" t="s">
        <v>1084</v>
      </c>
      <c r="N45" s="11">
        <v>23313.304347826088</v>
      </c>
      <c r="O45" s="12">
        <v>3.6229993323461502</v>
      </c>
      <c r="P45" s="14">
        <v>30</v>
      </c>
      <c r="Q45" s="13">
        <v>0.54875251302670991</v>
      </c>
      <c r="R45" s="14">
        <v>42</v>
      </c>
    </row>
    <row r="46" spans="13:23" ht="15" customHeight="1" x14ac:dyDescent="0.25">
      <c r="M46" t="s">
        <v>1085</v>
      </c>
      <c r="N46" s="11">
        <v>79347.152173913142</v>
      </c>
      <c r="O46" s="12">
        <v>3.2995330042529103</v>
      </c>
      <c r="P46" s="14">
        <v>49</v>
      </c>
      <c r="Q46" s="13">
        <v>0.37572269654892942</v>
      </c>
      <c r="R46" s="14">
        <v>48</v>
      </c>
    </row>
    <row r="47" spans="13:23" ht="15" customHeight="1" x14ac:dyDescent="0.25">
      <c r="M47" t="s">
        <v>1086</v>
      </c>
      <c r="N47" s="11">
        <v>5298.0652173913022</v>
      </c>
      <c r="O47" s="12">
        <v>3.9381061380077234</v>
      </c>
      <c r="P47" s="14">
        <v>16</v>
      </c>
      <c r="Q47" s="13">
        <v>1.0787532569313658</v>
      </c>
      <c r="R47" s="14">
        <v>4</v>
      </c>
    </row>
    <row r="48" spans="13:23" ht="15" customHeight="1" x14ac:dyDescent="0.25">
      <c r="M48" t="s">
        <v>1087</v>
      </c>
      <c r="N48" s="11">
        <v>24257.923913043476</v>
      </c>
      <c r="O48" s="12">
        <v>3.3229098335864258</v>
      </c>
      <c r="P48" s="14">
        <v>48</v>
      </c>
      <c r="Q48" s="13">
        <v>0.51671344952724996</v>
      </c>
      <c r="R48" s="14">
        <v>45</v>
      </c>
    </row>
    <row r="49" spans="13:18" ht="15" customHeight="1" x14ac:dyDescent="0.25">
      <c r="M49" t="s">
        <v>1088</v>
      </c>
      <c r="N49" s="11">
        <v>2238.2826086956525</v>
      </c>
      <c r="O49" s="12">
        <v>3.9486413302124101</v>
      </c>
      <c r="P49" s="14">
        <v>15</v>
      </c>
      <c r="Q49" s="13">
        <v>0.74947480113829501</v>
      </c>
      <c r="R49" s="14">
        <v>21</v>
      </c>
    </row>
    <row r="50" spans="13:18" ht="15" customHeight="1" x14ac:dyDescent="0.25">
      <c r="M50" t="s">
        <v>1089</v>
      </c>
      <c r="N50" s="11">
        <v>12189.869565217394</v>
      </c>
      <c r="O50" s="12">
        <v>4.070232035153925</v>
      </c>
      <c r="P50" s="14">
        <v>11</v>
      </c>
      <c r="Q50" s="13">
        <v>0.87998641958575707</v>
      </c>
      <c r="R50" s="14">
        <v>11</v>
      </c>
    </row>
    <row r="51" spans="13:18" ht="15" customHeight="1" x14ac:dyDescent="0.25">
      <c r="M51" t="s">
        <v>1090</v>
      </c>
      <c r="N51" s="11">
        <v>18067.565217391315</v>
      </c>
      <c r="O51" s="12">
        <v>3.8287163581628367</v>
      </c>
      <c r="P51" s="14">
        <v>21</v>
      </c>
      <c r="Q51" s="13">
        <v>0.95168056979357585</v>
      </c>
      <c r="R51" s="14">
        <v>8</v>
      </c>
    </row>
    <row r="52" spans="13:18" ht="15" customHeight="1" x14ac:dyDescent="0.25">
      <c r="M52" t="s">
        <v>1091</v>
      </c>
      <c r="N52" s="11">
        <v>8857.8043478260879</v>
      </c>
      <c r="O52" s="12">
        <v>3.6103887016853227</v>
      </c>
      <c r="P52" s="14">
        <v>31</v>
      </c>
      <c r="Q52" s="13">
        <v>0.6354275031352844</v>
      </c>
      <c r="R52" s="14">
        <v>36</v>
      </c>
    </row>
    <row r="53" spans="13:18" ht="15" customHeight="1" x14ac:dyDescent="0.25">
      <c r="M53" t="s">
        <v>1092</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1176</v>
      </c>
      <c r="D2" s="40"/>
    </row>
    <row r="3" spans="2:4" x14ac:dyDescent="0.25">
      <c r="C3" s="41" t="s">
        <v>1126</v>
      </c>
      <c r="D3" s="42" t="s">
        <v>1177</v>
      </c>
    </row>
    <row r="4" spans="2:4" x14ac:dyDescent="0.25">
      <c r="C4" s="43" t="s">
        <v>1112</v>
      </c>
      <c r="D4" s="44" t="s">
        <v>1178</v>
      </c>
    </row>
    <row r="5" spans="2:4" x14ac:dyDescent="0.25">
      <c r="C5" s="43" t="s">
        <v>1179</v>
      </c>
      <c r="D5" s="44" t="s">
        <v>1180</v>
      </c>
    </row>
    <row r="6" spans="2:4" ht="15.6" customHeight="1" x14ac:dyDescent="0.25">
      <c r="C6" s="43" t="s">
        <v>1128</v>
      </c>
      <c r="D6" s="44" t="s">
        <v>1181</v>
      </c>
    </row>
    <row r="7" spans="2:4" ht="15.6" customHeight="1" x14ac:dyDescent="0.25">
      <c r="C7" s="43" t="s">
        <v>1127</v>
      </c>
      <c r="D7" s="44" t="s">
        <v>1182</v>
      </c>
    </row>
    <row r="8" spans="2:4" x14ac:dyDescent="0.25">
      <c r="C8" s="43" t="s">
        <v>1183</v>
      </c>
      <c r="D8" s="44" t="s">
        <v>1184</v>
      </c>
    </row>
    <row r="9" spans="2:4" x14ac:dyDescent="0.25">
      <c r="C9" s="45" t="s">
        <v>1185</v>
      </c>
      <c r="D9" s="43" t="s">
        <v>1186</v>
      </c>
    </row>
    <row r="10" spans="2:4" x14ac:dyDescent="0.25">
      <c r="B10" s="46"/>
      <c r="C10" s="43" t="s">
        <v>1187</v>
      </c>
      <c r="D10" s="44" t="s">
        <v>1188</v>
      </c>
    </row>
    <row r="11" spans="2:4" x14ac:dyDescent="0.25">
      <c r="C11" s="43" t="s">
        <v>1080</v>
      </c>
      <c r="D11" s="44" t="s">
        <v>1189</v>
      </c>
    </row>
    <row r="12" spans="2:4" x14ac:dyDescent="0.25">
      <c r="C12" s="43" t="s">
        <v>1190</v>
      </c>
      <c r="D12" s="44" t="s">
        <v>1191</v>
      </c>
    </row>
    <row r="13" spans="2:4" x14ac:dyDescent="0.25">
      <c r="C13" s="43" t="s">
        <v>1187</v>
      </c>
      <c r="D13" s="44" t="s">
        <v>1188</v>
      </c>
    </row>
    <row r="14" spans="2:4" x14ac:dyDescent="0.25">
      <c r="C14" s="43" t="s">
        <v>1080</v>
      </c>
      <c r="D14" s="44" t="s">
        <v>1192</v>
      </c>
    </row>
    <row r="15" spans="2:4" x14ac:dyDescent="0.25">
      <c r="C15" s="47" t="s">
        <v>1190</v>
      </c>
      <c r="D15" s="48" t="s">
        <v>1191</v>
      </c>
    </row>
    <row r="17" spans="3:4" ht="23.25" x14ac:dyDescent="0.35">
      <c r="C17" s="39" t="s">
        <v>1193</v>
      </c>
      <c r="D17" s="40"/>
    </row>
    <row r="18" spans="3:4" x14ac:dyDescent="0.25">
      <c r="C18" s="43" t="s">
        <v>1112</v>
      </c>
      <c r="D18" s="44" t="s">
        <v>1194</v>
      </c>
    </row>
    <row r="19" spans="3:4" x14ac:dyDescent="0.25">
      <c r="C19" s="43" t="s">
        <v>1102</v>
      </c>
      <c r="D19" s="44" t="s">
        <v>1195</v>
      </c>
    </row>
    <row r="20" spans="3:4" x14ac:dyDescent="0.25">
      <c r="C20" s="45" t="s">
        <v>1196</v>
      </c>
      <c r="D20" s="43" t="s">
        <v>1197</v>
      </c>
    </row>
    <row r="21" spans="3:4" x14ac:dyDescent="0.25">
      <c r="C21" s="43" t="s">
        <v>1198</v>
      </c>
      <c r="D21" s="44" t="s">
        <v>1199</v>
      </c>
    </row>
    <row r="22" spans="3:4" x14ac:dyDescent="0.25">
      <c r="C22" s="43" t="s">
        <v>1200</v>
      </c>
      <c r="D22" s="44" t="s">
        <v>1201</v>
      </c>
    </row>
    <row r="23" spans="3:4" x14ac:dyDescent="0.25">
      <c r="C23" s="43" t="s">
        <v>1202</v>
      </c>
      <c r="D23" s="44" t="s">
        <v>1203</v>
      </c>
    </row>
    <row r="24" spans="3:4" x14ac:dyDescent="0.25">
      <c r="C24" s="43" t="s">
        <v>1204</v>
      </c>
      <c r="D24" s="44" t="s">
        <v>1205</v>
      </c>
    </row>
    <row r="25" spans="3:4" x14ac:dyDescent="0.25">
      <c r="C25" s="43" t="s">
        <v>1118</v>
      </c>
      <c r="D25" s="44" t="s">
        <v>1206</v>
      </c>
    </row>
    <row r="26" spans="3:4" x14ac:dyDescent="0.25">
      <c r="C26" s="43" t="s">
        <v>1200</v>
      </c>
      <c r="D26" s="44" t="s">
        <v>1201</v>
      </c>
    </row>
    <row r="27" spans="3:4" x14ac:dyDescent="0.25">
      <c r="C27" s="43" t="s">
        <v>1202</v>
      </c>
      <c r="D27" s="44" t="s">
        <v>1203</v>
      </c>
    </row>
    <row r="28" spans="3:4" x14ac:dyDescent="0.25">
      <c r="C28" s="47" t="s">
        <v>1204</v>
      </c>
      <c r="D28" s="48" t="s">
        <v>1205</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R e l a t i o n s h i p A u t o D e t e c t i o n E n a b l e d " > < C u s t o m C o n t e n t > < ! [ C D A T A [ T r u e ] ] > < / C u s t o m C o n t e n t > < / G e m i n i > 
</file>

<file path=customXml/item2.xml>��< ? x m l   v e r s i o n = " 1 . 0 "   e n c o d i n g = " U T F - 1 6 " ? > < G e m i n i   x m l n s = " h t t p : / / g e m i n i / p i v o t c u s t o m i z a t i o n / S a n d b o x N o n E m p t y " > < C u s t o m C o n t e n t > < ! [ C D A T A [ 1 ] ] > < / C u s t o m C o n t e n t > < / G e m i n i > 
</file>

<file path=customXml/item3.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5.xml>��< ? x m l   v e r s i o n = " 1 . 0 "   e n c o d i n g = " U T F - 1 6 " ? > < G e m i n i   x m l n s = " h t t p : / / g e m i n i / p i v o t c u s t o m i z a t i o n / P o w e r P i v o t V e r s i o n " > < C u s t o m C o n t e n t > < ! [ C D A T A [ 2 0 1 5 . 1 3 0 . 1 6 0 5 . 4 0 6 ] ] > < / C u s t o m C o n t e n t > < / G e m i n i > 
</file>

<file path=customXml/item6.xml>��< ? x m l   v e r s i o n = " 1 . 0 "   e n c o d i n g = " U T F - 1 6 " ? > < G e m i n i   x m l n s = " h t t p : / / g e m i n i / p i v o t c u s t o m i z a t i o n / I s S a n d b o x E m b e d d e d " > < C u s t o m C o n t e n t > < ! [ C D A T A [ y e s ] ] > < / C u s t o m C o n t e n t > < / G e m i n i > 
</file>

<file path=customXml/itemProps1.xml><?xml version="1.0" encoding="utf-8"?>
<ds:datastoreItem xmlns:ds="http://schemas.openxmlformats.org/officeDocument/2006/customXml" ds:itemID="{4A0F9BBD-0722-44C0-A51D-871F1E608662}">
  <ds:schemaRefs/>
</ds:datastoreItem>
</file>

<file path=customXml/itemProps2.xml><?xml version="1.0" encoding="utf-8"?>
<ds:datastoreItem xmlns:ds="http://schemas.openxmlformats.org/officeDocument/2006/customXml" ds:itemID="{5E70A7C7-2103-44AA-8B08-92C32F7E8F41}">
  <ds:schemaRefs/>
</ds:datastoreItem>
</file>

<file path=customXml/itemProps3.xml><?xml version="1.0" encoding="utf-8"?>
<ds:datastoreItem xmlns:ds="http://schemas.openxmlformats.org/officeDocument/2006/customXml" ds:itemID="{696E26E2-54FB-4F48-A7C1-42B31EB870F2}">
  <ds:schemaRefs>
    <ds:schemaRef ds:uri="http://schemas.microsoft.com/DataMashup"/>
  </ds:schemaRefs>
</ds:datastoreItem>
</file>

<file path=customXml/itemProps4.xml><?xml version="1.0" encoding="utf-8"?>
<ds:datastoreItem xmlns:ds="http://schemas.openxmlformats.org/officeDocument/2006/customXml" ds:itemID="{A4A438E6-B8DE-4271-94C6-683D0D7167DF}">
  <ds:schemaRefs/>
</ds:datastoreItem>
</file>

<file path=customXml/itemProps5.xml><?xml version="1.0" encoding="utf-8"?>
<ds:datastoreItem xmlns:ds="http://schemas.openxmlformats.org/officeDocument/2006/customXml" ds:itemID="{97E02576-7B1E-4A71-8318-92E74C9030BB}">
  <ds:schemaRefs/>
</ds:datastoreItem>
</file>

<file path=customXml/itemProps6.xml><?xml version="1.0" encoding="utf-8"?>
<ds:datastoreItem xmlns:ds="http://schemas.openxmlformats.org/officeDocument/2006/customXml" ds:itemID="{80E33DC4-4DD3-49B7-9092-FE12AD1B10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2022-03-02T16:19:02Z</dcterms:modified>
</cp:coreProperties>
</file>