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egold\Desktop\LTCCC\Data\Staffing data\2020 Q4 Staffing\Items to upload\Files to upload\"/>
    </mc:Choice>
  </mc:AlternateContent>
  <xr:revisionPtr revIDLastSave="0" documentId="13_ncr:1_{F3CBA5CD-479B-419F-9078-9C11488F820C}" xr6:coauthVersionLast="46" xr6:coauthVersionMax="46" xr10:uidLastSave="{00000000-0000-0000-0000-000000000000}"/>
  <bookViews>
    <workbookView xWindow="-108" yWindow="-108" windowWidth="23256" windowHeight="12576" xr2:uid="{00000000-000D-0000-FFFF-FFFF00000000}"/>
  </bookViews>
  <sheets>
    <sheet name="Q4 2020 State Ranks" sheetId="14" r:id="rId1"/>
    <sheet name="Calcs - Q4 2020 State Ranks" sheetId="15" r:id="rId2"/>
    <sheet name="2020 Q3 State Avgs" sheetId="12" r:id="rId3"/>
    <sheet name="2020 Q2 State Avgs" sheetId="13" r:id="rId4"/>
    <sheet name="2020 Q1 State Avgs" sheetId="8" r:id="rId5"/>
    <sheet name="2019 Q4 State Avgs" sheetId="7" r:id="rId6"/>
  </sheets>
  <definedNames>
    <definedName name="_xlnm._FilterDatabase" localSheetId="5" hidden="1">'2019 Q4 State Avgs'!$A$1:$F$1</definedName>
    <definedName name="_xlnm._FilterDatabase" localSheetId="4" hidden="1">'2020 Q1 State Avgs'!$A$1:$F$1</definedName>
    <definedName name="_xlnm._FilterDatabase" localSheetId="3" hidden="1">'2020 Q2 State Avgs'!$A$1:$F$1</definedName>
    <definedName name="_xlnm._FilterDatabase" localSheetId="2" hidden="1">'2020 Q3 State Avgs'!$A$1:$G$1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2" i="15" l="1"/>
  <c r="K52" i="15" s="1"/>
  <c r="H52" i="15"/>
  <c r="I52" i="15" s="1"/>
  <c r="G52" i="15"/>
  <c r="E52" i="15"/>
  <c r="J51" i="15"/>
  <c r="K51" i="15" s="1"/>
  <c r="I51" i="15"/>
  <c r="H51" i="15"/>
  <c r="G51" i="15"/>
  <c r="E51" i="15"/>
  <c r="K50" i="15"/>
  <c r="J50" i="15"/>
  <c r="H50" i="15"/>
  <c r="I50" i="15" s="1"/>
  <c r="G50" i="15"/>
  <c r="E50" i="15"/>
  <c r="J49" i="15"/>
  <c r="K49" i="15" s="1"/>
  <c r="I49" i="15"/>
  <c r="H49" i="15"/>
  <c r="G49" i="15"/>
  <c r="E49" i="15"/>
  <c r="K48" i="15"/>
  <c r="J48" i="15"/>
  <c r="H48" i="15"/>
  <c r="I48" i="15" s="1"/>
  <c r="G48" i="15"/>
  <c r="E48" i="15"/>
  <c r="J47" i="15"/>
  <c r="K47" i="15" s="1"/>
  <c r="I47" i="15"/>
  <c r="H47" i="15"/>
  <c r="G47" i="15"/>
  <c r="E47" i="15"/>
  <c r="K46" i="15"/>
  <c r="J46" i="15"/>
  <c r="H46" i="15"/>
  <c r="I46" i="15" s="1"/>
  <c r="G46" i="15"/>
  <c r="E46" i="15"/>
  <c r="J45" i="15"/>
  <c r="K45" i="15" s="1"/>
  <c r="I45" i="15"/>
  <c r="H45" i="15"/>
  <c r="G45" i="15"/>
  <c r="E45" i="15"/>
  <c r="K44" i="15"/>
  <c r="J44" i="15"/>
  <c r="H44" i="15"/>
  <c r="I44" i="15" s="1"/>
  <c r="G44" i="15"/>
  <c r="E44" i="15"/>
  <c r="J43" i="15"/>
  <c r="K43" i="15" s="1"/>
  <c r="I43" i="15"/>
  <c r="H43" i="15"/>
  <c r="G43" i="15"/>
  <c r="E43" i="15"/>
  <c r="K42" i="15"/>
  <c r="J42" i="15"/>
  <c r="H42" i="15"/>
  <c r="I42" i="15" s="1"/>
  <c r="G42" i="15"/>
  <c r="E42" i="15"/>
  <c r="J41" i="15"/>
  <c r="K41" i="15" s="1"/>
  <c r="I41" i="15"/>
  <c r="H41" i="15"/>
  <c r="G41" i="15"/>
  <c r="E41" i="15"/>
  <c r="K40" i="15"/>
  <c r="J40" i="15"/>
  <c r="H40" i="15"/>
  <c r="I40" i="15" s="1"/>
  <c r="G40" i="15"/>
  <c r="E40" i="15"/>
  <c r="J39" i="15"/>
  <c r="K39" i="15" s="1"/>
  <c r="I39" i="15"/>
  <c r="H39" i="15"/>
  <c r="G39" i="15"/>
  <c r="E39" i="15"/>
  <c r="K38" i="15"/>
  <c r="J38" i="15"/>
  <c r="H38" i="15"/>
  <c r="I38" i="15" s="1"/>
  <c r="G38" i="15"/>
  <c r="E38" i="15"/>
  <c r="J37" i="15"/>
  <c r="K37" i="15" s="1"/>
  <c r="I37" i="15"/>
  <c r="H37" i="15"/>
  <c r="G37" i="15"/>
  <c r="E37" i="15"/>
  <c r="K36" i="15"/>
  <c r="J36" i="15"/>
  <c r="H36" i="15"/>
  <c r="I36" i="15" s="1"/>
  <c r="G36" i="15"/>
  <c r="E36" i="15"/>
  <c r="J35" i="15"/>
  <c r="K35" i="15" s="1"/>
  <c r="I35" i="15"/>
  <c r="H35" i="15"/>
  <c r="G35" i="15"/>
  <c r="E35" i="15"/>
  <c r="K34" i="15"/>
  <c r="J34" i="15"/>
  <c r="H34" i="15"/>
  <c r="I34" i="15" s="1"/>
  <c r="G34" i="15"/>
  <c r="E34" i="15"/>
  <c r="J33" i="15"/>
  <c r="K33" i="15" s="1"/>
  <c r="I33" i="15"/>
  <c r="H33" i="15"/>
  <c r="G33" i="15"/>
  <c r="E33" i="15"/>
  <c r="K32" i="15"/>
  <c r="J32" i="15"/>
  <c r="H32" i="15"/>
  <c r="I32" i="15" s="1"/>
  <c r="G32" i="15"/>
  <c r="E32" i="15"/>
  <c r="J31" i="15"/>
  <c r="K31" i="15" s="1"/>
  <c r="I31" i="15"/>
  <c r="H31" i="15"/>
  <c r="G31" i="15"/>
  <c r="E31" i="15"/>
  <c r="K30" i="15"/>
  <c r="J30" i="15"/>
  <c r="H30" i="15"/>
  <c r="I30" i="15" s="1"/>
  <c r="G30" i="15"/>
  <c r="E30" i="15"/>
  <c r="J29" i="15"/>
  <c r="K29" i="15" s="1"/>
  <c r="I29" i="15"/>
  <c r="H29" i="15"/>
  <c r="G29" i="15"/>
  <c r="E29" i="15"/>
  <c r="K28" i="15"/>
  <c r="J28" i="15"/>
  <c r="H28" i="15"/>
  <c r="I28" i="15" s="1"/>
  <c r="G28" i="15"/>
  <c r="E28" i="15"/>
  <c r="J27" i="15"/>
  <c r="K27" i="15" s="1"/>
  <c r="I27" i="15"/>
  <c r="H27" i="15"/>
  <c r="G27" i="15"/>
  <c r="E27" i="15"/>
  <c r="K26" i="15"/>
  <c r="J26" i="15"/>
  <c r="H26" i="15"/>
  <c r="I26" i="15" s="1"/>
  <c r="G26" i="15"/>
  <c r="E26" i="15"/>
  <c r="J25" i="15"/>
  <c r="K25" i="15" s="1"/>
  <c r="I25" i="15"/>
  <c r="H25" i="15"/>
  <c r="G25" i="15"/>
  <c r="E25" i="15"/>
  <c r="K24" i="15"/>
  <c r="J24" i="15"/>
  <c r="H24" i="15"/>
  <c r="I24" i="15" s="1"/>
  <c r="G24" i="15"/>
  <c r="E24" i="15"/>
  <c r="J23" i="15"/>
  <c r="K23" i="15" s="1"/>
  <c r="I23" i="15"/>
  <c r="H23" i="15"/>
  <c r="G23" i="15"/>
  <c r="E23" i="15"/>
  <c r="K22" i="15"/>
  <c r="J22" i="15"/>
  <c r="H22" i="15"/>
  <c r="I22" i="15" s="1"/>
  <c r="G22" i="15"/>
  <c r="E22" i="15"/>
  <c r="J21" i="15"/>
  <c r="K21" i="15" s="1"/>
  <c r="I21" i="15"/>
  <c r="H21" i="15"/>
  <c r="G21" i="15"/>
  <c r="E21" i="15"/>
  <c r="K20" i="15"/>
  <c r="J20" i="15"/>
  <c r="H20" i="15"/>
  <c r="I20" i="15" s="1"/>
  <c r="G20" i="15"/>
  <c r="E20" i="15"/>
  <c r="J19" i="15"/>
  <c r="K19" i="15" s="1"/>
  <c r="I19" i="15"/>
  <c r="H19" i="15"/>
  <c r="G19" i="15"/>
  <c r="E19" i="15"/>
  <c r="K18" i="15"/>
  <c r="J18" i="15"/>
  <c r="H18" i="15"/>
  <c r="I18" i="15" s="1"/>
  <c r="G18" i="15"/>
  <c r="E18" i="15"/>
  <c r="J17" i="15"/>
  <c r="K17" i="15" s="1"/>
  <c r="I17" i="15"/>
  <c r="H17" i="15"/>
  <c r="G17" i="15"/>
  <c r="E17" i="15"/>
  <c r="K16" i="15"/>
  <c r="J16" i="15"/>
  <c r="H16" i="15"/>
  <c r="I16" i="15" s="1"/>
  <c r="G16" i="15"/>
  <c r="E16" i="15"/>
  <c r="J15" i="15"/>
  <c r="K15" i="15" s="1"/>
  <c r="I15" i="15"/>
  <c r="H15" i="15"/>
  <c r="G15" i="15"/>
  <c r="E15" i="15"/>
  <c r="K14" i="15"/>
  <c r="J14" i="15"/>
  <c r="H14" i="15"/>
  <c r="I14" i="15" s="1"/>
  <c r="G14" i="15"/>
  <c r="E14" i="15"/>
  <c r="J13" i="15"/>
  <c r="K13" i="15" s="1"/>
  <c r="I13" i="15"/>
  <c r="H13" i="15"/>
  <c r="G13" i="15"/>
  <c r="E13" i="15"/>
  <c r="K12" i="15"/>
  <c r="J12" i="15"/>
  <c r="H12" i="15"/>
  <c r="I12" i="15" s="1"/>
  <c r="G12" i="15"/>
  <c r="E12" i="15"/>
  <c r="J11" i="15"/>
  <c r="K11" i="15" s="1"/>
  <c r="I11" i="15"/>
  <c r="H11" i="15"/>
  <c r="G11" i="15"/>
  <c r="E11" i="15"/>
  <c r="K10" i="15"/>
  <c r="J10" i="15"/>
  <c r="H10" i="15"/>
  <c r="I10" i="15" s="1"/>
  <c r="G10" i="15"/>
  <c r="E10" i="15"/>
  <c r="J9" i="15"/>
  <c r="K9" i="15" s="1"/>
  <c r="I9" i="15"/>
  <c r="H9" i="15"/>
  <c r="G9" i="15"/>
  <c r="E9" i="15"/>
  <c r="K8" i="15"/>
  <c r="J8" i="15"/>
  <c r="H8" i="15"/>
  <c r="I8" i="15" s="1"/>
  <c r="G8" i="15"/>
  <c r="E8" i="15"/>
  <c r="J7" i="15"/>
  <c r="K7" i="15" s="1"/>
  <c r="I7" i="15"/>
  <c r="H7" i="15"/>
  <c r="G7" i="15"/>
  <c r="E7" i="15"/>
  <c r="K6" i="15"/>
  <c r="J6" i="15"/>
  <c r="H6" i="15"/>
  <c r="I6" i="15" s="1"/>
  <c r="G6" i="15"/>
  <c r="E6" i="15"/>
  <c r="J5" i="15"/>
  <c r="K5" i="15" s="1"/>
  <c r="I5" i="15"/>
  <c r="H5" i="15"/>
  <c r="G5" i="15"/>
  <c r="E5" i="15"/>
  <c r="K4" i="15"/>
  <c r="J4" i="15"/>
  <c r="H4" i="15"/>
  <c r="I4" i="15" s="1"/>
  <c r="G4" i="15"/>
  <c r="E4" i="15"/>
  <c r="J3" i="15"/>
  <c r="K3" i="15" s="1"/>
  <c r="I3" i="15"/>
  <c r="H3" i="15"/>
  <c r="G3" i="15"/>
  <c r="E3" i="15"/>
  <c r="K2" i="15"/>
  <c r="J2" i="15"/>
  <c r="H2" i="15"/>
  <c r="I2" i="15" s="1"/>
  <c r="G2" i="15"/>
  <c r="E2" i="15"/>
  <c r="F52" i="13" l="1"/>
  <c r="D52" i="13"/>
  <c r="F51" i="13"/>
  <c r="D51" i="13"/>
  <c r="F50" i="13"/>
  <c r="D50" i="13"/>
  <c r="F49" i="13"/>
  <c r="D49" i="13"/>
  <c r="F48" i="13"/>
  <c r="D48" i="13"/>
  <c r="F47" i="13"/>
  <c r="D47" i="13"/>
  <c r="F46" i="13"/>
  <c r="D46" i="13"/>
  <c r="F45" i="13"/>
  <c r="D45" i="13"/>
  <c r="F44" i="13"/>
  <c r="D44" i="13"/>
  <c r="F43" i="13"/>
  <c r="D43" i="13"/>
  <c r="F42" i="13"/>
  <c r="D42" i="13"/>
  <c r="F41" i="13"/>
  <c r="D41" i="13"/>
  <c r="F40" i="13"/>
  <c r="D40" i="13"/>
  <c r="F39" i="13"/>
  <c r="D39" i="13"/>
  <c r="F38" i="13"/>
  <c r="D38" i="13"/>
  <c r="F37" i="13"/>
  <c r="D37" i="13"/>
  <c r="F36" i="13"/>
  <c r="D36" i="13"/>
  <c r="F35" i="13"/>
  <c r="D35" i="13"/>
  <c r="F34" i="13"/>
  <c r="D34" i="13"/>
  <c r="F33" i="13"/>
  <c r="D33" i="13"/>
  <c r="F32" i="13"/>
  <c r="D32" i="13"/>
  <c r="F31" i="13"/>
  <c r="D31" i="13"/>
  <c r="F30" i="13"/>
  <c r="D30" i="13"/>
  <c r="F29" i="13"/>
  <c r="D29" i="13"/>
  <c r="F28" i="13"/>
  <c r="D28" i="13"/>
  <c r="F27" i="13"/>
  <c r="D27" i="13"/>
  <c r="F26" i="13"/>
  <c r="D26" i="13"/>
  <c r="F25" i="13"/>
  <c r="D25" i="13"/>
  <c r="F24" i="13"/>
  <c r="D24" i="13"/>
  <c r="F23" i="13"/>
  <c r="D23" i="13"/>
  <c r="F22" i="13"/>
  <c r="D22" i="13"/>
  <c r="F21" i="13"/>
  <c r="D21" i="13"/>
  <c r="F20" i="13"/>
  <c r="D20" i="13"/>
  <c r="F19" i="13"/>
  <c r="D19" i="13"/>
  <c r="F18" i="13"/>
  <c r="D18" i="13"/>
  <c r="F17" i="13"/>
  <c r="D17" i="13"/>
  <c r="F16" i="13"/>
  <c r="D16" i="13"/>
  <c r="F15" i="13"/>
  <c r="D15" i="13"/>
  <c r="F14" i="13"/>
  <c r="D14" i="13"/>
  <c r="F13" i="13"/>
  <c r="D13" i="13"/>
  <c r="F12" i="13"/>
  <c r="D12" i="13"/>
  <c r="F11" i="13"/>
  <c r="D11" i="13"/>
  <c r="F10" i="13"/>
  <c r="D10" i="13"/>
  <c r="F9" i="13"/>
  <c r="D9" i="13"/>
  <c r="F8" i="13"/>
  <c r="D8" i="13"/>
  <c r="F7" i="13"/>
  <c r="D7" i="13"/>
  <c r="F6" i="13"/>
  <c r="D6" i="13"/>
  <c r="F5" i="13"/>
  <c r="D5" i="13"/>
  <c r="F4" i="13"/>
  <c r="D4" i="13"/>
  <c r="F3" i="13"/>
  <c r="D3" i="13"/>
  <c r="F2" i="13"/>
  <c r="D2" i="13"/>
  <c r="G52" i="12" l="1"/>
  <c r="E52" i="12"/>
  <c r="G51" i="12"/>
  <c r="E51" i="12"/>
  <c r="G50" i="12"/>
  <c r="E50" i="12"/>
  <c r="G49" i="12"/>
  <c r="E49" i="12"/>
  <c r="G48" i="12"/>
  <c r="E48" i="12"/>
  <c r="G47" i="12"/>
  <c r="E47" i="12"/>
  <c r="G46" i="12"/>
  <c r="E46" i="12"/>
  <c r="G45" i="12"/>
  <c r="E45" i="12"/>
  <c r="G44" i="12"/>
  <c r="E44" i="12"/>
  <c r="G43" i="12"/>
  <c r="E43" i="12"/>
  <c r="G42" i="12"/>
  <c r="E42" i="12"/>
  <c r="G41" i="12"/>
  <c r="E41" i="12"/>
  <c r="G40" i="12"/>
  <c r="E40" i="12"/>
  <c r="G39" i="12"/>
  <c r="E39" i="12"/>
  <c r="G38" i="12"/>
  <c r="E38" i="12"/>
  <c r="G37" i="12"/>
  <c r="E37" i="12"/>
  <c r="G36" i="12"/>
  <c r="E36" i="12"/>
  <c r="G35" i="12"/>
  <c r="E35" i="12"/>
  <c r="G34" i="12"/>
  <c r="E34" i="12"/>
  <c r="G33" i="12"/>
  <c r="E33" i="12"/>
  <c r="G32" i="12"/>
  <c r="E32" i="12"/>
  <c r="G31" i="12"/>
  <c r="E31" i="12"/>
  <c r="G30" i="12"/>
  <c r="E30" i="12"/>
  <c r="G29" i="12"/>
  <c r="E29" i="12"/>
  <c r="G28" i="12"/>
  <c r="E28" i="12"/>
  <c r="G27" i="12"/>
  <c r="E27" i="12"/>
  <c r="G26" i="12"/>
  <c r="E26" i="12"/>
  <c r="G25" i="12"/>
  <c r="E25" i="12"/>
  <c r="G24" i="12"/>
  <c r="E24" i="12"/>
  <c r="G23" i="12"/>
  <c r="E23" i="12"/>
  <c r="G22" i="12"/>
  <c r="E22" i="12"/>
  <c r="G21" i="12"/>
  <c r="E21" i="12"/>
  <c r="G20" i="12"/>
  <c r="E20" i="12"/>
  <c r="G19" i="12"/>
  <c r="E19" i="12"/>
  <c r="G18" i="12"/>
  <c r="E18" i="12"/>
  <c r="G17" i="12"/>
  <c r="E17" i="12"/>
  <c r="G16" i="12"/>
  <c r="E16" i="12"/>
  <c r="G15" i="12"/>
  <c r="E15" i="12"/>
  <c r="G14" i="12"/>
  <c r="E14" i="12"/>
  <c r="G13" i="12"/>
  <c r="E13" i="12"/>
  <c r="G12" i="12"/>
  <c r="E12" i="12"/>
  <c r="G11" i="12"/>
  <c r="E11" i="12"/>
  <c r="G10" i="12"/>
  <c r="E10" i="12"/>
  <c r="G9" i="12"/>
  <c r="E9" i="12"/>
  <c r="G8" i="12"/>
  <c r="E8" i="12"/>
  <c r="G7" i="12"/>
  <c r="E7" i="12"/>
  <c r="G6" i="12"/>
  <c r="E6" i="12"/>
  <c r="G5" i="12"/>
  <c r="E5" i="12"/>
  <c r="G4" i="12"/>
  <c r="E4" i="12"/>
  <c r="G3" i="12"/>
  <c r="E3" i="12"/>
  <c r="G2" i="12"/>
  <c r="E2" i="12"/>
  <c r="F52" i="8" l="1"/>
  <c r="D52" i="8"/>
  <c r="F51" i="8"/>
  <c r="D51" i="8"/>
  <c r="F50" i="8"/>
  <c r="D50" i="8"/>
  <c r="F49" i="8"/>
  <c r="D49" i="8"/>
  <c r="F48" i="8"/>
  <c r="D48" i="8"/>
  <c r="F47" i="8"/>
  <c r="D47" i="8"/>
  <c r="F46" i="8"/>
  <c r="D46" i="8"/>
  <c r="F45" i="8"/>
  <c r="D45" i="8"/>
  <c r="F44" i="8"/>
  <c r="D44" i="8"/>
  <c r="F43" i="8"/>
  <c r="D43" i="8"/>
  <c r="F42" i="8"/>
  <c r="D42" i="8"/>
  <c r="F41" i="8"/>
  <c r="D41" i="8"/>
  <c r="F40" i="8"/>
  <c r="D40" i="8"/>
  <c r="F39" i="8"/>
  <c r="D39" i="8"/>
  <c r="F38" i="8"/>
  <c r="D38" i="8"/>
  <c r="F37" i="8"/>
  <c r="D37" i="8"/>
  <c r="F36" i="8"/>
  <c r="D36" i="8"/>
  <c r="F35" i="8"/>
  <c r="D35" i="8"/>
  <c r="F34" i="8"/>
  <c r="D34" i="8"/>
  <c r="F33" i="8"/>
  <c r="D33" i="8"/>
  <c r="F32" i="8"/>
  <c r="D32" i="8"/>
  <c r="F31" i="8"/>
  <c r="D31" i="8"/>
  <c r="F30" i="8"/>
  <c r="D30" i="8"/>
  <c r="F29" i="8"/>
  <c r="D29" i="8"/>
  <c r="F28" i="8"/>
  <c r="D28" i="8"/>
  <c r="F27" i="8"/>
  <c r="D27" i="8"/>
  <c r="F26" i="8"/>
  <c r="D26" i="8"/>
  <c r="F25" i="8"/>
  <c r="D25" i="8"/>
  <c r="F24" i="8"/>
  <c r="D24" i="8"/>
  <c r="F23" i="8"/>
  <c r="D23" i="8"/>
  <c r="F22" i="8"/>
  <c r="D22" i="8"/>
  <c r="F21" i="8"/>
  <c r="D21" i="8"/>
  <c r="F20" i="8"/>
  <c r="D20" i="8"/>
  <c r="F19" i="8"/>
  <c r="D19" i="8"/>
  <c r="F18" i="8"/>
  <c r="D18" i="8"/>
  <c r="F17" i="8"/>
  <c r="D17" i="8"/>
  <c r="F16" i="8"/>
  <c r="D16" i="8"/>
  <c r="F15" i="8"/>
  <c r="D15" i="8"/>
  <c r="F14" i="8"/>
  <c r="D14" i="8"/>
  <c r="F13" i="8"/>
  <c r="D13" i="8"/>
  <c r="F12" i="8"/>
  <c r="D12" i="8"/>
  <c r="F11" i="8"/>
  <c r="D11" i="8"/>
  <c r="F10" i="8"/>
  <c r="D10" i="8"/>
  <c r="F9" i="8"/>
  <c r="D9" i="8"/>
  <c r="F8" i="8"/>
  <c r="D8" i="8"/>
  <c r="F7" i="8"/>
  <c r="D7" i="8"/>
  <c r="F6" i="8"/>
  <c r="D6" i="8"/>
  <c r="F5" i="8"/>
  <c r="D5" i="8"/>
  <c r="F4" i="8"/>
  <c r="D4" i="8"/>
  <c r="F3" i="8"/>
  <c r="D3" i="8"/>
  <c r="F2" i="8"/>
  <c r="D2" i="8"/>
  <c r="D11" i="7" l="1"/>
  <c r="D42" i="7" l="1"/>
  <c r="F52" i="7" l="1"/>
  <c r="D52" i="7"/>
  <c r="F51" i="7"/>
  <c r="D51" i="7"/>
  <c r="F50" i="7"/>
  <c r="D50" i="7"/>
  <c r="F49" i="7"/>
  <c r="D49" i="7"/>
  <c r="F48" i="7"/>
  <c r="D48" i="7"/>
  <c r="F47" i="7"/>
  <c r="D47" i="7"/>
  <c r="F46" i="7"/>
  <c r="D46" i="7"/>
  <c r="F45" i="7"/>
  <c r="D45" i="7"/>
  <c r="F44" i="7"/>
  <c r="D44" i="7"/>
  <c r="F43" i="7"/>
  <c r="D43" i="7"/>
  <c r="F42" i="7"/>
  <c r="F41" i="7"/>
  <c r="D41" i="7"/>
  <c r="F40" i="7"/>
  <c r="D40" i="7"/>
  <c r="F39" i="7"/>
  <c r="D39" i="7"/>
  <c r="F38" i="7"/>
  <c r="D38" i="7"/>
  <c r="F37" i="7"/>
  <c r="D37" i="7"/>
  <c r="F36" i="7"/>
  <c r="D36" i="7"/>
  <c r="F35" i="7"/>
  <c r="D35" i="7"/>
  <c r="F34" i="7"/>
  <c r="D34" i="7"/>
  <c r="F33" i="7"/>
  <c r="D33" i="7"/>
  <c r="F32" i="7"/>
  <c r="D32" i="7"/>
  <c r="F31" i="7"/>
  <c r="D31" i="7"/>
  <c r="F30" i="7"/>
  <c r="D30" i="7"/>
  <c r="F29" i="7"/>
  <c r="D29" i="7"/>
  <c r="F28" i="7"/>
  <c r="D28" i="7"/>
  <c r="F27" i="7"/>
  <c r="D27" i="7"/>
  <c r="F26" i="7"/>
  <c r="D26" i="7"/>
  <c r="F25" i="7"/>
  <c r="D25" i="7"/>
  <c r="F24" i="7"/>
  <c r="D24" i="7"/>
  <c r="F23" i="7"/>
  <c r="D23" i="7"/>
  <c r="F22" i="7"/>
  <c r="D22" i="7"/>
  <c r="F21" i="7"/>
  <c r="D21" i="7"/>
  <c r="F20" i="7"/>
  <c r="D20" i="7"/>
  <c r="F19" i="7"/>
  <c r="D19" i="7"/>
  <c r="F18" i="7"/>
  <c r="D18" i="7"/>
  <c r="F17" i="7"/>
  <c r="D17" i="7"/>
  <c r="F16" i="7"/>
  <c r="D16" i="7"/>
  <c r="F15" i="7"/>
  <c r="D15" i="7"/>
  <c r="F14" i="7"/>
  <c r="D14" i="7"/>
  <c r="F13" i="7"/>
  <c r="D13" i="7"/>
  <c r="F12" i="7"/>
  <c r="D12" i="7"/>
  <c r="F11" i="7"/>
  <c r="F10" i="7"/>
  <c r="D10" i="7"/>
  <c r="F9" i="7"/>
  <c r="D9" i="7"/>
  <c r="F8" i="7"/>
  <c r="D8" i="7"/>
  <c r="F7" i="7"/>
  <c r="D7" i="7"/>
  <c r="F6" i="7"/>
  <c r="D6" i="7"/>
  <c r="F5" i="7"/>
  <c r="D5" i="7"/>
  <c r="F4" i="7"/>
  <c r="D4" i="7"/>
  <c r="F3" i="7"/>
  <c r="D3" i="7"/>
  <c r="F2" i="7"/>
  <c r="D2" i="7"/>
</calcChain>
</file>

<file path=xl/sharedStrings.xml><?xml version="1.0" encoding="utf-8"?>
<sst xmlns="http://schemas.openxmlformats.org/spreadsheetml/2006/main" count="691" uniqueCount="141">
  <si>
    <t>State</t>
  </si>
  <si>
    <t>Abbreviation</t>
  </si>
  <si>
    <t>Avg Total Care Staff HPRD</t>
  </si>
  <si>
    <t>Avg RN Care Staff HPRD</t>
  </si>
  <si>
    <t>ALABAMA</t>
  </si>
  <si>
    <t>AL</t>
  </si>
  <si>
    <t>ALASKA</t>
  </si>
  <si>
    <t>AK</t>
  </si>
  <si>
    <t>ARIZONA</t>
  </si>
  <si>
    <t>AZ</t>
  </si>
  <si>
    <t>ARKANSAS</t>
  </si>
  <si>
    <t>AR</t>
  </si>
  <si>
    <t>CALIFORNIA</t>
  </si>
  <si>
    <t>CA</t>
  </si>
  <si>
    <t>COLORADO</t>
  </si>
  <si>
    <t>CO</t>
  </si>
  <si>
    <t>CONNECTICUT</t>
  </si>
  <si>
    <t>CT</t>
  </si>
  <si>
    <t>DELAWARE</t>
  </si>
  <si>
    <t>DE</t>
  </si>
  <si>
    <t>DISTRICT OF COLUMBIA</t>
  </si>
  <si>
    <t>DC</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</si>
  <si>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</si>
  <si>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</si>
  <si>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</si>
  <si>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</si>
  <si>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</si>
  <si>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</si>
  <si>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</si>
  <si>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</si>
  <si>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</si>
  <si>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</si>
  <si>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</si>
  <si>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</si>
  <si>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</si>
  <si>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</si>
  <si>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</si>
  <si>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</si>
  <si>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</si>
  <si>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</si>
  <si>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</si>
  <si>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</si>
  <si>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</si>
  <si>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</si>
  <si>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</si>
  <si>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</si>
  <si>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</si>
  <si>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</si>
  <si>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</si>
  <si>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</si>
  <si>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</si>
  <si>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</si>
  <si>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</si>
  <si>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</si>
  <si>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</si>
  <si>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</si>
  <si>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</si>
  <si>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</si>
  <si>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</si>
  <si>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</si>
  <si>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</si>
  <si>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</si>
  <si>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</si>
  <si>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</si>
  <si>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</si>
  <si>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</si>
  <si>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</si>
  <si>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</si>
  <si>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</si>
  <si>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</si>
  <si>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</si>
  <si>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</si>
  <si>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</si>
  <si>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</si>
  <si>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</si>
  <si>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</si>
  <si>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</si>
  <si>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</si>
  <si>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</si>
  <si>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</si>
  <si>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</si>
  <si>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</si>
  <si>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</si>
  <si>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</si>
  <si>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</si>
  <si>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</si>
  <si>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</si>
  <si>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</si>
  <si>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</si>
  <si>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</si>
  <si>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</si>
  <si>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</si>
  <si>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</si>
  <si>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</si>
  <si>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</si>
  <si>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</si>
  <si>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</si>
  <si>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</si>
  <si>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</si>
  <si>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</si>
  <si>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</si>
  <si>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</si>
  <si>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</si>
  <si>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</si>
  <si>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</si>
  <si>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</si>
  <si>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Total Care Rank</t>
  </si>
  <si>
    <t>RN Care Rank</t>
  </si>
  <si>
    <r>
      <rPr>
        <b/>
        <sz val="11"/>
        <color theme="1"/>
        <rFont val="Calibri"/>
        <family val="2"/>
        <scheme val="minor"/>
      </rPr>
      <t>Notes on Q4 2019 state and national average calculations</t>
    </r>
    <r>
      <rPr>
        <sz val="11"/>
        <color theme="1"/>
        <rFont val="Calibri"/>
        <family val="2"/>
        <scheme val="minor"/>
      </rPr>
      <t>: State and national staffing (Total and RN) averages were determined by dividing a given sample's aggregate of facility staffing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t>
    </r>
  </si>
  <si>
    <t>State and national staffing (Total and RN) averages were determined by dividing a given sample's aggregate of facility staffing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t>
  </si>
  <si>
    <t>National Averages</t>
  </si>
  <si>
    <t>Notes</t>
  </si>
  <si>
    <r>
      <rPr>
        <b/>
        <sz val="11"/>
        <color theme="1"/>
        <rFont val="Calibri"/>
        <family val="2"/>
        <scheme val="minor"/>
      </rPr>
      <t>Note:</t>
    </r>
    <r>
      <rPr>
        <sz val="11"/>
        <color theme="1"/>
        <rFont val="Calibri"/>
        <family val="2"/>
        <scheme val="minor"/>
      </rPr>
      <t xml:space="preserve"> The national averages are: 3.37 total care staff HPRD, 0.42 RN care staff HPRD, and 86.6 MDS Census.</t>
    </r>
  </si>
  <si>
    <t>Average MDS Census: 84.4</t>
  </si>
  <si>
    <t>Total care staff HPRD: 3.38</t>
  </si>
  <si>
    <t>RN care staff HPRD: 0.43</t>
  </si>
  <si>
    <t>Total care staff HPRD: 3.46</t>
  </si>
  <si>
    <t>RN care staff HPRD: 0.45</t>
  </si>
  <si>
    <t>Average MDS Census: 78.3</t>
  </si>
  <si>
    <t>Total care staff HPRD</t>
  </si>
  <si>
    <t>RN care staff HPRD</t>
  </si>
  <si>
    <t>Average MDS Census</t>
  </si>
  <si>
    <t>Avg Census</t>
  </si>
  <si>
    <t>Total care staff HPRD:</t>
  </si>
  <si>
    <t>RN care staff HPRD:</t>
  </si>
  <si>
    <t>Average MDS Census:</t>
  </si>
  <si>
    <t>Avg Census Per Facility</t>
  </si>
  <si>
    <t xml:space="preserve">Avg Census Change from 2020 Q3 to Q4 </t>
  </si>
  <si>
    <t>Percent Avg Census Change from 2020 Q3 to Q4</t>
  </si>
  <si>
    <t>Avg Total Care Change from 2020 Q3 to Q4</t>
  </si>
  <si>
    <t>Percent Avg Total Care Change from 2020 Q3 to Q6</t>
  </si>
  <si>
    <t>Census</t>
  </si>
  <si>
    <t>Total Care Staff HPRD</t>
  </si>
  <si>
    <t>RN Care Staff HPRD</t>
  </si>
  <si>
    <t>Per Facility Averages by State</t>
  </si>
  <si>
    <t>Q4 2020 National Averages</t>
  </si>
  <si>
    <t>Census Change (%) from 2020 Q3 to Q4</t>
  </si>
  <si>
    <t>Total Care Change (%) from 2020 Q3 to Q4</t>
  </si>
  <si>
    <t>State and national staffing (Total and RN) averages were determined by dividing a given sample's aggregate of facility staffing by its aggregate of facility MDS census, thus accounting for variations in facility size.</t>
  </si>
  <si>
    <t>Notes on Q4 2020 State Data</t>
  </si>
  <si>
    <t>States with the largest percentage increases in staffing HPRD from Q3 to Q4 2020 (eg. Montana, South Dakota) were more likely to have large decreases in resident populations. See table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</si>
</sst>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1"/>
      <color rgb="FF000000"/>
      <name val="Calibri"/>
      <family val="2"/>
    </font>
    <font>
      <sz val="8"/>
      <name val="Calibri"/>
      <family val="2"/>
      <scheme val="minor"/>
    </font>
    <font>
      <sz val="24"/>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4" tint="0.59999389629810485"/>
        <bgColor indexed="64"/>
      </patternFill>
    </fill>
    <fill>
      <patternFill patternType="solid">
        <fgColor theme="0" tint="-0.14999847407452621"/>
        <bgColor indexed="64"/>
      </patternFill>
    </fill>
  </fills>
  <borders count="28">
    <border>
      <left/>
      <right/>
      <top/>
      <bottom/>
      <diagonal/>
    </border>
    <border>
      <left/>
      <right/>
      <top/>
      <bottom style="thin">
        <color theme="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3" fillId="0" borderId="0"/>
    <xf numFmtId="0" fontId="3" fillId="0" borderId="0"/>
  </cellStyleXfs>
  <cellXfs count="71">
    <xf numFmtId="0" fontId="0" fillId="0" borderId="0" xfId="0"/>
    <xf numFmtId="164" fontId="0" fillId="0" borderId="0" xfId="0" applyNumberFormat="1" applyAlignment="1"/>
    <xf numFmtId="0" fontId="0" fillId="0" borderId="0" xfId="0" applyAlignment="1">
      <alignment vertical="top" wrapText="1"/>
    </xf>
    <xf numFmtId="0" fontId="0" fillId="0" borderId="0" xfId="0" applyAlignment="1">
      <alignment horizontal="left"/>
    </xf>
    <xf numFmtId="1" fontId="0" fillId="0" borderId="0" xfId="0" applyNumberFormat="1" applyAlignment="1">
      <alignment horizontal="left"/>
    </xf>
    <xf numFmtId="0" fontId="1" fillId="2" borderId="1" xfId="0" applyFont="1" applyFill="1" applyBorder="1" applyAlignment="1">
      <alignment wrapText="1"/>
    </xf>
    <xf numFmtId="0" fontId="1" fillId="2" borderId="1" xfId="0" applyFont="1" applyFill="1" applyBorder="1" applyAlignment="1">
      <alignment horizontal="left" wrapText="1"/>
    </xf>
    <xf numFmtId="1" fontId="1" fillId="2" borderId="1" xfId="0" applyNumberFormat="1" applyFont="1" applyFill="1" applyBorder="1" applyAlignment="1">
      <alignment horizontal="left" wrapText="1"/>
    </xf>
    <xf numFmtId="164" fontId="0" fillId="0" borderId="0" xfId="0" applyNumberFormat="1" applyAlignment="1">
      <alignment vertical="top"/>
    </xf>
    <xf numFmtId="2" fontId="0" fillId="0" borderId="0" xfId="0" applyNumberFormat="1" applyAlignment="1">
      <alignment horizontal="left" vertical="top"/>
    </xf>
    <xf numFmtId="1" fontId="0" fillId="0" borderId="0" xfId="0" applyNumberFormat="1" applyAlignment="1">
      <alignment horizontal="left" vertical="top"/>
    </xf>
    <xf numFmtId="0" fontId="0" fillId="0" borderId="0" xfId="0" applyAlignment="1">
      <alignment horizontal="left" vertical="top"/>
    </xf>
    <xf numFmtId="2" fontId="4" fillId="0" borderId="0" xfId="1" applyNumberFormat="1" applyFont="1" applyBorder="1" applyAlignment="1">
      <alignment horizontal="left" vertical="top"/>
    </xf>
    <xf numFmtId="2" fontId="4" fillId="0" borderId="0" xfId="2" applyNumberFormat="1" applyFont="1" applyBorder="1" applyAlignment="1">
      <alignment horizontal="left" vertical="top"/>
    </xf>
    <xf numFmtId="0" fontId="1" fillId="2" borderId="0" xfId="0" applyFont="1" applyFill="1" applyBorder="1" applyAlignment="1">
      <alignment horizontal="left" wrapText="1"/>
    </xf>
    <xf numFmtId="2" fontId="0" fillId="0" borderId="0" xfId="0" applyNumberFormat="1" applyBorder="1" applyAlignment="1">
      <alignment horizontal="left" vertical="top"/>
    </xf>
    <xf numFmtId="164" fontId="0" fillId="0" borderId="0" xfId="0" applyNumberFormat="1" applyBorder="1" applyAlignment="1">
      <alignment vertical="top" wrapText="1"/>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164" fontId="0" fillId="0" borderId="21" xfId="0" applyNumberFormat="1" applyBorder="1"/>
    <xf numFmtId="0" fontId="1" fillId="2" borderId="0" xfId="0" applyFont="1" applyFill="1" applyAlignment="1">
      <alignment horizontal="left" wrapText="1"/>
    </xf>
    <xf numFmtId="2" fontId="4" fillId="0" borderId="0" xfId="1" applyNumberFormat="1" applyFont="1" applyAlignment="1">
      <alignment horizontal="left" vertical="top"/>
    </xf>
    <xf numFmtId="164" fontId="0" fillId="0" borderId="0" xfId="0" applyNumberFormat="1" applyAlignment="1">
      <alignment vertical="top" wrapText="1"/>
    </xf>
    <xf numFmtId="2" fontId="4" fillId="0" borderId="0" xfId="2" applyNumberFormat="1" applyFont="1" applyAlignment="1">
      <alignment horizontal="left" vertical="top"/>
    </xf>
    <xf numFmtId="2" fontId="1" fillId="2" borderId="1" xfId="0" applyNumberFormat="1" applyFont="1" applyFill="1" applyBorder="1" applyAlignment="1">
      <alignment horizontal="left" wrapText="1"/>
    </xf>
    <xf numFmtId="0" fontId="0" fillId="0" borderId="0" xfId="0" applyAlignment="1">
      <alignment wrapText="1"/>
    </xf>
    <xf numFmtId="2" fontId="0" fillId="0" borderId="0" xfId="0" applyNumberFormat="1"/>
    <xf numFmtId="2" fontId="0" fillId="0" borderId="21" xfId="0" applyNumberFormat="1" applyBorder="1"/>
    <xf numFmtId="0" fontId="1" fillId="2" borderId="0" xfId="0" applyFont="1" applyFill="1" applyAlignment="1">
      <alignment wrapText="1"/>
    </xf>
    <xf numFmtId="2" fontId="0" fillId="0" borderId="0" xfId="0" applyNumberFormat="1" applyAlignment="1">
      <alignment vertical="top"/>
    </xf>
    <xf numFmtId="10" fontId="0" fillId="0" borderId="0" xfId="0" applyNumberFormat="1"/>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12" xfId="0" applyFont="1" applyFill="1" applyBorder="1" applyAlignment="1">
      <alignment horizontal="left"/>
    </xf>
    <xf numFmtId="0" fontId="2" fillId="3" borderId="7" xfId="0" applyFont="1" applyFill="1" applyBorder="1" applyAlignment="1">
      <alignment horizontal="left"/>
    </xf>
    <xf numFmtId="0" fontId="2" fillId="3" borderId="8" xfId="0" applyFont="1" applyFill="1" applyBorder="1" applyAlignment="1">
      <alignment horizontal="left"/>
    </xf>
    <xf numFmtId="0" fontId="2" fillId="3" borderId="9" xfId="0" applyFont="1" applyFill="1" applyBorder="1" applyAlignment="1">
      <alignment horizontal="left"/>
    </xf>
    <xf numFmtId="164" fontId="0" fillId="0" borderId="14" xfId="0" applyNumberFormat="1" applyBorder="1" applyAlignment="1">
      <alignment horizontal="left" vertical="top" wrapText="1"/>
    </xf>
    <xf numFmtId="164" fontId="0" fillId="0" borderId="13" xfId="0" applyNumberFormat="1" applyBorder="1" applyAlignment="1">
      <alignment horizontal="left" vertical="top" wrapText="1"/>
    </xf>
    <xf numFmtId="164" fontId="0" fillId="0" borderId="15" xfId="0" applyNumberFormat="1" applyBorder="1" applyAlignment="1">
      <alignment horizontal="left" vertical="top" wrapText="1"/>
    </xf>
    <xf numFmtId="164" fontId="0" fillId="0" borderId="3" xfId="0" applyNumberFormat="1" applyBorder="1" applyAlignment="1">
      <alignment horizontal="left" vertical="top" wrapText="1"/>
    </xf>
    <xf numFmtId="164" fontId="0" fillId="0" borderId="0" xfId="0" applyNumberFormat="1" applyAlignment="1">
      <alignment horizontal="left" vertical="top" wrapText="1"/>
    </xf>
    <xf numFmtId="164" fontId="0" fillId="0" borderId="4" xfId="0" applyNumberFormat="1" applyBorder="1" applyAlignment="1">
      <alignment horizontal="left" vertical="top" wrapText="1"/>
    </xf>
    <xf numFmtId="164" fontId="0" fillId="0" borderId="2" xfId="0" applyNumberFormat="1" applyBorder="1" applyAlignment="1">
      <alignment horizontal="left" vertical="top" wrapText="1"/>
    </xf>
    <xf numFmtId="164" fontId="0" fillId="0" borderId="5" xfId="0" applyNumberFormat="1" applyBorder="1" applyAlignment="1">
      <alignment horizontal="left" vertical="top" wrapText="1"/>
    </xf>
    <xf numFmtId="164" fontId="0" fillId="0" borderId="6" xfId="0" applyNumberFormat="1" applyBorder="1" applyAlignment="1">
      <alignment horizontal="left" vertical="top" wrapText="1"/>
    </xf>
    <xf numFmtId="0" fontId="6" fillId="4" borderId="22" xfId="0" applyFont="1" applyFill="1" applyBorder="1" applyAlignment="1">
      <alignment horizontal="center"/>
    </xf>
    <xf numFmtId="0" fontId="6" fillId="4" borderId="23" xfId="0" applyFont="1" applyFill="1" applyBorder="1" applyAlignment="1">
      <alignment horizontal="center"/>
    </xf>
    <xf numFmtId="0" fontId="6" fillId="4" borderId="24" xfId="0" applyFont="1" applyFill="1" applyBorder="1" applyAlignment="1">
      <alignment horizontal="center"/>
    </xf>
    <xf numFmtId="164" fontId="0" fillId="0" borderId="0" xfId="0" applyNumberFormat="1" applyBorder="1" applyAlignment="1">
      <alignment horizontal="left" vertical="top" wrapText="1"/>
    </xf>
    <xf numFmtId="0" fontId="0" fillId="0" borderId="16" xfId="0" applyBorder="1" applyAlignment="1">
      <alignment horizontal="left"/>
    </xf>
    <xf numFmtId="0" fontId="0" fillId="0" borderId="17"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0" xfId="0" applyAlignment="1">
      <alignment horizontal="left" vertical="top" wrapText="1"/>
    </xf>
    <xf numFmtId="164" fontId="0" fillId="0" borderId="25" xfId="0" applyNumberFormat="1" applyBorder="1" applyAlignment="1">
      <alignment horizontal="left" vertical="top" wrapText="1"/>
    </xf>
    <xf numFmtId="164" fontId="0" fillId="0" borderId="10" xfId="0" applyNumberFormat="1" applyBorder="1" applyAlignment="1">
      <alignment horizontal="left" vertical="top" wrapText="1"/>
    </xf>
    <xf numFmtId="164" fontId="0" fillId="0" borderId="11" xfId="0" applyNumberFormat="1" applyBorder="1" applyAlignment="1">
      <alignment horizontal="left" vertical="top" wrapText="1"/>
    </xf>
    <xf numFmtId="164" fontId="0" fillId="0" borderId="12" xfId="0" applyNumberFormat="1" applyBorder="1" applyAlignment="1">
      <alignment horizontal="left" vertical="top" wrapText="1"/>
    </xf>
    <xf numFmtId="0" fontId="2" fillId="3" borderId="22" xfId="0" applyFont="1" applyFill="1" applyBorder="1" applyAlignment="1">
      <alignment horizontal="left"/>
    </xf>
    <xf numFmtId="0" fontId="2" fillId="3" borderId="23" xfId="0" applyFont="1" applyFill="1" applyBorder="1" applyAlignment="1">
      <alignment horizontal="left"/>
    </xf>
    <xf numFmtId="0" fontId="2" fillId="3" borderId="24" xfId="0" applyFont="1" applyFill="1" applyBorder="1" applyAlignment="1">
      <alignment horizontal="left"/>
    </xf>
    <xf numFmtId="164" fontId="0" fillId="0" borderId="26" xfId="0" applyNumberFormat="1" applyBorder="1" applyAlignment="1">
      <alignment horizontal="left" vertical="top" wrapText="1"/>
    </xf>
    <xf numFmtId="164" fontId="0" fillId="0" borderId="27" xfId="0" applyNumberFormat="1" applyBorder="1" applyAlignment="1">
      <alignment horizontal="left" vertical="top" wrapText="1"/>
    </xf>
  </cellXfs>
  <cellStyles count="3">
    <cellStyle name="Normal" xfId="0" builtinId="0"/>
    <cellStyle name="Normal 2 2" xfId="1" xr:uid="{FD8DD015-1347-470D-9622-772B51602A5C}"/>
    <cellStyle name="Normal 4" xfId="2" xr:uid="{2EB33DD7-9424-4500-8772-DF067B053E02}"/>
  </cellStyles>
  <dxfs count="61">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64" formatCode="0.0"/>
      <alignment vertical="top" textRotation="0" wrapText="0" indent="0" justifyLastLine="0" shrinkToFit="0" readingOrder="0"/>
    </dxf>
    <dxf>
      <numFmt numFmtId="164" formatCode="0.0"/>
      <alignment vertical="top" textRotation="0" wrapText="0" indent="0" justifyLastLine="0" shrinkToFit="0" readingOrder="0"/>
    </dxf>
    <dxf>
      <border outline="0">
        <top style="thin">
          <color rgb="FF000000"/>
        </top>
      </border>
    </dxf>
    <dxf>
      <alignment horizontal="left"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left" vertical="bottom" textRotation="0" wrapText="1" indent="0" justifyLastLine="0" shrinkToFit="0" readingOrder="0"/>
    </dxf>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64" formatCode="0.0"/>
      <alignment vertical="top" textRotation="0" wrapText="0" indent="0" justifyLastLine="0" shrinkToFit="0" readingOrder="0"/>
    </dxf>
    <dxf>
      <numFmt numFmtId="164" formatCode="0.0"/>
      <alignment vertical="top" textRotation="0" wrapText="0" indent="0" justifyLastLine="0" shrinkToFit="0" readingOrder="0"/>
    </dxf>
    <dxf>
      <border outline="0">
        <top style="thin">
          <color rgb="FF000000"/>
        </top>
      </border>
    </dxf>
    <dxf>
      <alignment horizontal="left"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left" vertical="bottom" textRotation="0" wrapText="1" indent="0" justifyLastLine="0" shrinkToFit="0" readingOrder="0"/>
    </dxf>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64" formatCode="0.0"/>
      <alignment vertical="top" textRotation="0" wrapText="0" indent="0" justifyLastLine="0" shrinkToFit="0" readingOrder="0"/>
    </dxf>
    <dxf>
      <numFmt numFmtId="164" formatCode="0.0"/>
      <alignment vertical="top" textRotation="0" wrapText="0" indent="0" justifyLastLine="0" shrinkToFit="0" readingOrder="0"/>
    </dxf>
    <dxf>
      <border outline="0">
        <top style="thin">
          <color rgb="FF000000"/>
        </top>
      </border>
    </dxf>
    <dxf>
      <alignment horizontal="left"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left" vertical="bottom" textRotation="0" wrapText="1" indent="0" justifyLastLine="0" shrinkToFit="0" readingOrder="0"/>
    </dxf>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general" vertical="top" textRotation="0" wrapText="0" indent="0" justifyLastLine="0" shrinkToFit="0" readingOrder="0"/>
    </dxf>
    <dxf>
      <numFmt numFmtId="164" formatCode="0.0"/>
      <alignment vertical="top" textRotation="0" wrapText="0" indent="0" justifyLastLine="0" shrinkToFit="0" readingOrder="0"/>
    </dxf>
    <dxf>
      <numFmt numFmtId="164" formatCode="0.0"/>
      <alignment vertical="top" textRotation="0" wrapText="0" indent="0" justifyLastLine="0" shrinkToFit="0" readingOrder="0"/>
    </dxf>
    <dxf>
      <border outline="0">
        <top style="thin">
          <color rgb="FF000000"/>
        </top>
      </border>
    </dxf>
    <dxf>
      <alignment horizontal="left"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left" vertical="bottom" textRotation="0" wrapText="1" indent="0" justifyLastLine="0" shrinkToFit="0" readingOrder="0"/>
    </dxf>
    <dxf>
      <numFmt numFmtId="14" formatCode="0.00%"/>
    </dxf>
    <dxf>
      <numFmt numFmtId="2" formatCode="0.00"/>
    </dxf>
    <dxf>
      <numFmt numFmtId="14" formatCode="0.00%"/>
    </dxf>
    <dxf>
      <numFmt numFmtId="2" formatCode="0.00"/>
    </dxf>
    <dxf>
      <numFmt numFmtId="2" formatCode="0.00"/>
    </dxf>
    <dxf>
      <numFmt numFmtId="2" formatCode="0.00"/>
    </dxf>
    <dxf>
      <numFmt numFmtId="2" formatCode="0.00"/>
    </dxf>
    <dxf>
      <numFmt numFmtId="2" formatCode="0.00"/>
    </dxf>
    <dxf>
      <border outline="0">
        <top style="thin">
          <color rgb="FF000000"/>
        </top>
      </border>
    </dxf>
    <dxf>
      <border outline="0">
        <bottom style="thin">
          <color rgb="FF000000"/>
        </bottom>
      </border>
    </dxf>
    <dxf>
      <alignment vertical="bottom" textRotation="0" wrapText="1" indent="0" justifyLastLine="0" shrinkToFit="0" readingOrder="0"/>
    </dxf>
    <dxf>
      <numFmt numFmtId="14" formatCode="0.00%"/>
    </dxf>
    <dxf>
      <numFmt numFmtId="14" formatCode="0.00%"/>
    </dxf>
    <dxf>
      <numFmt numFmtId="2" formatCode="0.00"/>
    </dxf>
    <dxf>
      <numFmt numFmtId="2" formatCode="0.00"/>
    </dxf>
    <dxf>
      <numFmt numFmtId="2" formatCode="0.00"/>
    </dxf>
    <dxf>
      <numFmt numFmtId="2" formatCode="0.00"/>
    </dxf>
    <dxf>
      <border outline="0">
        <top style="thin">
          <color rgb="FF000000"/>
        </top>
      </border>
    </dxf>
    <dxf>
      <border outline="0">
        <bottom style="thin">
          <color theme="1"/>
        </bottom>
      </border>
    </dxf>
    <dxf>
      <alignment vertical="bottom" textRotation="0" wrapText="1" indent="0" justifyLastLine="0" shrinkToFit="0" readingOrder="0"/>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Quarterly Change (%) in Each State's Staffing HPRD vs. MDS Census </a:t>
            </a:r>
            <a:br>
              <a:rPr lang="en-US" baseline="0"/>
            </a:br>
            <a:r>
              <a:rPr lang="en-US" baseline="0"/>
              <a:t>(2020 </a:t>
            </a:r>
            <a:r>
              <a:rPr lang="en-US" sz="1400" b="0" i="0" u="none" strike="noStrike" baseline="0">
                <a:effectLst/>
              </a:rPr>
              <a:t>Q3 to Q4)</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Field2</c:v>
          </c:tx>
          <c:spPr>
            <a:ln w="25400" cap="rnd">
              <a:noFill/>
              <a:round/>
            </a:ln>
            <a:effectLst/>
          </c:spPr>
          <c:marker>
            <c:symbol val="circle"/>
            <c:size val="7"/>
            <c:spPr>
              <a:solidFill>
                <a:schemeClr val="accent1"/>
              </a:solidFill>
              <a:ln w="9525">
                <a:solidFill>
                  <a:srgbClr val="FFFFFF"/>
                </a:solidFill>
                <a:prstDash val="solid"/>
              </a:ln>
              <a:effectLst/>
            </c:spPr>
          </c:marker>
          <c:dLbls>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Alaska</a:t>
                    </a:r>
                  </a:p>
                </c:rich>
              </c:tx>
              <c:spPr>
                <a:solidFill>
                  <a:srgbClr val="00B050"/>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68-9CCF-46A0-A644-E361E12A20AA}"/>
                </c:ext>
              </c:extLst>
            </c:dLbl>
            <c:dLbl>
              <c:idx val="26"/>
              <c:layout>
                <c:manualLayout>
                  <c:x val="-8.1047184118307303E-2"/>
                  <c:y val="0.12158839205501989"/>
                </c:manualLayout>
              </c:layout>
              <c:tx>
                <c:rich>
                  <a:bodyPr/>
                  <a:lstStyle/>
                  <a:p>
                    <a:r>
                      <a:rPr lang="en-US"/>
                      <a:t>Montana</a:t>
                    </a:r>
                    <a:endParaRPr lang="en-US" baseline="0"/>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66-9CCF-46A0-A644-E361E12A20AA}"/>
                </c:ext>
              </c:extLst>
            </c:dLbl>
            <c:dLbl>
              <c:idx val="41"/>
              <c:layout>
                <c:manualLayout>
                  <c:x val="-0.10663764961915129"/>
                  <c:y val="8.8207094918504314E-2"/>
                </c:manualLayout>
              </c:layout>
              <c:tx>
                <c:rich>
                  <a:bodyPr/>
                  <a:lstStyle/>
                  <a:p>
                    <a:r>
                      <a:rPr lang="en-US"/>
                      <a:t>South</a:t>
                    </a:r>
                    <a:r>
                      <a:rPr lang="en-US" baseline="0"/>
                      <a:t> Dakota</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67-9CCF-46A0-A644-E361E12A20AA}"/>
                </c:ext>
              </c:extLst>
            </c:dLbl>
            <c:spPr>
              <a:solidFill>
                <a:srgbClr val="FF5050"/>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31750" cap="rnd">
                <a:solidFill>
                  <a:schemeClr val="tx1"/>
                </a:solidFill>
                <a:prstDash val="solid"/>
              </a:ln>
              <a:effectLst/>
            </c:spPr>
            <c:trendlineType val="linear"/>
            <c:dispRSqr val="0"/>
            <c:dispEq val="0"/>
          </c:trendline>
          <c:xVal>
            <c:numRef>
              <c:f>'Q4 2020 State Ranks'!$H$3:$H$53</c:f>
              <c:numCache>
                <c:formatCode>0.00%</c:formatCode>
                <c:ptCount val="51"/>
                <c:pt idx="0">
                  <c:v>2.1105333038282801E-2</c:v>
                </c:pt>
                <c:pt idx="1">
                  <c:v>-1.7296594769385713E-2</c:v>
                </c:pt>
                <c:pt idx="2">
                  <c:v>-6.8190608978268979E-2</c:v>
                </c:pt>
                <c:pt idx="3">
                  <c:v>5.6923665949728201E-3</c:v>
                </c:pt>
                <c:pt idx="4">
                  <c:v>4.1813607073401798E-3</c:v>
                </c:pt>
                <c:pt idx="5">
                  <c:v>-2.8076410764302052E-2</c:v>
                </c:pt>
                <c:pt idx="6">
                  <c:v>8.2943813902293783E-3</c:v>
                </c:pt>
                <c:pt idx="7">
                  <c:v>-2.8220455229789613E-2</c:v>
                </c:pt>
                <c:pt idx="8">
                  <c:v>9.6244968710819964E-4</c:v>
                </c:pt>
                <c:pt idx="9">
                  <c:v>5.8995554913269174E-3</c:v>
                </c:pt>
                <c:pt idx="10">
                  <c:v>-2.732925263563233E-2</c:v>
                </c:pt>
                <c:pt idx="11">
                  <c:v>-5.9930720308075634E-3</c:v>
                </c:pt>
                <c:pt idx="12">
                  <c:v>-4.6576074508346298E-2</c:v>
                </c:pt>
                <c:pt idx="13">
                  <c:v>-5.5314899843293235E-2</c:v>
                </c:pt>
                <c:pt idx="14">
                  <c:v>-3.0201335681548949E-2</c:v>
                </c:pt>
                <c:pt idx="15">
                  <c:v>-3.4541352157971626E-2</c:v>
                </c:pt>
                <c:pt idx="16">
                  <c:v>-6.2966734004110167E-2</c:v>
                </c:pt>
                <c:pt idx="17">
                  <c:v>-4.5970793444112111E-2</c:v>
                </c:pt>
                <c:pt idx="18">
                  <c:v>-1.2859778184517119E-2</c:v>
                </c:pt>
                <c:pt idx="19">
                  <c:v>5.064309408559629E-4</c:v>
                </c:pt>
                <c:pt idx="20">
                  <c:v>1.6630986495459715E-2</c:v>
                </c:pt>
                <c:pt idx="21">
                  <c:v>-1.5865704414091901E-2</c:v>
                </c:pt>
                <c:pt idx="22">
                  <c:v>-1.949941294228448E-2</c:v>
                </c:pt>
                <c:pt idx="23">
                  <c:v>-3.314481177842904E-2</c:v>
                </c:pt>
                <c:pt idx="24">
                  <c:v>-6.8584399717513123E-2</c:v>
                </c:pt>
                <c:pt idx="25">
                  <c:v>-5.8504973899762601E-3</c:v>
                </c:pt>
                <c:pt idx="26">
                  <c:v>-0.1223469905685011</c:v>
                </c:pt>
                <c:pt idx="27">
                  <c:v>-3.0398714427790484E-2</c:v>
                </c:pt>
                <c:pt idx="28">
                  <c:v>-7.2353706480219424E-2</c:v>
                </c:pt>
                <c:pt idx="29">
                  <c:v>-5.3921052052496997E-2</c:v>
                </c:pt>
                <c:pt idx="30">
                  <c:v>-4.1276612085468539E-2</c:v>
                </c:pt>
                <c:pt idx="31">
                  <c:v>8.5503133345724534E-3</c:v>
                </c:pt>
                <c:pt idx="32">
                  <c:v>-2.7008902616419892E-2</c:v>
                </c:pt>
                <c:pt idx="33">
                  <c:v>-2.9143428796502356E-2</c:v>
                </c:pt>
                <c:pt idx="34">
                  <c:v>-6.8491931924527811E-3</c:v>
                </c:pt>
                <c:pt idx="35">
                  <c:v>-3.6663036360851782E-2</c:v>
                </c:pt>
                <c:pt idx="36">
                  <c:v>-4.7027717259885374E-2</c:v>
                </c:pt>
                <c:pt idx="37">
                  <c:v>-2.4294287641587978E-3</c:v>
                </c:pt>
                <c:pt idx="38">
                  <c:v>-3.4922580266794644E-2</c:v>
                </c:pt>
                <c:pt idx="39">
                  <c:v>-5.169676180755073E-3</c:v>
                </c:pt>
                <c:pt idx="40">
                  <c:v>-1.4428287942558286E-2</c:v>
                </c:pt>
                <c:pt idx="41">
                  <c:v>-8.429694060873559E-2</c:v>
                </c:pt>
                <c:pt idx="42">
                  <c:v>-4.3083829956986258E-2</c:v>
                </c:pt>
                <c:pt idx="43">
                  <c:v>-2.2733181807106765E-2</c:v>
                </c:pt>
                <c:pt idx="44">
                  <c:v>-1.1034318713418324E-3</c:v>
                </c:pt>
                <c:pt idx="45">
                  <c:v>-1.9139072780948681E-2</c:v>
                </c:pt>
                <c:pt idx="46">
                  <c:v>-1.9971454413325141E-2</c:v>
                </c:pt>
                <c:pt idx="47">
                  <c:v>-2.2891619893314435E-2</c:v>
                </c:pt>
                <c:pt idx="48">
                  <c:v>-6.1647268236405803E-2</c:v>
                </c:pt>
                <c:pt idx="49">
                  <c:v>-3.8679865434843419E-2</c:v>
                </c:pt>
                <c:pt idx="50">
                  <c:v>-4.1146564034472338E-2</c:v>
                </c:pt>
              </c:numCache>
            </c:numRef>
          </c:xVal>
          <c:yVal>
            <c:numRef>
              <c:f>'Q4 2020 State Ranks'!$I$3:$I$53</c:f>
              <c:numCache>
                <c:formatCode>0.00%</c:formatCode>
                <c:ptCount val="51"/>
                <c:pt idx="0">
                  <c:v>3.2948950054184828E-2</c:v>
                </c:pt>
                <c:pt idx="1">
                  <c:v>9.838869176999672E-3</c:v>
                </c:pt>
                <c:pt idx="2">
                  <c:v>4.7195065446131994E-2</c:v>
                </c:pt>
                <c:pt idx="3">
                  <c:v>-1.1908535966102021E-2</c:v>
                </c:pt>
                <c:pt idx="4">
                  <c:v>-1.1022135585139409E-3</c:v>
                </c:pt>
                <c:pt idx="5">
                  <c:v>-1.6167274024388192E-2</c:v>
                </c:pt>
                <c:pt idx="6">
                  <c:v>-1.3489073668521553E-3</c:v>
                </c:pt>
                <c:pt idx="7">
                  <c:v>4.3561871979186642E-3</c:v>
                </c:pt>
                <c:pt idx="8">
                  <c:v>-2.3026364815807176E-2</c:v>
                </c:pt>
                <c:pt idx="9">
                  <c:v>-3.1723780664049662E-3</c:v>
                </c:pt>
                <c:pt idx="10">
                  <c:v>2.0558871936129596E-3</c:v>
                </c:pt>
                <c:pt idx="11">
                  <c:v>8.3338925380999299E-3</c:v>
                </c:pt>
                <c:pt idx="12">
                  <c:v>2.3285273546269566E-2</c:v>
                </c:pt>
                <c:pt idx="13">
                  <c:v>9.9102781346123332E-3</c:v>
                </c:pt>
                <c:pt idx="14">
                  <c:v>2.7121368099646194E-2</c:v>
                </c:pt>
                <c:pt idx="15">
                  <c:v>4.1773882070190317E-2</c:v>
                </c:pt>
                <c:pt idx="16">
                  <c:v>1.9064378188690747E-2</c:v>
                </c:pt>
                <c:pt idx="17">
                  <c:v>4.3191016991053849E-2</c:v>
                </c:pt>
                <c:pt idx="18">
                  <c:v>3.1815354046714844E-2</c:v>
                </c:pt>
                <c:pt idx="19">
                  <c:v>1.3474986043777006E-3</c:v>
                </c:pt>
                <c:pt idx="20">
                  <c:v>5.4849075880952667E-3</c:v>
                </c:pt>
                <c:pt idx="21">
                  <c:v>7.9376292263964796E-3</c:v>
                </c:pt>
                <c:pt idx="22">
                  <c:v>2.9278276416045121E-2</c:v>
                </c:pt>
                <c:pt idx="23">
                  <c:v>2.0265177297851046E-3</c:v>
                </c:pt>
                <c:pt idx="24">
                  <c:v>4.8170507354335007E-2</c:v>
                </c:pt>
                <c:pt idx="25">
                  <c:v>2.2424226730987665E-2</c:v>
                </c:pt>
                <c:pt idx="26">
                  <c:v>3.948340424312842E-2</c:v>
                </c:pt>
                <c:pt idx="27">
                  <c:v>1.6796050819722658E-2</c:v>
                </c:pt>
                <c:pt idx="28">
                  <c:v>3.4834044631105093E-2</c:v>
                </c:pt>
                <c:pt idx="29">
                  <c:v>1.6201716522671449E-2</c:v>
                </c:pt>
                <c:pt idx="30">
                  <c:v>8.1974055702598945E-3</c:v>
                </c:pt>
                <c:pt idx="31">
                  <c:v>-3.0426415890915121E-3</c:v>
                </c:pt>
                <c:pt idx="32">
                  <c:v>-1.5481575401251385E-2</c:v>
                </c:pt>
                <c:pt idx="33">
                  <c:v>1.1378073571510184E-2</c:v>
                </c:pt>
                <c:pt idx="34">
                  <c:v>-7.9888289925377099E-3</c:v>
                </c:pt>
                <c:pt idx="35">
                  <c:v>3.1427248964154025E-2</c:v>
                </c:pt>
                <c:pt idx="36">
                  <c:v>2.0741292043739635E-2</c:v>
                </c:pt>
                <c:pt idx="37">
                  <c:v>7.2271317117794838E-3</c:v>
                </c:pt>
                <c:pt idx="38">
                  <c:v>1.2217714502450908E-2</c:v>
                </c:pt>
                <c:pt idx="39">
                  <c:v>1.3011232275038982E-2</c:v>
                </c:pt>
                <c:pt idx="40">
                  <c:v>1.7907723637101598E-2</c:v>
                </c:pt>
                <c:pt idx="41">
                  <c:v>2.3582362977068498E-2</c:v>
                </c:pt>
                <c:pt idx="42">
                  <c:v>1.8255534273010646E-2</c:v>
                </c:pt>
                <c:pt idx="43">
                  <c:v>1.9000808945897143E-2</c:v>
                </c:pt>
                <c:pt idx="44">
                  <c:v>-7.4961800355603575E-3</c:v>
                </c:pt>
                <c:pt idx="45">
                  <c:v>1.3754234957721264E-2</c:v>
                </c:pt>
                <c:pt idx="46">
                  <c:v>-8.4704005037349091E-3</c:v>
                </c:pt>
                <c:pt idx="47">
                  <c:v>-1.2895175389666962E-2</c:v>
                </c:pt>
                <c:pt idx="48">
                  <c:v>1.1328242548039425E-2</c:v>
                </c:pt>
                <c:pt idx="49">
                  <c:v>3.1583645536978643E-2</c:v>
                </c:pt>
                <c:pt idx="50">
                  <c:v>2.4338107694726451E-2</c:v>
                </c:pt>
              </c:numCache>
            </c:numRef>
          </c:yVal>
          <c:smooth val="0"/>
          <c:extLst>
            <c:ext xmlns:c16="http://schemas.microsoft.com/office/drawing/2014/chart" uri="{C3380CC4-5D6E-409C-BE32-E72D297353CC}">
              <c16:uniqueId val="{00000001-9CCF-46A0-A644-E361E12A20AA}"/>
            </c:ext>
          </c:extLst>
        </c:ser>
        <c:dLbls>
          <c:showLegendKey val="0"/>
          <c:showVal val="0"/>
          <c:showCatName val="0"/>
          <c:showSerName val="0"/>
          <c:showPercent val="0"/>
          <c:showBubbleSize val="0"/>
        </c:dLbls>
        <c:axId val="262454944"/>
        <c:axId val="262456192"/>
      </c:scatterChart>
      <c:valAx>
        <c:axId val="2624549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MDS Census</a:t>
                </a:r>
                <a:r>
                  <a:rPr lang="en-US" baseline="0"/>
                  <a:t> Change</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2456192"/>
        <c:crosses val="autoZero"/>
        <c:crossBetween val="midCat"/>
      </c:valAx>
      <c:valAx>
        <c:axId val="262456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HPRD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24549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704850</xdr:colOff>
      <xdr:row>16</xdr:row>
      <xdr:rowOff>142875</xdr:rowOff>
    </xdr:from>
    <xdr:to>
      <xdr:col>21</xdr:col>
      <xdr:colOff>428625</xdr:colOff>
      <xdr:row>36</xdr:row>
      <xdr:rowOff>66674</xdr:rowOff>
    </xdr:to>
    <xdr:graphicFrame macro="">
      <xdr:nvGraphicFramePr>
        <xdr:cNvPr id="2" name="Chart 1" descr="Chart type: Scatter. 'Field2' by 'Field1'&#10;&#10;Description automatically generated">
          <a:extLst>
            <a:ext uri="{FF2B5EF4-FFF2-40B4-BE49-F238E27FC236}">
              <a16:creationId xmlns:a16="http://schemas.microsoft.com/office/drawing/2014/main" id="{C58CD1A3-16BA-4A18-B213-AFB21EAB74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52BEB0-BCCE-4EC7-BBBC-978F25CF56E8}" name="Table6" displayName="Table6" ref="A2:I53" totalsRowShown="0" headerRowDxfId="60" headerRowBorderDxfId="59" tableBorderDxfId="58">
  <autoFilter ref="A2:I53" xr:uid="{18F8F868-A6C5-438C-8D93-6C788A809437}"/>
  <tableColumns count="9">
    <tableColumn id="1" xr3:uid="{EA6080D4-AD53-4945-A4A7-F744D9B9AF8A}" name="State"/>
    <tableColumn id="2" xr3:uid="{5349C478-DBE8-4E93-BC73-9AD8EEC8F019}" name="Abbreviation"/>
    <tableColumn id="7" xr3:uid="{2025F747-7241-430E-91E4-61EC1BB61450}" name="Census"/>
    <tableColumn id="3" xr3:uid="{0FE525F3-7788-4821-86B1-F30EB481D848}" name="Total Care Staff HPRD" dataDxfId="57"/>
    <tableColumn id="4" xr3:uid="{66A9381C-8B93-44AB-B4C1-D90EB7C02642}" name="Total Care Rank" dataDxfId="56"/>
    <tableColumn id="5" xr3:uid="{4B2F455B-3392-4FC4-BE9A-0EFD5AB4E2CD}" name="RN Care Staff HPRD" dataDxfId="55"/>
    <tableColumn id="6" xr3:uid="{5C0428C7-A984-43DD-AFDD-9B516AD0FF2C}" name="RN Care Rank" dataDxfId="54"/>
    <tableColumn id="10" xr3:uid="{763F372F-8A64-4EE9-BDCB-4284C6BAA0CA}" name="Census Change (%) from 2020 Q3 to Q4" dataDxfId="53"/>
    <tableColumn id="11" xr3:uid="{931F5099-D997-4D3A-96A4-6C5D0FAFADF8}" name="Total Care Change (%) from 2020 Q3 to Q4" dataDxfId="5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29EF4DD-DA01-464E-97B4-A5814F12584B}" name="Table66" displayName="Table66" ref="A1:K52" totalsRowShown="0" headerRowDxfId="51" headerRowBorderDxfId="50" tableBorderDxfId="49">
  <autoFilter ref="A1:K52" xr:uid="{18F8F868-A6C5-438C-8D93-6C788A809437}"/>
  <tableColumns count="11">
    <tableColumn id="1" xr3:uid="{950D0C79-3BBA-47CB-BD60-B740CAE2269A}" name="State"/>
    <tableColumn id="2" xr3:uid="{D9F172B5-665A-4201-8BDF-2A9F82A75833}" name="Abbreviation"/>
    <tableColumn id="7" xr3:uid="{F28C5815-6901-4464-BE14-811C4FBE2728}" name="Avg Census Per Facility"/>
    <tableColumn id="3" xr3:uid="{FABDFA78-190B-4C6C-A036-178B8CCBAB28}" name="Avg Total Care Staff HPRD" dataDxfId="48"/>
    <tableColumn id="4" xr3:uid="{D244011A-33E4-49D5-930E-6FC322B74FCA}" name="Total Care Rank" dataDxfId="47">
      <calculatedColumnFormula>RANK(D2,$D$2:$D$52, 0)</calculatedColumnFormula>
    </tableColumn>
    <tableColumn id="5" xr3:uid="{6521AF3A-BD50-45B7-BC17-6D335671C0DD}" name="Avg RN Care Staff HPRD" dataDxfId="46"/>
    <tableColumn id="6" xr3:uid="{9882B0D7-1158-4947-8406-26C0F2AAD403}" name="RN Care Rank" dataDxfId="45">
      <calculatedColumnFormula>RANK(F2,$F$2:$F$52, 0)</calculatedColumnFormula>
    </tableColumn>
    <tableColumn id="8" xr3:uid="{FDC80BB2-EAE7-47DC-84FE-8352D85C2C13}" name="Avg Census Change from 2020 Q3 to Q4 " dataDxfId="44">
      <calculatedColumnFormula>Table66[[#This Row],[Avg Census Per Facility]]-Table13410[[#This Row],[Avg Census]]</calculatedColumnFormula>
    </tableColumn>
    <tableColumn id="10" xr3:uid="{05A05DF8-30FF-499C-A315-10A07062EFF3}" name="Percent Avg Census Change from 2020 Q3 to Q4" dataDxfId="43">
      <calculatedColumnFormula>Table66[[#This Row],[Avg Census Change from 2020 Q3 to Q4 ]]/Table13410[[#This Row],[Avg Census]]</calculatedColumnFormula>
    </tableColumn>
    <tableColumn id="9" xr3:uid="{B188D956-13A7-451E-BB8D-FA22CD6B3241}" name="Avg Total Care Change from 2020 Q3 to Q4" dataDxfId="42">
      <calculatedColumnFormula>Table66[[#This Row],[Avg Total Care Staff HPRD]]-Table13410[[#This Row],[Avg Total Care Staff HPRD]]</calculatedColumnFormula>
    </tableColumn>
    <tableColumn id="11" xr3:uid="{C3E98CCF-AE90-433E-852C-52987C5F355A}" name="Percent Avg Total Care Change from 2020 Q3 to Q6" dataDxfId="41">
      <calculatedColumnFormula>Table66[[#This Row],[Avg Total Care Change from 2020 Q3 to Q4]]/Table13410[[#This Row],[Avg Total Care Staff HPRD]]</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94072F-B66E-40CD-B3D5-D3CCEC4ADA8B}" name="Table13410" displayName="Table13410" ref="A1:G52" totalsRowShown="0" headerRowDxfId="40" dataDxfId="38" headerRowBorderDxfId="39" tableBorderDxfId="37">
  <autoFilter ref="A1:G52" xr:uid="{ED6B7B2B-19C1-4921-A95C-E81DEDEC7F46}"/>
  <sortState xmlns:xlrd2="http://schemas.microsoft.com/office/spreadsheetml/2017/richdata2" ref="A2:G52">
    <sortCondition ref="B1:B52"/>
  </sortState>
  <tableColumns count="7">
    <tableColumn id="1" xr3:uid="{E573C16C-1B19-46AB-A850-981FF04D6750}" name="State" dataDxfId="36"/>
    <tableColumn id="2" xr3:uid="{0EFA9692-5CCB-4021-A09A-EC38A4005C27}" name="Abbreviation" dataDxfId="35"/>
    <tableColumn id="7" xr3:uid="{098878EB-2D24-4668-B963-E6EADD0A602D}" name="Avg Census" dataDxfId="34"/>
    <tableColumn id="3" xr3:uid="{17D7716D-78C6-4306-A287-36F3454A5C7D}" name="Avg Total Care Staff HPRD" dataDxfId="33"/>
    <tableColumn id="4" xr3:uid="{26B0D641-1462-4FCC-9C77-42B2FD3FBA58}" name="Total Care Rank" dataDxfId="32">
      <calculatedColumnFormula>RANK(D2,$D$2:$D$52, 0)</calculatedColumnFormula>
    </tableColumn>
    <tableColumn id="5" xr3:uid="{1AEA1439-98D4-4A2D-A988-4BA7579A54EC}" name="Avg RN Care Staff HPRD" dataDxfId="31"/>
    <tableColumn id="6" xr3:uid="{F0C4B6A4-4761-460D-8E99-80407BA50205}" name="RN Care Rank" dataDxfId="30">
      <calculatedColumnFormula>RANK(F2,$F$2:$F$52, 0)</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0EEF0C-7B0E-47D4-9E78-6CCEB9F0A74D}" name="Table1342" displayName="Table1342" ref="A1:F52" totalsRowShown="0" headerRowDxfId="29" dataDxfId="27" headerRowBorderDxfId="28" tableBorderDxfId="26">
  <autoFilter ref="A1:F52" xr:uid="{ED6B7B2B-19C1-4921-A95C-E81DEDEC7F46}"/>
  <sortState xmlns:xlrd2="http://schemas.microsoft.com/office/spreadsheetml/2017/richdata2" ref="A2:F52">
    <sortCondition ref="B1:B52"/>
  </sortState>
  <tableColumns count="6">
    <tableColumn id="1" xr3:uid="{B9B6A498-8BEF-45DD-93FD-2AE2AA06F9C1}" name="State" dataDxfId="25"/>
    <tableColumn id="2" xr3:uid="{BE7AEB2A-25C7-462E-8A94-837BC74D6F80}" name="Abbreviation" dataDxfId="24"/>
    <tableColumn id="3" xr3:uid="{CB4A8088-E853-4A34-891A-21E1FE5545DA}" name="Avg Total Care Staff HPRD" dataDxfId="23"/>
    <tableColumn id="4" xr3:uid="{729B1C4D-592C-41CF-9715-7CAFDD6ED273}" name="Total Care Rank" dataDxfId="22">
      <calculatedColumnFormula>RANK(C2,$C$2:$C$52, 0)</calculatedColumnFormula>
    </tableColumn>
    <tableColumn id="5" xr3:uid="{1803156C-448E-4B2A-9EF1-246FF0157595}" name="Avg RN Care Staff HPRD" dataDxfId="21"/>
    <tableColumn id="6" xr3:uid="{AC4CF7C4-5774-4200-9D8F-CB6B3111088B}" name="RN Care Rank" dataDxfId="20">
      <calculatedColumnFormula>RANK(E2,$E$2:$E$52, 0)</calculatedColumnFormula>
    </tableColum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59C9C8-DBDE-4C5C-AF23-DEEE91D9DB5D}" name="Table134" displayName="Table134" ref="A1:F52" totalsRowShown="0" headerRowDxfId="19" dataDxfId="17" headerRowBorderDxfId="18" tableBorderDxfId="16">
  <autoFilter ref="A1:F52" xr:uid="{ED6B7B2B-19C1-4921-A95C-E81DEDEC7F46}"/>
  <sortState xmlns:xlrd2="http://schemas.microsoft.com/office/spreadsheetml/2017/richdata2" ref="A2:F52">
    <sortCondition ref="B1:B52"/>
  </sortState>
  <tableColumns count="6">
    <tableColumn id="1" xr3:uid="{22F2A069-AA5E-4E4C-BF23-2D5E10C63AAE}" name="State" dataDxfId="15"/>
    <tableColumn id="2" xr3:uid="{2703CACC-0D92-4BFE-8282-FB68EDC4DF28}" name="Abbreviation" dataDxfId="14"/>
    <tableColumn id="3" xr3:uid="{08A55639-D010-4160-826B-26C2EAF0AA73}" name="Avg Total Care Staff HPRD" dataDxfId="13"/>
    <tableColumn id="4" xr3:uid="{93D4BD28-B049-4552-A18F-467D68DE990D}" name="Total Care Rank" dataDxfId="12">
      <calculatedColumnFormula>RANK(C2,$C$2:$C$52, 0)</calculatedColumnFormula>
    </tableColumn>
    <tableColumn id="5" xr3:uid="{BA44A17F-7E00-41F1-BC60-B8518FF826FD}" name="Avg RN Care Staff HPRD" dataDxfId="11"/>
    <tableColumn id="6" xr3:uid="{2804CCC5-BD09-424A-8D72-EB3A2C965AED}" name="RN Care Rank" dataDxfId="10">
      <calculatedColumnFormula>RANK(E2,$E$2:$E$52, 0)</calculatedColumnFormula>
    </tableColumn>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7908D0-6DDB-4822-B5F6-38BEF18FCE4C}" name="Table13" displayName="Table13" ref="A1:F52" totalsRowShown="0" headerRowDxfId="9" dataDxfId="7" headerRowBorderDxfId="8" tableBorderDxfId="6">
  <autoFilter ref="A1:F52" xr:uid="{ED6B7B2B-19C1-4921-A95C-E81DEDEC7F46}"/>
  <sortState xmlns:xlrd2="http://schemas.microsoft.com/office/spreadsheetml/2017/richdata2" ref="A2:F52">
    <sortCondition ref="B1:B52"/>
  </sortState>
  <tableColumns count="6">
    <tableColumn id="1" xr3:uid="{C80F4582-62EA-4C2C-BBB0-150D0C8630BD}" name="State" dataDxfId="5"/>
    <tableColumn id="2" xr3:uid="{F5BF7951-B148-4727-87F6-75815559C627}" name="Abbreviation" dataDxfId="4"/>
    <tableColumn id="3" xr3:uid="{381F9DE3-0313-4635-BDE7-4D1FEA98E80E}" name="Avg Total Care Staff HPRD" dataDxfId="3"/>
    <tableColumn id="4" xr3:uid="{3A6BBCA5-6843-42FB-B741-0FABAD843EE2}" name="Total Care Rank" dataDxfId="2">
      <calculatedColumnFormula>RANK(C2,$C$2:$C$52, 0)</calculatedColumnFormula>
    </tableColumn>
    <tableColumn id="5" xr3:uid="{A42E5F4E-526D-4ED6-B5E0-0A232FC57570}" name="Avg RN Care Staff HPRD" dataDxfId="1"/>
    <tableColumn id="6" xr3:uid="{B3E18224-EEF4-442F-B828-5FEFB999FEB9}" name="RN Care Rank" dataDxfId="0">
      <calculatedColumnFormula>RANK(E2,$E$2:$E$52, 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3365C-0CA7-40EC-AAAA-A48C173D5027}">
  <dimension ref="A1:Y53"/>
  <sheetViews>
    <sheetView tabSelected="1" zoomScale="80" zoomScaleNormal="80" workbookViewId="0">
      <pane ySplit="2" topLeftCell="A9" activePane="bottomLeft" state="frozen"/>
      <selection pane="bottomLeft" sqref="A1:I1"/>
    </sheetView>
  </sheetViews>
  <sheetFormatPr defaultColWidth="10.77734375" defaultRowHeight="14.4" x14ac:dyDescent="0.3"/>
  <cols>
    <col min="2" max="3" width="8.109375" customWidth="1"/>
    <col min="4" max="5" width="10.77734375" style="33"/>
    <col min="8" max="8" width="13" bestFit="1" customWidth="1"/>
    <col min="9" max="9" width="12.109375" customWidth="1"/>
    <col min="10" max="10" width="5.77734375" customWidth="1"/>
    <col min="13" max="13" width="10.77734375" style="33"/>
    <col min="15" max="15" width="4.77734375" customWidth="1"/>
    <col min="19" max="19" width="10.77734375" customWidth="1"/>
    <col min="20" max="20" width="2.88671875" customWidth="1"/>
    <col min="21" max="23" width="10.77734375" hidden="1" customWidth="1"/>
    <col min="24" max="24" width="6.44140625" hidden="1" customWidth="1"/>
    <col min="25" max="25" width="7.6640625" hidden="1" customWidth="1"/>
  </cols>
  <sheetData>
    <row r="1" spans="1:25" ht="31.8" thickBot="1" x14ac:dyDescent="0.65">
      <c r="A1" s="53" t="s">
        <v>134</v>
      </c>
      <c r="B1" s="54"/>
      <c r="C1" s="54"/>
      <c r="D1" s="54"/>
      <c r="E1" s="54"/>
      <c r="F1" s="54"/>
      <c r="G1" s="54"/>
      <c r="H1" s="54"/>
      <c r="I1" s="55"/>
    </row>
    <row r="2" spans="1:25" s="32" customFormat="1" ht="91.2" customHeight="1" x14ac:dyDescent="0.3">
      <c r="A2" s="5" t="s">
        <v>0</v>
      </c>
      <c r="B2" s="5" t="s">
        <v>1</v>
      </c>
      <c r="C2" s="5" t="s">
        <v>131</v>
      </c>
      <c r="D2" s="31" t="s">
        <v>132</v>
      </c>
      <c r="E2" s="6" t="s">
        <v>106</v>
      </c>
      <c r="F2" s="31" t="s">
        <v>133</v>
      </c>
      <c r="G2" s="7" t="s">
        <v>107</v>
      </c>
      <c r="H2" s="5" t="s">
        <v>136</v>
      </c>
      <c r="I2" s="5" t="s">
        <v>137</v>
      </c>
    </row>
    <row r="3" spans="1:25" x14ac:dyDescent="0.3">
      <c r="A3" t="s">
        <v>6</v>
      </c>
      <c r="B3" t="s">
        <v>7</v>
      </c>
      <c r="C3" s="33">
        <v>50.156249999999993</v>
      </c>
      <c r="D3" s="33">
        <v>5.8014576730326448</v>
      </c>
      <c r="E3">
        <v>1</v>
      </c>
      <c r="F3" s="33">
        <v>1.3580265474739268</v>
      </c>
      <c r="G3">
        <v>1</v>
      </c>
      <c r="H3" s="37">
        <v>2.1105333038282801E-2</v>
      </c>
      <c r="I3" s="37">
        <v>3.2948950054184828E-2</v>
      </c>
      <c r="M3"/>
    </row>
    <row r="4" spans="1:25" ht="15" thickBot="1" x14ac:dyDescent="0.35">
      <c r="A4" t="s">
        <v>4</v>
      </c>
      <c r="B4" t="s">
        <v>5</v>
      </c>
      <c r="C4" s="33">
        <v>86.55473952213076</v>
      </c>
      <c r="D4" s="33">
        <v>3.5811374458788787</v>
      </c>
      <c r="E4">
        <v>23</v>
      </c>
      <c r="F4" s="33">
        <v>0.38357088552172963</v>
      </c>
      <c r="G4">
        <v>42</v>
      </c>
      <c r="H4" s="37">
        <v>-1.7296594769385713E-2</v>
      </c>
      <c r="I4" s="37">
        <v>9.838869176999672E-3</v>
      </c>
      <c r="M4"/>
    </row>
    <row r="5" spans="1:25" x14ac:dyDescent="0.3">
      <c r="A5" t="s">
        <v>10</v>
      </c>
      <c r="B5" t="s">
        <v>11</v>
      </c>
      <c r="C5" s="33">
        <v>66.599216979188171</v>
      </c>
      <c r="D5" s="33">
        <v>3.8291916069008596</v>
      </c>
      <c r="E5">
        <v>12</v>
      </c>
      <c r="F5" s="33">
        <v>0.21013040444793712</v>
      </c>
      <c r="G5">
        <v>50</v>
      </c>
      <c r="H5" s="37">
        <v>-6.8190608978268979E-2</v>
      </c>
      <c r="I5" s="37">
        <v>4.7195065446131994E-2</v>
      </c>
      <c r="K5" s="38" t="s">
        <v>135</v>
      </c>
      <c r="L5" s="39"/>
      <c r="M5" s="40"/>
    </row>
    <row r="6" spans="1:25" x14ac:dyDescent="0.3">
      <c r="A6" t="s">
        <v>8</v>
      </c>
      <c r="B6" t="s">
        <v>9</v>
      </c>
      <c r="C6" s="33">
        <v>70.340529036181209</v>
      </c>
      <c r="D6" s="33">
        <v>3.8443721309703882</v>
      </c>
      <c r="E6">
        <v>11</v>
      </c>
      <c r="F6" s="33">
        <v>0.53421445861249206</v>
      </c>
      <c r="G6">
        <v>26</v>
      </c>
      <c r="H6" s="37">
        <v>5.6923665949728201E-3</v>
      </c>
      <c r="I6" s="37">
        <v>-1.1908535966102021E-2</v>
      </c>
      <c r="K6" s="20" t="s">
        <v>123</v>
      </c>
      <c r="L6" s="21"/>
      <c r="M6" s="22">
        <v>3.47</v>
      </c>
    </row>
    <row r="7" spans="1:25" x14ac:dyDescent="0.3">
      <c r="A7" t="s">
        <v>12</v>
      </c>
      <c r="B7" t="s">
        <v>13</v>
      </c>
      <c r="C7" s="33">
        <v>75.908441483421214</v>
      </c>
      <c r="D7" s="33">
        <v>4.0485429753066144</v>
      </c>
      <c r="E7">
        <v>5</v>
      </c>
      <c r="F7" s="33">
        <v>0.45924999410232203</v>
      </c>
      <c r="G7">
        <v>34</v>
      </c>
      <c r="H7" s="37">
        <v>4.1813607073401798E-3</v>
      </c>
      <c r="I7" s="37">
        <v>-1.1022135585139409E-3</v>
      </c>
      <c r="K7" s="18" t="s">
        <v>124</v>
      </c>
      <c r="L7" s="17"/>
      <c r="M7" s="19">
        <v>0.47</v>
      </c>
    </row>
    <row r="8" spans="1:25" ht="15" thickBot="1" x14ac:dyDescent="0.35">
      <c r="A8" t="s">
        <v>14</v>
      </c>
      <c r="B8" t="s">
        <v>15</v>
      </c>
      <c r="C8" s="33">
        <v>63.66977463103315</v>
      </c>
      <c r="D8" s="33">
        <v>3.5031725792721926</v>
      </c>
      <c r="E8">
        <v>27</v>
      </c>
      <c r="F8" s="33">
        <v>0.70662151780672944</v>
      </c>
      <c r="G8">
        <v>10</v>
      </c>
      <c r="H8" s="37">
        <v>-2.8076410764302052E-2</v>
      </c>
      <c r="I8" s="37">
        <v>-1.6167274024388192E-2</v>
      </c>
      <c r="K8" s="23" t="s">
        <v>125</v>
      </c>
      <c r="L8" s="24"/>
      <c r="M8" s="34">
        <v>74.3</v>
      </c>
    </row>
    <row r="9" spans="1:25" x14ac:dyDescent="0.3">
      <c r="A9" t="s">
        <v>16</v>
      </c>
      <c r="B9" t="s">
        <v>17</v>
      </c>
      <c r="C9" s="33">
        <v>86.375821845174912</v>
      </c>
      <c r="D9" s="33">
        <v>3.5620846347068982</v>
      </c>
      <c r="E9">
        <v>24</v>
      </c>
      <c r="F9" s="33">
        <v>0.45875381204237142</v>
      </c>
      <c r="G9">
        <v>35</v>
      </c>
      <c r="H9" s="37">
        <v>8.2943813902293783E-3</v>
      </c>
      <c r="I9" s="37">
        <v>-1.3489073668521553E-3</v>
      </c>
      <c r="M9"/>
    </row>
    <row r="10" spans="1:25" ht="15" thickBot="1" x14ac:dyDescent="0.35">
      <c r="A10" t="s">
        <v>20</v>
      </c>
      <c r="B10" t="s">
        <v>21</v>
      </c>
      <c r="C10" s="33">
        <v>118.3947010869565</v>
      </c>
      <c r="D10" s="33">
        <v>3.9399265537047352</v>
      </c>
      <c r="E10">
        <v>9</v>
      </c>
      <c r="F10" s="33">
        <v>0.87690027944020144</v>
      </c>
      <c r="G10">
        <v>3</v>
      </c>
      <c r="H10" s="37">
        <v>-2.8220455229789613E-2</v>
      </c>
      <c r="I10" s="37">
        <v>4.3561871979186642E-3</v>
      </c>
      <c r="M10"/>
    </row>
    <row r="11" spans="1:25" ht="15" thickBot="1" x14ac:dyDescent="0.35">
      <c r="A11" t="s">
        <v>18</v>
      </c>
      <c r="B11" t="s">
        <v>19</v>
      </c>
      <c r="C11" s="33">
        <v>74.381422924901187</v>
      </c>
      <c r="D11" s="33">
        <v>3.7904788505991442</v>
      </c>
      <c r="E11">
        <v>13</v>
      </c>
      <c r="F11" s="33">
        <v>0.66749681164811236</v>
      </c>
      <c r="G11">
        <v>14</v>
      </c>
      <c r="H11" s="37">
        <v>9.6244968710819964E-4</v>
      </c>
      <c r="I11" s="37">
        <v>-2.3026364815807176E-2</v>
      </c>
      <c r="K11" s="66" t="s">
        <v>139</v>
      </c>
      <c r="L11" s="67"/>
      <c r="M11" s="67"/>
      <c r="N11" s="67"/>
      <c r="O11" s="67"/>
      <c r="P11" s="67"/>
      <c r="Q11" s="67"/>
      <c r="R11" s="67"/>
      <c r="S11" s="67"/>
      <c r="T11" s="67"/>
      <c r="U11" s="67"/>
      <c r="V11" s="67"/>
      <c r="W11" s="67"/>
      <c r="X11" s="67"/>
      <c r="Y11" s="68"/>
    </row>
    <row r="12" spans="1:25" ht="14.4" customHeight="1" x14ac:dyDescent="0.3">
      <c r="A12" t="s">
        <v>22</v>
      </c>
      <c r="B12" t="s">
        <v>23</v>
      </c>
      <c r="C12" s="33">
        <v>91.698111710568</v>
      </c>
      <c r="D12" s="33">
        <v>3.9726848462876942</v>
      </c>
      <c r="E12">
        <v>7</v>
      </c>
      <c r="F12" s="33">
        <v>0.55558207348738498</v>
      </c>
      <c r="G12">
        <v>22</v>
      </c>
      <c r="H12" s="37">
        <v>5.8995554913269174E-3</v>
      </c>
      <c r="I12" s="37">
        <v>-3.1723780664049662E-3</v>
      </c>
      <c r="K12" s="63" t="s">
        <v>138</v>
      </c>
      <c r="L12" s="64"/>
      <c r="M12" s="64"/>
      <c r="N12" s="64"/>
      <c r="O12" s="64"/>
      <c r="P12" s="64"/>
      <c r="Q12" s="64"/>
      <c r="R12" s="64"/>
      <c r="S12" s="64"/>
      <c r="T12" s="64"/>
      <c r="U12" s="64"/>
      <c r="V12" s="64"/>
      <c r="W12" s="64"/>
      <c r="X12" s="64"/>
      <c r="Y12" s="65"/>
    </row>
    <row r="13" spans="1:25" x14ac:dyDescent="0.3">
      <c r="A13" t="s">
        <v>24</v>
      </c>
      <c r="B13" t="s">
        <v>25</v>
      </c>
      <c r="C13" s="33">
        <v>78.223381916996019</v>
      </c>
      <c r="D13" s="33">
        <v>3.214241050597944</v>
      </c>
      <c r="E13">
        <v>44</v>
      </c>
      <c r="F13" s="33">
        <v>0.26174430934009596</v>
      </c>
      <c r="G13">
        <v>48</v>
      </c>
      <c r="H13" s="37">
        <v>-2.732925263563233E-2</v>
      </c>
      <c r="I13" s="37">
        <v>2.0558871936129596E-3</v>
      </c>
      <c r="K13" s="69"/>
      <c r="L13" s="62"/>
      <c r="M13" s="62"/>
      <c r="N13" s="62"/>
      <c r="O13" s="62"/>
      <c r="P13" s="62"/>
      <c r="Q13" s="62"/>
      <c r="R13" s="62"/>
      <c r="S13" s="62"/>
      <c r="T13" s="62"/>
      <c r="U13" s="62"/>
      <c r="V13" s="62"/>
      <c r="W13" s="62"/>
      <c r="X13" s="62"/>
      <c r="Y13" s="70"/>
    </row>
    <row r="14" spans="1:25" ht="15" customHeight="1" x14ac:dyDescent="0.3">
      <c r="A14" t="s">
        <v>26</v>
      </c>
      <c r="B14" t="s">
        <v>27</v>
      </c>
      <c r="C14" s="33">
        <v>79.582218506131582</v>
      </c>
      <c r="D14" s="33">
        <v>4.0923741249067538</v>
      </c>
      <c r="E14">
        <v>4</v>
      </c>
      <c r="F14" s="33">
        <v>1.1608038775517344</v>
      </c>
      <c r="G14">
        <v>2</v>
      </c>
      <c r="H14" s="37">
        <v>-5.9930720308075634E-3</v>
      </c>
      <c r="I14" s="37">
        <v>8.3338925380999299E-3</v>
      </c>
      <c r="K14" s="47" t="s">
        <v>140</v>
      </c>
      <c r="L14" s="56"/>
      <c r="M14" s="56"/>
      <c r="N14" s="56"/>
      <c r="O14" s="56"/>
      <c r="P14" s="56"/>
      <c r="Q14" s="56"/>
      <c r="R14" s="56"/>
      <c r="S14" s="56"/>
      <c r="T14" s="56"/>
      <c r="U14" s="56"/>
      <c r="V14" s="56"/>
      <c r="W14" s="56"/>
      <c r="X14" s="56"/>
      <c r="Y14" s="49"/>
    </row>
    <row r="15" spans="1:25" ht="14.4" customHeight="1" thickBot="1" x14ac:dyDescent="0.35">
      <c r="A15" t="s">
        <v>34</v>
      </c>
      <c r="B15" t="s">
        <v>35</v>
      </c>
      <c r="C15" s="33">
        <v>46.472491242530396</v>
      </c>
      <c r="D15" s="33">
        <v>3.3455974566689299</v>
      </c>
      <c r="E15">
        <v>37</v>
      </c>
      <c r="F15" s="33">
        <v>0.5440546864954261</v>
      </c>
      <c r="G15">
        <v>24</v>
      </c>
      <c r="H15" s="37">
        <v>-4.6576074508346298E-2</v>
      </c>
      <c r="I15" s="37">
        <v>2.3285273546269566E-2</v>
      </c>
      <c r="K15" s="50"/>
      <c r="L15" s="51"/>
      <c r="M15" s="51"/>
      <c r="N15" s="51"/>
      <c r="O15" s="51"/>
      <c r="P15" s="51"/>
      <c r="Q15" s="51"/>
      <c r="R15" s="51"/>
      <c r="S15" s="51"/>
      <c r="T15" s="51"/>
      <c r="U15" s="51"/>
      <c r="V15" s="51"/>
      <c r="W15" s="51"/>
      <c r="X15" s="51"/>
      <c r="Y15" s="52"/>
    </row>
    <row r="16" spans="1:25" x14ac:dyDescent="0.3">
      <c r="A16" t="s">
        <v>28</v>
      </c>
      <c r="B16" t="s">
        <v>29</v>
      </c>
      <c r="C16" s="33">
        <v>43.926462694578639</v>
      </c>
      <c r="D16" s="33">
        <v>3.9637579580863926</v>
      </c>
      <c r="E16">
        <v>8</v>
      </c>
      <c r="F16" s="33">
        <v>0.68993880980020772</v>
      </c>
      <c r="G16">
        <v>11</v>
      </c>
      <c r="H16" s="37">
        <v>-5.5314899843293235E-2</v>
      </c>
      <c r="I16" s="37">
        <v>9.9102781346123332E-3</v>
      </c>
      <c r="M16"/>
    </row>
    <row r="17" spans="1:13" x14ac:dyDescent="0.3">
      <c r="A17" t="s">
        <v>30</v>
      </c>
      <c r="B17" t="s">
        <v>31</v>
      </c>
      <c r="C17" s="33">
        <v>78.929980149836751</v>
      </c>
      <c r="D17" s="33">
        <v>3.0756547725042669</v>
      </c>
      <c r="E17">
        <v>48</v>
      </c>
      <c r="F17" s="33">
        <v>0.56646400497465044</v>
      </c>
      <c r="G17">
        <v>21</v>
      </c>
      <c r="H17" s="37">
        <v>-3.0201335681548949E-2</v>
      </c>
      <c r="I17" s="37">
        <v>2.7121368099646194E-2</v>
      </c>
      <c r="M17"/>
    </row>
    <row r="18" spans="1:13" x14ac:dyDescent="0.3">
      <c r="A18" t="s">
        <v>32</v>
      </c>
      <c r="B18" t="s">
        <v>33</v>
      </c>
      <c r="C18" s="33">
        <v>62.98381084024463</v>
      </c>
      <c r="D18" s="33">
        <v>3.1456123545272923</v>
      </c>
      <c r="E18">
        <v>45</v>
      </c>
      <c r="F18" s="33">
        <v>0.43696308811309348</v>
      </c>
      <c r="G18">
        <v>37</v>
      </c>
      <c r="H18" s="37">
        <v>-3.4541352157971626E-2</v>
      </c>
      <c r="I18" s="37">
        <v>4.1773882070190317E-2</v>
      </c>
      <c r="M18"/>
    </row>
    <row r="19" spans="1:13" x14ac:dyDescent="0.3">
      <c r="A19" t="s">
        <v>36</v>
      </c>
      <c r="B19" t="s">
        <v>37</v>
      </c>
      <c r="C19" s="33">
        <v>45.949102829537608</v>
      </c>
      <c r="D19" s="33">
        <v>3.2544988566429249</v>
      </c>
      <c r="E19">
        <v>43</v>
      </c>
      <c r="F19" s="33">
        <v>0.50333099530266123</v>
      </c>
      <c r="G19">
        <v>31</v>
      </c>
      <c r="H19" s="37">
        <v>-6.2966734004110167E-2</v>
      </c>
      <c r="I19" s="37">
        <v>1.9064378188690747E-2</v>
      </c>
      <c r="M19"/>
    </row>
    <row r="20" spans="1:13" x14ac:dyDescent="0.3">
      <c r="A20" t="s">
        <v>38</v>
      </c>
      <c r="B20" t="s">
        <v>39</v>
      </c>
      <c r="C20" s="33">
        <v>70.934861948587809</v>
      </c>
      <c r="D20" s="33">
        <v>3.3443364841180068</v>
      </c>
      <c r="E20">
        <v>38</v>
      </c>
      <c r="F20" s="33">
        <v>0.45250876056832678</v>
      </c>
      <c r="G20">
        <v>36</v>
      </c>
      <c r="H20" s="37">
        <v>-4.5970793444112111E-2</v>
      </c>
      <c r="I20" s="37">
        <v>4.3191016991053849E-2</v>
      </c>
      <c r="M20"/>
    </row>
    <row r="21" spans="1:13" x14ac:dyDescent="0.3">
      <c r="A21" t="s">
        <v>40</v>
      </c>
      <c r="B21" t="s">
        <v>41</v>
      </c>
      <c r="C21" s="33">
        <v>81.644484526295813</v>
      </c>
      <c r="D21" s="33">
        <v>3.3492556709373837</v>
      </c>
      <c r="E21">
        <v>36</v>
      </c>
      <c r="F21" s="33">
        <v>0.10968278330269537</v>
      </c>
      <c r="G21">
        <v>51</v>
      </c>
      <c r="H21" s="37">
        <v>-1.2859778184517119E-2</v>
      </c>
      <c r="I21" s="37">
        <v>3.1815354046714844E-2</v>
      </c>
      <c r="M21"/>
    </row>
    <row r="22" spans="1:13" x14ac:dyDescent="0.3">
      <c r="A22" t="s">
        <v>46</v>
      </c>
      <c r="B22" t="s">
        <v>47</v>
      </c>
      <c r="C22" s="33">
        <v>82.17888875725626</v>
      </c>
      <c r="D22" s="33">
        <v>3.5849607919881445</v>
      </c>
      <c r="E22">
        <v>22</v>
      </c>
      <c r="F22" s="33">
        <v>0.51313146559180711</v>
      </c>
      <c r="G22">
        <v>30</v>
      </c>
      <c r="H22" s="37">
        <v>5.064309408559629E-4</v>
      </c>
      <c r="I22" s="37">
        <v>1.3474986043777006E-3</v>
      </c>
      <c r="M22"/>
    </row>
    <row r="23" spans="1:13" x14ac:dyDescent="0.3">
      <c r="A23" t="s">
        <v>44</v>
      </c>
      <c r="B23" t="s">
        <v>45</v>
      </c>
      <c r="C23" s="33">
        <v>92.032209812524869</v>
      </c>
      <c r="D23" s="33">
        <v>3.5435179472510008</v>
      </c>
      <c r="E23">
        <v>26</v>
      </c>
      <c r="F23" s="33">
        <v>0.59084542295527553</v>
      </c>
      <c r="G23">
        <v>19</v>
      </c>
      <c r="H23" s="37">
        <v>1.6630986495459715E-2</v>
      </c>
      <c r="I23" s="37">
        <v>5.4849075880952667E-3</v>
      </c>
      <c r="M23"/>
    </row>
    <row r="24" spans="1:13" x14ac:dyDescent="0.3">
      <c r="A24" t="s">
        <v>42</v>
      </c>
      <c r="B24" t="s">
        <v>43</v>
      </c>
      <c r="C24" s="33">
        <v>56.628864734299512</v>
      </c>
      <c r="D24" s="33">
        <v>3.9213344793095146</v>
      </c>
      <c r="E24">
        <v>10</v>
      </c>
      <c r="F24" s="33">
        <v>0.79473035080947008</v>
      </c>
      <c r="G24">
        <v>6</v>
      </c>
      <c r="H24" s="37">
        <v>-1.5865704414091901E-2</v>
      </c>
      <c r="I24" s="37">
        <v>7.9376292263964796E-3</v>
      </c>
      <c r="M24"/>
    </row>
    <row r="25" spans="1:13" x14ac:dyDescent="0.3">
      <c r="A25" t="s">
        <v>48</v>
      </c>
      <c r="B25" t="s">
        <v>49</v>
      </c>
      <c r="C25" s="33">
        <v>73.45058587727415</v>
      </c>
      <c r="D25" s="33">
        <v>3.6497883538465326</v>
      </c>
      <c r="E25">
        <v>19</v>
      </c>
      <c r="F25" s="33">
        <v>0.54344841157807344</v>
      </c>
      <c r="G25">
        <v>25</v>
      </c>
      <c r="H25" s="37">
        <v>-1.949941294228448E-2</v>
      </c>
      <c r="I25" s="37">
        <v>2.9278276416045121E-2</v>
      </c>
      <c r="M25"/>
    </row>
    <row r="26" spans="1:13" x14ac:dyDescent="0.3">
      <c r="A26" t="s">
        <v>50</v>
      </c>
      <c r="B26" t="s">
        <v>51</v>
      </c>
      <c r="C26" s="33">
        <v>56.902957022929513</v>
      </c>
      <c r="D26" s="33">
        <v>3.7687048558547116</v>
      </c>
      <c r="E26">
        <v>15</v>
      </c>
      <c r="F26" s="33">
        <v>0.81653426512603366</v>
      </c>
      <c r="G26">
        <v>5</v>
      </c>
      <c r="H26" s="37">
        <v>-3.314481177842904E-2</v>
      </c>
      <c r="I26" s="37">
        <v>2.0265177297851046E-3</v>
      </c>
      <c r="M26"/>
    </row>
    <row r="27" spans="1:13" x14ac:dyDescent="0.3">
      <c r="A27" t="s">
        <v>54</v>
      </c>
      <c r="B27" t="s">
        <v>55</v>
      </c>
      <c r="C27" s="33">
        <v>61.98417925571119</v>
      </c>
      <c r="D27" s="33">
        <v>2.7732805716746247</v>
      </c>
      <c r="E27">
        <v>51</v>
      </c>
      <c r="F27" s="33">
        <v>0.31338033386077613</v>
      </c>
      <c r="G27">
        <v>46</v>
      </c>
      <c r="H27" s="37">
        <v>-6.8584399717513123E-2</v>
      </c>
      <c r="I27" s="37">
        <v>4.8170507354335007E-2</v>
      </c>
      <c r="M27"/>
    </row>
    <row r="28" spans="1:13" x14ac:dyDescent="0.3">
      <c r="A28" t="s">
        <v>52</v>
      </c>
      <c r="B28" t="s">
        <v>53</v>
      </c>
      <c r="C28" s="33">
        <v>66.933533233383315</v>
      </c>
      <c r="D28" s="33">
        <v>3.6736257317036745</v>
      </c>
      <c r="E28">
        <v>18</v>
      </c>
      <c r="F28" s="33">
        <v>0.40792907327489675</v>
      </c>
      <c r="G28">
        <v>40</v>
      </c>
      <c r="H28" s="37">
        <v>-5.8504973899762601E-3</v>
      </c>
      <c r="I28" s="37">
        <v>2.2424226730987665E-2</v>
      </c>
      <c r="M28"/>
    </row>
    <row r="29" spans="1:13" x14ac:dyDescent="0.3">
      <c r="A29" t="s">
        <v>56</v>
      </c>
      <c r="B29" t="s">
        <v>57</v>
      </c>
      <c r="C29" s="33">
        <v>46.124341238471665</v>
      </c>
      <c r="D29" s="33">
        <v>3.4877076913738509</v>
      </c>
      <c r="E29">
        <v>29</v>
      </c>
      <c r="F29" s="33">
        <v>0.68738594693412658</v>
      </c>
      <c r="G29">
        <v>12</v>
      </c>
      <c r="H29" s="37">
        <v>-0.1223469905685011</v>
      </c>
      <c r="I29" s="37">
        <v>3.948340424312842E-2</v>
      </c>
      <c r="M29"/>
    </row>
    <row r="30" spans="1:13" x14ac:dyDescent="0.3">
      <c r="A30" t="s">
        <v>70</v>
      </c>
      <c r="B30" t="s">
        <v>71</v>
      </c>
      <c r="C30" s="33">
        <v>73.765558928765003</v>
      </c>
      <c r="D30" s="33">
        <v>3.3268760093761984</v>
      </c>
      <c r="E30">
        <v>39</v>
      </c>
      <c r="F30" s="33">
        <v>0.34848157115617634</v>
      </c>
      <c r="G30">
        <v>44</v>
      </c>
      <c r="H30" s="37">
        <v>-3.0398714427790484E-2</v>
      </c>
      <c r="I30" s="37">
        <v>1.6796050819722658E-2</v>
      </c>
      <c r="M30"/>
    </row>
    <row r="31" spans="1:13" x14ac:dyDescent="0.3">
      <c r="A31" t="s">
        <v>72</v>
      </c>
      <c r="B31" t="s">
        <v>73</v>
      </c>
      <c r="C31" s="33">
        <v>57.749255509231673</v>
      </c>
      <c r="D31" s="33">
        <v>4.133627231567333</v>
      </c>
      <c r="E31">
        <v>2</v>
      </c>
      <c r="F31" s="33">
        <v>0.6056261280308578</v>
      </c>
      <c r="G31">
        <v>18</v>
      </c>
      <c r="H31" s="37">
        <v>-7.2353706480219424E-2</v>
      </c>
      <c r="I31" s="37">
        <v>3.4834044631105093E-2</v>
      </c>
      <c r="M31"/>
    </row>
    <row r="32" spans="1:13" x14ac:dyDescent="0.3">
      <c r="A32" t="s">
        <v>58</v>
      </c>
      <c r="B32" t="s">
        <v>59</v>
      </c>
      <c r="C32" s="33">
        <v>48.911465638148655</v>
      </c>
      <c r="D32" s="33">
        <v>3.3145579845466946</v>
      </c>
      <c r="E32">
        <v>41</v>
      </c>
      <c r="F32" s="33">
        <v>0.54782396803720046</v>
      </c>
      <c r="G32">
        <v>23</v>
      </c>
      <c r="H32" s="37">
        <v>-5.3921052052496997E-2</v>
      </c>
      <c r="I32" s="37">
        <v>1.6201716522671449E-2</v>
      </c>
      <c r="M32"/>
    </row>
    <row r="33" spans="1:13" x14ac:dyDescent="0.3">
      <c r="A33" t="s">
        <v>62</v>
      </c>
      <c r="B33" t="s">
        <v>63</v>
      </c>
      <c r="C33" s="33">
        <v>75.805725658297618</v>
      </c>
      <c r="D33" s="33">
        <v>3.5551509906838747</v>
      </c>
      <c r="E33">
        <v>25</v>
      </c>
      <c r="F33" s="33">
        <v>0.51609098418096666</v>
      </c>
      <c r="G33">
        <v>29</v>
      </c>
      <c r="H33" s="37">
        <v>-4.1276612085468539E-2</v>
      </c>
      <c r="I33" s="37">
        <v>8.1974055702598945E-3</v>
      </c>
      <c r="M33"/>
    </row>
    <row r="34" spans="1:13" x14ac:dyDescent="0.3">
      <c r="A34" t="s">
        <v>64</v>
      </c>
      <c r="B34" t="s">
        <v>65</v>
      </c>
      <c r="C34" s="33">
        <v>96.533910621291014</v>
      </c>
      <c r="D34" s="33">
        <v>3.491467800303738</v>
      </c>
      <c r="E34">
        <v>28</v>
      </c>
      <c r="F34" s="33">
        <v>0.52528863144939564</v>
      </c>
      <c r="G34">
        <v>28</v>
      </c>
      <c r="H34" s="37">
        <v>8.5503133345724534E-3</v>
      </c>
      <c r="I34" s="37">
        <v>-3.0426415890915121E-3</v>
      </c>
      <c r="M34"/>
    </row>
    <row r="35" spans="1:13" x14ac:dyDescent="0.3">
      <c r="A35" t="s">
        <v>66</v>
      </c>
      <c r="B35" t="s">
        <v>67</v>
      </c>
      <c r="C35" s="33">
        <v>67.699059052563285</v>
      </c>
      <c r="D35" s="33">
        <v>3.096044735524099</v>
      </c>
      <c r="E35">
        <v>46</v>
      </c>
      <c r="F35" s="33">
        <v>0.4858334471611343</v>
      </c>
      <c r="G35">
        <v>33</v>
      </c>
      <c r="H35" s="37">
        <v>-2.7008902616419892E-2</v>
      </c>
      <c r="I35" s="37">
        <v>-1.5481575401251385E-2</v>
      </c>
      <c r="M35"/>
    </row>
    <row r="36" spans="1:13" x14ac:dyDescent="0.3">
      <c r="A36" t="s">
        <v>60</v>
      </c>
      <c r="B36" t="s">
        <v>61</v>
      </c>
      <c r="C36" s="33">
        <v>78.208274894810643</v>
      </c>
      <c r="D36" s="33">
        <v>3.789261802286481</v>
      </c>
      <c r="E36">
        <v>14</v>
      </c>
      <c r="F36" s="33">
        <v>0.64428242546514258</v>
      </c>
      <c r="G36">
        <v>16</v>
      </c>
      <c r="H36" s="37">
        <v>-2.9143428796502356E-2</v>
      </c>
      <c r="I36" s="37">
        <v>1.1378073571510184E-2</v>
      </c>
      <c r="M36"/>
    </row>
    <row r="37" spans="1:13" x14ac:dyDescent="0.3">
      <c r="A37" t="s">
        <v>68</v>
      </c>
      <c r="B37" t="s">
        <v>69</v>
      </c>
      <c r="C37" s="33">
        <v>145.02855288773515</v>
      </c>
      <c r="D37" s="33">
        <v>3.4500724283720676</v>
      </c>
      <c r="E37">
        <v>32</v>
      </c>
      <c r="F37" s="33">
        <v>0.50101195012829358</v>
      </c>
      <c r="G37">
        <v>32</v>
      </c>
      <c r="H37" s="37">
        <v>-6.8491931924527811E-3</v>
      </c>
      <c r="I37" s="37">
        <v>-7.9888289925377099E-3</v>
      </c>
      <c r="M37"/>
    </row>
    <row r="38" spans="1:13" x14ac:dyDescent="0.3">
      <c r="A38" t="s">
        <v>74</v>
      </c>
      <c r="B38" t="s">
        <v>75</v>
      </c>
      <c r="C38" s="33">
        <v>65.990905057675235</v>
      </c>
      <c r="D38" s="33">
        <v>3.3524565797037034</v>
      </c>
      <c r="E38">
        <v>35</v>
      </c>
      <c r="F38" s="33">
        <v>0.41557304140490497</v>
      </c>
      <c r="G38">
        <v>39</v>
      </c>
      <c r="H38" s="37">
        <v>-3.6663036360851782E-2</v>
      </c>
      <c r="I38" s="37">
        <v>3.1427248964154025E-2</v>
      </c>
      <c r="M38"/>
    </row>
    <row r="39" spans="1:13" x14ac:dyDescent="0.3">
      <c r="A39" t="s">
        <v>76</v>
      </c>
      <c r="B39" t="s">
        <v>77</v>
      </c>
      <c r="C39" s="33">
        <v>54.289518344916793</v>
      </c>
      <c r="D39" s="33">
        <v>2.9964571432399199</v>
      </c>
      <c r="E39">
        <v>49</v>
      </c>
      <c r="F39" s="33">
        <v>0.21503934704668246</v>
      </c>
      <c r="G39">
        <v>49</v>
      </c>
      <c r="H39" s="37">
        <v>-4.7027717259885374E-2</v>
      </c>
      <c r="I39" s="37">
        <v>2.0741292043739635E-2</v>
      </c>
      <c r="M39"/>
    </row>
    <row r="40" spans="1:13" x14ac:dyDescent="0.3">
      <c r="A40" t="s">
        <v>78</v>
      </c>
      <c r="B40" t="s">
        <v>79</v>
      </c>
      <c r="C40" s="33">
        <v>51.734270060091902</v>
      </c>
      <c r="D40" s="33">
        <v>4.1115274202502459</v>
      </c>
      <c r="E40">
        <v>3</v>
      </c>
      <c r="F40" s="33">
        <v>0.58019196310372789</v>
      </c>
      <c r="G40">
        <v>20</v>
      </c>
      <c r="H40" s="37">
        <v>-2.4294287641587978E-3</v>
      </c>
      <c r="I40" s="37">
        <v>7.2271317117794838E-3</v>
      </c>
      <c r="M40"/>
    </row>
    <row r="41" spans="1:13" x14ac:dyDescent="0.3">
      <c r="A41" t="s">
        <v>80</v>
      </c>
      <c r="B41" t="s">
        <v>81</v>
      </c>
      <c r="C41" s="33">
        <v>92.470628019323669</v>
      </c>
      <c r="D41" s="33">
        <v>3.4459995113563515</v>
      </c>
      <c r="E41">
        <v>33</v>
      </c>
      <c r="F41" s="33">
        <v>0.52814959565869957</v>
      </c>
      <c r="G41">
        <v>27</v>
      </c>
      <c r="H41" s="37">
        <v>-3.4922580266794644E-2</v>
      </c>
      <c r="I41" s="37">
        <v>1.2217714502450908E-2</v>
      </c>
      <c r="M41"/>
    </row>
    <row r="42" spans="1:13" x14ac:dyDescent="0.3">
      <c r="A42" t="s">
        <v>82</v>
      </c>
      <c r="B42" t="s">
        <v>83</v>
      </c>
      <c r="C42" s="33">
        <v>79.474308300395251</v>
      </c>
      <c r="D42" s="33">
        <v>3.32443301550988</v>
      </c>
      <c r="E42">
        <v>40</v>
      </c>
      <c r="F42" s="33">
        <v>0.66759763834911823</v>
      </c>
      <c r="G42">
        <v>13</v>
      </c>
      <c r="H42" s="37">
        <v>-5.169676180755073E-3</v>
      </c>
      <c r="I42" s="37">
        <v>1.3011232275038982E-2</v>
      </c>
      <c r="M42"/>
    </row>
    <row r="43" spans="1:13" x14ac:dyDescent="0.3">
      <c r="A43" t="s">
        <v>84</v>
      </c>
      <c r="B43" t="s">
        <v>85</v>
      </c>
      <c r="C43" s="33">
        <v>77.261979897148208</v>
      </c>
      <c r="D43" s="33">
        <v>3.6428851598244307</v>
      </c>
      <c r="E43">
        <v>20</v>
      </c>
      <c r="F43" s="33">
        <v>0.38911073763318699</v>
      </c>
      <c r="G43">
        <v>41</v>
      </c>
      <c r="H43" s="37">
        <v>-1.4428287942558286E-2</v>
      </c>
      <c r="I43" s="37">
        <v>1.7907723637101598E-2</v>
      </c>
      <c r="M43"/>
    </row>
    <row r="44" spans="1:13" x14ac:dyDescent="0.3">
      <c r="A44" t="s">
        <v>86</v>
      </c>
      <c r="B44" t="s">
        <v>87</v>
      </c>
      <c r="C44" s="33">
        <v>46.777506654835868</v>
      </c>
      <c r="D44" s="33">
        <v>3.080684440397774</v>
      </c>
      <c r="E44">
        <v>47</v>
      </c>
      <c r="F44" s="33">
        <v>0.61737517368273753</v>
      </c>
      <c r="G44">
        <v>17</v>
      </c>
      <c r="H44" s="37">
        <v>-8.429694060873559E-2</v>
      </c>
      <c r="I44" s="37">
        <v>2.3582362977068498E-2</v>
      </c>
      <c r="M44"/>
    </row>
    <row r="45" spans="1:13" x14ac:dyDescent="0.3">
      <c r="A45" t="s">
        <v>88</v>
      </c>
      <c r="B45" t="s">
        <v>89</v>
      </c>
      <c r="C45" s="33">
        <v>74.529961885940139</v>
      </c>
      <c r="D45" s="33">
        <v>3.4604058562011737</v>
      </c>
      <c r="E45">
        <v>31</v>
      </c>
      <c r="F45" s="33">
        <v>0.37274970038558031</v>
      </c>
      <c r="G45">
        <v>43</v>
      </c>
      <c r="H45" s="37">
        <v>-4.3083829956986258E-2</v>
      </c>
      <c r="I45" s="37">
        <v>1.8255534273010646E-2</v>
      </c>
      <c r="M45"/>
    </row>
    <row r="46" spans="1:13" x14ac:dyDescent="0.3">
      <c r="A46" t="s">
        <v>90</v>
      </c>
      <c r="B46" t="s">
        <v>91</v>
      </c>
      <c r="C46" s="33">
        <v>65.255806512328206</v>
      </c>
      <c r="D46" s="33">
        <v>2.9568913448095975</v>
      </c>
      <c r="E46">
        <v>50</v>
      </c>
      <c r="F46" s="33">
        <v>0.27081942642155132</v>
      </c>
      <c r="G46">
        <v>47</v>
      </c>
      <c r="H46" s="37">
        <v>-2.2733181807106765E-2</v>
      </c>
      <c r="I46" s="37">
        <v>1.9000808945897143E-2</v>
      </c>
      <c r="M46"/>
    </row>
    <row r="47" spans="1:13" x14ac:dyDescent="0.3">
      <c r="A47" t="s">
        <v>92</v>
      </c>
      <c r="B47" t="s">
        <v>93</v>
      </c>
      <c r="C47" s="33">
        <v>53.008064516129004</v>
      </c>
      <c r="D47" s="33">
        <v>3.621974414435869</v>
      </c>
      <c r="E47">
        <v>21</v>
      </c>
      <c r="F47" s="33">
        <v>0.84494043484875625</v>
      </c>
      <c r="G47">
        <v>4</v>
      </c>
      <c r="H47" s="37">
        <v>-1.1034318713418324E-3</v>
      </c>
      <c r="I47" s="37">
        <v>-7.4961800355603575E-3</v>
      </c>
      <c r="M47"/>
    </row>
    <row r="48" spans="1:13" x14ac:dyDescent="0.3">
      <c r="A48" t="s">
        <v>96</v>
      </c>
      <c r="B48" t="s">
        <v>97</v>
      </c>
      <c r="C48" s="33">
        <v>85.15267857142851</v>
      </c>
      <c r="D48" s="33">
        <v>3.2791137311360283</v>
      </c>
      <c r="E48">
        <v>42</v>
      </c>
      <c r="F48" s="33">
        <v>0.34078733714058562</v>
      </c>
      <c r="G48">
        <v>45</v>
      </c>
      <c r="H48" s="37">
        <v>-1.9139072780948681E-2</v>
      </c>
      <c r="I48" s="37">
        <v>1.3754234957721264E-2</v>
      </c>
      <c r="M48"/>
    </row>
    <row r="49" spans="1:13" x14ac:dyDescent="0.3">
      <c r="A49" t="s">
        <v>94</v>
      </c>
      <c r="B49" t="s">
        <v>95</v>
      </c>
      <c r="C49" s="33">
        <v>61.743412384716756</v>
      </c>
      <c r="D49" s="33">
        <v>3.9839258907566144</v>
      </c>
      <c r="E49">
        <v>6</v>
      </c>
      <c r="F49" s="33">
        <v>0.64475009735773747</v>
      </c>
      <c r="G49">
        <v>15</v>
      </c>
      <c r="H49" s="37">
        <v>-1.9971454413325141E-2</v>
      </c>
      <c r="I49" s="37">
        <v>-8.4704005037349091E-3</v>
      </c>
      <c r="M49"/>
    </row>
    <row r="50" spans="1:13" x14ac:dyDescent="0.3">
      <c r="A50" t="s">
        <v>98</v>
      </c>
      <c r="B50" t="s">
        <v>99</v>
      </c>
      <c r="C50" s="33">
        <v>64.627930798998435</v>
      </c>
      <c r="D50" s="33">
        <v>3.7226824386558435</v>
      </c>
      <c r="E50">
        <v>16</v>
      </c>
      <c r="F50" s="33">
        <v>0.71249485313153227</v>
      </c>
      <c r="G50">
        <v>9</v>
      </c>
      <c r="H50" s="37">
        <v>-2.2891619893314435E-2</v>
      </c>
      <c r="I50" s="37">
        <v>-1.2895175389666962E-2</v>
      </c>
      <c r="M50"/>
    </row>
    <row r="51" spans="1:13" x14ac:dyDescent="0.3">
      <c r="A51" t="s">
        <v>102</v>
      </c>
      <c r="B51" t="s">
        <v>103</v>
      </c>
      <c r="C51" s="33">
        <v>52.824819368741295</v>
      </c>
      <c r="D51" s="33">
        <v>3.6801546966297556</v>
      </c>
      <c r="E51">
        <v>17</v>
      </c>
      <c r="F51" s="33">
        <v>0.74181724597166032</v>
      </c>
      <c r="G51">
        <v>8</v>
      </c>
      <c r="H51" s="37">
        <v>-6.1647268236405803E-2</v>
      </c>
      <c r="I51" s="37">
        <v>1.1328242548039425E-2</v>
      </c>
      <c r="M51"/>
    </row>
    <row r="52" spans="1:13" x14ac:dyDescent="0.3">
      <c r="A52" t="s">
        <v>100</v>
      </c>
      <c r="B52" t="s">
        <v>101</v>
      </c>
      <c r="C52" s="33">
        <v>69.838134057971004</v>
      </c>
      <c r="D52" s="33">
        <v>3.4828945166942717</v>
      </c>
      <c r="E52">
        <v>30</v>
      </c>
      <c r="F52" s="33">
        <v>0.41800980009416216</v>
      </c>
      <c r="G52">
        <v>38</v>
      </c>
      <c r="H52" s="37">
        <v>-3.8679865434843419E-2</v>
      </c>
      <c r="I52" s="37">
        <v>3.1583645536978643E-2</v>
      </c>
      <c r="M52"/>
    </row>
    <row r="53" spans="1:13" x14ac:dyDescent="0.3">
      <c r="A53" t="s">
        <v>104</v>
      </c>
      <c r="B53" t="s">
        <v>105</v>
      </c>
      <c r="C53" s="33">
        <v>59.431046195652179</v>
      </c>
      <c r="D53" s="33">
        <v>3.4173320949904258</v>
      </c>
      <c r="E53">
        <v>34</v>
      </c>
      <c r="F53" s="33">
        <v>0.76095081873517556</v>
      </c>
      <c r="G53">
        <v>7</v>
      </c>
      <c r="H53" s="37">
        <v>-4.1146564034472338E-2</v>
      </c>
      <c r="I53" s="37">
        <v>2.4338107694726451E-2</v>
      </c>
      <c r="M53"/>
    </row>
  </sheetData>
  <mergeCells count="5">
    <mergeCell ref="K5:M5"/>
    <mergeCell ref="K11:Y11"/>
    <mergeCell ref="A1:I1"/>
    <mergeCell ref="K12:Y13"/>
    <mergeCell ref="K14:Y15"/>
  </mergeCells>
  <phoneticPr fontId="5" type="noConversion"/>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84F33-2D0E-4A48-8D97-1945F0351C22}">
  <dimension ref="A1:AA52"/>
  <sheetViews>
    <sheetView zoomScale="80" zoomScaleNormal="80" workbookViewId="0">
      <pane ySplit="1" topLeftCell="A2" activePane="bottomLeft" state="frozen"/>
      <selection pane="bottomLeft"/>
    </sheetView>
  </sheetViews>
  <sheetFormatPr defaultColWidth="10.77734375" defaultRowHeight="14.4" x14ac:dyDescent="0.3"/>
  <cols>
    <col min="2" max="3" width="8.109375" customWidth="1"/>
    <col min="4" max="5" width="10.77734375" style="33"/>
    <col min="8" max="9" width="10.33203125" customWidth="1"/>
    <col min="11" max="11" width="10.33203125" customWidth="1"/>
    <col min="15" max="15" width="10.77734375" style="33"/>
    <col min="17" max="17" width="4.77734375" customWidth="1"/>
  </cols>
  <sheetData>
    <row r="1" spans="1:27" s="32" customFormat="1" ht="91.2" customHeight="1" x14ac:dyDescent="0.3">
      <c r="A1" s="5" t="s">
        <v>0</v>
      </c>
      <c r="B1" s="5" t="s">
        <v>1</v>
      </c>
      <c r="C1" s="5" t="s">
        <v>126</v>
      </c>
      <c r="D1" s="31" t="s">
        <v>2</v>
      </c>
      <c r="E1" s="6" t="s">
        <v>106</v>
      </c>
      <c r="F1" s="31" t="s">
        <v>3</v>
      </c>
      <c r="G1" s="7" t="s">
        <v>107</v>
      </c>
      <c r="H1" s="5" t="s">
        <v>127</v>
      </c>
      <c r="I1" s="5" t="s">
        <v>128</v>
      </c>
      <c r="J1" s="31" t="s">
        <v>129</v>
      </c>
      <c r="K1" s="5" t="s">
        <v>130</v>
      </c>
    </row>
    <row r="2" spans="1:27" x14ac:dyDescent="0.3">
      <c r="A2" t="s">
        <v>6</v>
      </c>
      <c r="B2" t="s">
        <v>7</v>
      </c>
      <c r="C2" s="33">
        <v>50.156249999999993</v>
      </c>
      <c r="D2" s="33">
        <v>5.8014576730326448</v>
      </c>
      <c r="E2">
        <f t="shared" ref="E2:E33" si="0">RANK(D2,$D$2:$D$52, 0)</f>
        <v>1</v>
      </c>
      <c r="F2" s="33">
        <v>1.3580265474739268</v>
      </c>
      <c r="G2">
        <f t="shared" ref="G2:G33" si="1">RANK(F2,$F$2:$F$52, 0)</f>
        <v>1</v>
      </c>
      <c r="H2" s="33">
        <f>Table66[[#This Row],[Avg Census Per Facility]]-Table13410[[#This Row],[Avg Census]]</f>
        <v>1.0366847826086953</v>
      </c>
      <c r="I2" s="37">
        <f>Table66[[#This Row],[Avg Census Change from 2020 Q3 to Q4 ]]/Table13410[[#This Row],[Avg Census]]</f>
        <v>2.1105333038282801E-2</v>
      </c>
      <c r="J2" s="33">
        <f>Table66[[#This Row],[Avg Total Care Staff HPRD]]-Table13410[[#This Row],[Avg Total Care Staff HPRD]]</f>
        <v>0.18505458483712367</v>
      </c>
      <c r="K2" s="37">
        <f>Table66[[#This Row],[Avg Total Care Change from 2020 Q3 to Q4]]/Table13410[[#This Row],[Avg Total Care Staff HPRD]]</f>
        <v>3.2948950054184828E-2</v>
      </c>
      <c r="O2"/>
    </row>
    <row r="3" spans="1:27" ht="15" thickBot="1" x14ac:dyDescent="0.35">
      <c r="A3" t="s">
        <v>4</v>
      </c>
      <c r="B3" t="s">
        <v>5</v>
      </c>
      <c r="C3" s="33">
        <v>86.55473952213076</v>
      </c>
      <c r="D3" s="33">
        <v>3.5811374458788787</v>
      </c>
      <c r="E3">
        <f t="shared" si="0"/>
        <v>23</v>
      </c>
      <c r="F3" s="33">
        <v>0.38357088552172963</v>
      </c>
      <c r="G3">
        <f t="shared" si="1"/>
        <v>42</v>
      </c>
      <c r="H3" s="33">
        <f>Table66[[#This Row],[Avg Census Per Facility]]-Table13410[[#This Row],[Avg Census]]</f>
        <v>-1.5234528006267567</v>
      </c>
      <c r="I3" s="37">
        <f>Table66[[#This Row],[Avg Census Change from 2020 Q3 to Q4 ]]/Table13410[[#This Row],[Avg Census]]</f>
        <v>-1.7296594769385713E-2</v>
      </c>
      <c r="J3" s="33">
        <f>Table66[[#This Row],[Avg Total Care Staff HPRD]]-Table13410[[#This Row],[Avg Total Care Staff HPRD]]</f>
        <v>3.4891054315994374E-2</v>
      </c>
      <c r="K3" s="37">
        <f>Table66[[#This Row],[Avg Total Care Change from 2020 Q3 to Q4]]/Table13410[[#This Row],[Avg Total Care Staff HPRD]]</f>
        <v>9.838869176999672E-3</v>
      </c>
      <c r="O3"/>
    </row>
    <row r="4" spans="1:27" x14ac:dyDescent="0.3">
      <c r="A4" t="s">
        <v>10</v>
      </c>
      <c r="B4" t="s">
        <v>11</v>
      </c>
      <c r="C4" s="33">
        <v>66.599216979188171</v>
      </c>
      <c r="D4" s="33">
        <v>3.8291916069008596</v>
      </c>
      <c r="E4">
        <f t="shared" si="0"/>
        <v>12</v>
      </c>
      <c r="F4" s="33">
        <v>0.21013040444793712</v>
      </c>
      <c r="G4">
        <f t="shared" si="1"/>
        <v>50</v>
      </c>
      <c r="H4" s="33">
        <f>Table66[[#This Row],[Avg Census Per Facility]]-Table13410[[#This Row],[Avg Census]]</f>
        <v>-4.8737877156475236</v>
      </c>
      <c r="I4" s="37">
        <f>Table66[[#This Row],[Avg Census Change from 2020 Q3 to Q4 ]]/Table13410[[#This Row],[Avg Census]]</f>
        <v>-6.8190608978268979E-2</v>
      </c>
      <c r="J4" s="33">
        <f>Table66[[#This Row],[Avg Total Care Staff HPRD]]-Table13410[[#This Row],[Avg Total Care Staff HPRD]]</f>
        <v>0.17257429342113495</v>
      </c>
      <c r="K4" s="37">
        <f>Table66[[#This Row],[Avg Total Care Change from 2020 Q3 to Q4]]/Table13410[[#This Row],[Avg Total Care Staff HPRD]]</f>
        <v>4.7195065446131994E-2</v>
      </c>
      <c r="M4" s="38" t="s">
        <v>110</v>
      </c>
      <c r="N4" s="39"/>
      <c r="O4" s="40"/>
    </row>
    <row r="5" spans="1:27" x14ac:dyDescent="0.3">
      <c r="A5" t="s">
        <v>8</v>
      </c>
      <c r="B5" t="s">
        <v>9</v>
      </c>
      <c r="C5" s="33">
        <v>70.340529036181209</v>
      </c>
      <c r="D5" s="33">
        <v>3.8443721309703882</v>
      </c>
      <c r="E5">
        <f t="shared" si="0"/>
        <v>11</v>
      </c>
      <c r="F5" s="33">
        <v>0.53421445861249206</v>
      </c>
      <c r="G5">
        <f t="shared" si="1"/>
        <v>26</v>
      </c>
      <c r="H5" s="33">
        <f>Table66[[#This Row],[Avg Census Per Facility]]-Table13410[[#This Row],[Avg Census]]</f>
        <v>0.39813773183338697</v>
      </c>
      <c r="I5" s="37">
        <f>Table66[[#This Row],[Avg Census Change from 2020 Q3 to Q4 ]]/Table13410[[#This Row],[Avg Census]]</f>
        <v>5.6923665949728201E-3</v>
      </c>
      <c r="J5" s="33">
        <f>Table66[[#This Row],[Avg Total Care Staff HPRD]]-Table13410[[#This Row],[Avg Total Care Staff HPRD]]</f>
        <v>-4.6332597188766478E-2</v>
      </c>
      <c r="K5" s="37">
        <f>Table66[[#This Row],[Avg Total Care Change from 2020 Q3 to Q4]]/Table13410[[#This Row],[Avg Total Care Staff HPRD]]</f>
        <v>-1.1908535966102021E-2</v>
      </c>
      <c r="M5" s="20" t="s">
        <v>123</v>
      </c>
      <c r="N5" s="21"/>
      <c r="O5" s="22">
        <v>3.47</v>
      </c>
    </row>
    <row r="6" spans="1:27" x14ac:dyDescent="0.3">
      <c r="A6" t="s">
        <v>12</v>
      </c>
      <c r="B6" t="s">
        <v>13</v>
      </c>
      <c r="C6" s="33">
        <v>75.908441483421214</v>
      </c>
      <c r="D6" s="33">
        <v>4.0485429753066144</v>
      </c>
      <c r="E6">
        <f t="shared" si="0"/>
        <v>5</v>
      </c>
      <c r="F6" s="33">
        <v>0.45924999410232203</v>
      </c>
      <c r="G6">
        <f t="shared" si="1"/>
        <v>34</v>
      </c>
      <c r="H6" s="33">
        <f>Table66[[#This Row],[Avg Census Per Facility]]-Table13410[[#This Row],[Avg Census]]</f>
        <v>0.31607893453691815</v>
      </c>
      <c r="I6" s="37">
        <f>Table66[[#This Row],[Avg Census Change from 2020 Q3 to Q4 ]]/Table13410[[#This Row],[Avg Census]]</f>
        <v>4.1813607073401798E-3</v>
      </c>
      <c r="J6" s="33">
        <f>Table66[[#This Row],[Avg Total Care Staff HPRD]]-Table13410[[#This Row],[Avg Total Care Staff HPRD]]</f>
        <v>-4.4672828593466107E-3</v>
      </c>
      <c r="K6" s="37">
        <f>Table66[[#This Row],[Avg Total Care Change from 2020 Q3 to Q4]]/Table13410[[#This Row],[Avg Total Care Staff HPRD]]</f>
        <v>-1.1022135585139409E-3</v>
      </c>
      <c r="M6" s="18" t="s">
        <v>124</v>
      </c>
      <c r="N6" s="17"/>
      <c r="O6" s="19">
        <v>0.47</v>
      </c>
    </row>
    <row r="7" spans="1:27" ht="15" thickBot="1" x14ac:dyDescent="0.35">
      <c r="A7" t="s">
        <v>14</v>
      </c>
      <c r="B7" t="s">
        <v>15</v>
      </c>
      <c r="C7" s="33">
        <v>63.66977463103315</v>
      </c>
      <c r="D7" s="33">
        <v>3.5031725792721926</v>
      </c>
      <c r="E7">
        <f t="shared" si="0"/>
        <v>27</v>
      </c>
      <c r="F7" s="33">
        <v>0.70662151780672944</v>
      </c>
      <c r="G7">
        <f t="shared" si="1"/>
        <v>10</v>
      </c>
      <c r="H7" s="33">
        <f>Table66[[#This Row],[Avg Census Per Facility]]-Table13410[[#This Row],[Avg Census]]</f>
        <v>-1.8392585236223908</v>
      </c>
      <c r="I7" s="37">
        <f>Table66[[#This Row],[Avg Census Change from 2020 Q3 to Q4 ]]/Table13410[[#This Row],[Avg Census]]</f>
        <v>-2.8076410764302052E-2</v>
      </c>
      <c r="J7" s="33">
        <f>Table66[[#This Row],[Avg Total Care Staff HPRD]]-Table13410[[#This Row],[Avg Total Care Staff HPRD]]</f>
        <v>-5.7567459943612675E-2</v>
      </c>
      <c r="K7" s="37">
        <f>Table66[[#This Row],[Avg Total Care Change from 2020 Q3 to Q4]]/Table13410[[#This Row],[Avg Total Care Staff HPRD]]</f>
        <v>-1.6167274024388192E-2</v>
      </c>
      <c r="M7" s="23" t="s">
        <v>125</v>
      </c>
      <c r="N7" s="24"/>
      <c r="O7" s="34">
        <v>74.3</v>
      </c>
    </row>
    <row r="8" spans="1:27" x14ac:dyDescent="0.3">
      <c r="A8" t="s">
        <v>16</v>
      </c>
      <c r="B8" t="s">
        <v>17</v>
      </c>
      <c r="C8" s="33">
        <v>86.375821845174912</v>
      </c>
      <c r="D8" s="33">
        <v>3.5620846347068982</v>
      </c>
      <c r="E8">
        <f t="shared" si="0"/>
        <v>24</v>
      </c>
      <c r="F8" s="33">
        <v>0.45875381204237142</v>
      </c>
      <c r="G8">
        <f t="shared" si="1"/>
        <v>35</v>
      </c>
      <c r="H8" s="33">
        <f>Table66[[#This Row],[Avg Census Per Facility]]-Table13410[[#This Row],[Avg Census]]</f>
        <v>0.71054051525167949</v>
      </c>
      <c r="I8" s="37">
        <f>Table66[[#This Row],[Avg Census Change from 2020 Q3 to Q4 ]]/Table13410[[#This Row],[Avg Census]]</f>
        <v>8.2943813902293783E-3</v>
      </c>
      <c r="J8" s="33">
        <f>Table66[[#This Row],[Avg Total Care Staff HPRD]]-Table13410[[#This Row],[Avg Total Care Staff HPRD]]</f>
        <v>-4.8114123546771914E-3</v>
      </c>
      <c r="K8" s="37">
        <f>Table66[[#This Row],[Avg Total Care Change from 2020 Q3 to Q4]]/Table13410[[#This Row],[Avg Total Care Staff HPRD]]</f>
        <v>-1.3489073668521553E-3</v>
      </c>
      <c r="O8"/>
    </row>
    <row r="9" spans="1:27" ht="15" thickBot="1" x14ac:dyDescent="0.35">
      <c r="A9" t="s">
        <v>20</v>
      </c>
      <c r="B9" t="s">
        <v>21</v>
      </c>
      <c r="C9" s="33">
        <v>118.3947010869565</v>
      </c>
      <c r="D9" s="33">
        <v>3.9399265537047352</v>
      </c>
      <c r="E9">
        <f t="shared" si="0"/>
        <v>9</v>
      </c>
      <c r="F9" s="33">
        <v>0.87690027944020144</v>
      </c>
      <c r="G9">
        <f t="shared" si="1"/>
        <v>3</v>
      </c>
      <c r="H9" s="33">
        <f>Table66[[#This Row],[Avg Census Per Facility]]-Table13410[[#This Row],[Avg Census]]</f>
        <v>-3.4381793478260931</v>
      </c>
      <c r="I9" s="37">
        <f>Table66[[#This Row],[Avg Census Change from 2020 Q3 to Q4 ]]/Table13410[[#This Row],[Avg Census]]</f>
        <v>-2.8220455229789613E-2</v>
      </c>
      <c r="J9" s="33">
        <f>Table66[[#This Row],[Avg Total Care Staff HPRD]]-Table13410[[#This Row],[Avg Total Care Staff HPRD]]</f>
        <v>1.7088616401987888E-2</v>
      </c>
      <c r="K9" s="37">
        <f>Table66[[#This Row],[Avg Total Care Change from 2020 Q3 to Q4]]/Table13410[[#This Row],[Avg Total Care Staff HPRD]]</f>
        <v>4.3561871979186642E-3</v>
      </c>
      <c r="O9"/>
    </row>
    <row r="10" spans="1:27" x14ac:dyDescent="0.3">
      <c r="A10" t="s">
        <v>18</v>
      </c>
      <c r="B10" t="s">
        <v>19</v>
      </c>
      <c r="C10" s="33">
        <v>74.381422924901187</v>
      </c>
      <c r="D10" s="33">
        <v>3.7904788505991442</v>
      </c>
      <c r="E10">
        <f t="shared" si="0"/>
        <v>13</v>
      </c>
      <c r="F10" s="33">
        <v>0.66749681164811236</v>
      </c>
      <c r="G10">
        <f t="shared" si="1"/>
        <v>14</v>
      </c>
      <c r="H10" s="33">
        <f>Table66[[#This Row],[Avg Census Per Facility]]-Table13410[[#This Row],[Avg Census]]</f>
        <v>7.1519543258702356E-2</v>
      </c>
      <c r="I10" s="37">
        <f>Table66[[#This Row],[Avg Census Change from 2020 Q3 to Q4 ]]/Table13410[[#This Row],[Avg Census]]</f>
        <v>9.6244968710819964E-4</v>
      </c>
      <c r="J10" s="33">
        <f>Table66[[#This Row],[Avg Total Care Staff HPRD]]-Table13410[[#This Row],[Avg Total Care Staff HPRD]]</f>
        <v>-8.9338080063994685E-2</v>
      </c>
      <c r="K10" s="37">
        <f>Table66[[#This Row],[Avg Total Care Change from 2020 Q3 to Q4]]/Table13410[[#This Row],[Avg Total Care Staff HPRD]]</f>
        <v>-2.3026364815807176E-2</v>
      </c>
      <c r="M10" s="41" t="s">
        <v>111</v>
      </c>
      <c r="N10" s="42"/>
      <c r="O10" s="42"/>
      <c r="P10" s="42"/>
      <c r="Q10" s="42"/>
      <c r="R10" s="42"/>
      <c r="S10" s="42"/>
      <c r="T10" s="42"/>
      <c r="U10" s="42"/>
      <c r="V10" s="42"/>
      <c r="W10" s="42"/>
      <c r="X10" s="42"/>
      <c r="Y10" s="42"/>
      <c r="Z10" s="42"/>
      <c r="AA10" s="43"/>
    </row>
    <row r="11" spans="1:27" x14ac:dyDescent="0.3">
      <c r="A11" t="s">
        <v>22</v>
      </c>
      <c r="B11" t="s">
        <v>23</v>
      </c>
      <c r="C11" s="33">
        <v>91.698111710568</v>
      </c>
      <c r="D11" s="33">
        <v>3.9726848462876942</v>
      </c>
      <c r="E11">
        <f t="shared" si="0"/>
        <v>7</v>
      </c>
      <c r="F11" s="33">
        <v>0.55558207348738498</v>
      </c>
      <c r="G11">
        <f t="shared" si="1"/>
        <v>22</v>
      </c>
      <c r="H11" s="33">
        <f>Table66[[#This Row],[Avg Census Per Facility]]-Table13410[[#This Row],[Avg Census]]</f>
        <v>0.53780528635600433</v>
      </c>
      <c r="I11" s="37">
        <f>Table66[[#This Row],[Avg Census Change from 2020 Q3 to Q4 ]]/Table13410[[#This Row],[Avg Census]]</f>
        <v>5.8995554913269174E-3</v>
      </c>
      <c r="J11" s="33">
        <f>Table66[[#This Row],[Avg Total Care Staff HPRD]]-Table13410[[#This Row],[Avg Total Care Staff HPRD]]</f>
        <v>-1.2642966540850953E-2</v>
      </c>
      <c r="K11" s="37">
        <f>Table66[[#This Row],[Avg Total Care Change from 2020 Q3 to Q4]]/Table13410[[#This Row],[Avg Total Care Staff HPRD]]</f>
        <v>-3.1723780664049662E-3</v>
      </c>
      <c r="M11" s="44" t="s">
        <v>109</v>
      </c>
      <c r="N11" s="45"/>
      <c r="O11" s="45"/>
      <c r="P11" s="45"/>
      <c r="Q11" s="45"/>
      <c r="R11" s="45"/>
      <c r="S11" s="45"/>
      <c r="T11" s="45"/>
      <c r="U11" s="45"/>
      <c r="V11" s="45"/>
      <c r="W11" s="45"/>
      <c r="X11" s="45"/>
      <c r="Y11" s="45"/>
      <c r="Z11" s="45"/>
      <c r="AA11" s="46"/>
    </row>
    <row r="12" spans="1:27" x14ac:dyDescent="0.3">
      <c r="A12" t="s">
        <v>24</v>
      </c>
      <c r="B12" t="s">
        <v>25</v>
      </c>
      <c r="C12" s="33">
        <v>78.223381916996019</v>
      </c>
      <c r="D12" s="33">
        <v>3.214241050597944</v>
      </c>
      <c r="E12">
        <f t="shared" si="0"/>
        <v>44</v>
      </c>
      <c r="F12" s="33">
        <v>0.26174430934009596</v>
      </c>
      <c r="G12">
        <f t="shared" si="1"/>
        <v>48</v>
      </c>
      <c r="H12" s="33">
        <f>Table66[[#This Row],[Avg Census Per Facility]]-Table13410[[#This Row],[Avg Census]]</f>
        <v>-2.1978522251397692</v>
      </c>
      <c r="I12" s="37">
        <f>Table66[[#This Row],[Avg Census Change from 2020 Q3 to Q4 ]]/Table13410[[#This Row],[Avg Census]]</f>
        <v>-2.732925263563233E-2</v>
      </c>
      <c r="J12" s="33">
        <f>Table66[[#This Row],[Avg Total Care Staff HPRD]]-Table13410[[#This Row],[Avg Total Care Staff HPRD]]</f>
        <v>6.5945593430085658E-3</v>
      </c>
      <c r="K12" s="37">
        <f>Table66[[#This Row],[Avg Total Care Change from 2020 Q3 to Q4]]/Table13410[[#This Row],[Avg Total Care Staff HPRD]]</f>
        <v>2.0558871936129596E-3</v>
      </c>
      <c r="M12" s="47"/>
      <c r="N12" s="48"/>
      <c r="O12" s="48"/>
      <c r="P12" s="48"/>
      <c r="Q12" s="48"/>
      <c r="R12" s="48"/>
      <c r="S12" s="48"/>
      <c r="T12" s="48"/>
      <c r="U12" s="48"/>
      <c r="V12" s="48"/>
      <c r="W12" s="48"/>
      <c r="X12" s="48"/>
      <c r="Y12" s="48"/>
      <c r="Z12" s="48"/>
      <c r="AA12" s="49"/>
    </row>
    <row r="13" spans="1:27" ht="15" thickBot="1" x14ac:dyDescent="0.35">
      <c r="A13" t="s">
        <v>26</v>
      </c>
      <c r="B13" t="s">
        <v>27</v>
      </c>
      <c r="C13" s="33">
        <v>79.582218506131582</v>
      </c>
      <c r="D13" s="33">
        <v>4.0923741249067538</v>
      </c>
      <c r="E13">
        <f t="shared" si="0"/>
        <v>4</v>
      </c>
      <c r="F13" s="33">
        <v>1.1608038775517344</v>
      </c>
      <c r="G13">
        <f t="shared" si="1"/>
        <v>2</v>
      </c>
      <c r="H13" s="33">
        <f>Table66[[#This Row],[Avg Census Per Facility]]-Table13410[[#This Row],[Avg Census]]</f>
        <v>-0.47981754901158524</v>
      </c>
      <c r="I13" s="37">
        <f>Table66[[#This Row],[Avg Census Change from 2020 Q3 to Q4 ]]/Table13410[[#This Row],[Avg Census]]</f>
        <v>-5.9930720308075634E-3</v>
      </c>
      <c r="J13" s="33">
        <f>Table66[[#This Row],[Avg Total Care Staff HPRD]]-Table13410[[#This Row],[Avg Total Care Staff HPRD]]</f>
        <v>3.3823524563699969E-2</v>
      </c>
      <c r="K13" s="37">
        <f>Table66[[#This Row],[Avg Total Care Change from 2020 Q3 to Q4]]/Table13410[[#This Row],[Avg Total Care Staff HPRD]]</f>
        <v>8.3338925380999299E-3</v>
      </c>
      <c r="M13" s="50"/>
      <c r="N13" s="51"/>
      <c r="O13" s="51"/>
      <c r="P13" s="51"/>
      <c r="Q13" s="51"/>
      <c r="R13" s="51"/>
      <c r="S13" s="51"/>
      <c r="T13" s="51"/>
      <c r="U13" s="51"/>
      <c r="V13" s="51"/>
      <c r="W13" s="51"/>
      <c r="X13" s="51"/>
      <c r="Y13" s="51"/>
      <c r="Z13" s="51"/>
      <c r="AA13" s="52"/>
    </row>
    <row r="14" spans="1:27" ht="14.4" customHeight="1" x14ac:dyDescent="0.3">
      <c r="A14" t="s">
        <v>34</v>
      </c>
      <c r="B14" t="s">
        <v>35</v>
      </c>
      <c r="C14" s="33">
        <v>46.472491242530396</v>
      </c>
      <c r="D14" s="33">
        <v>3.3455974566689299</v>
      </c>
      <c r="E14">
        <f t="shared" si="0"/>
        <v>37</v>
      </c>
      <c r="F14" s="33">
        <v>0.5440546864954261</v>
      </c>
      <c r="G14">
        <f t="shared" si="1"/>
        <v>24</v>
      </c>
      <c r="H14" s="33">
        <f>Table66[[#This Row],[Avg Census Per Facility]]-Table13410[[#This Row],[Avg Census]]</f>
        <v>-2.2702453303596215</v>
      </c>
      <c r="I14" s="37">
        <f>Table66[[#This Row],[Avg Census Change from 2020 Q3 to Q4 ]]/Table13410[[#This Row],[Avg Census]]</f>
        <v>-4.6576074508346298E-2</v>
      </c>
      <c r="J14" s="33">
        <f>Table66[[#This Row],[Avg Total Care Staff HPRD]]-Table13410[[#This Row],[Avg Total Care Staff HPRD]]</f>
        <v>7.613043397395991E-2</v>
      </c>
      <c r="K14" s="37">
        <f>Table66[[#This Row],[Avg Total Care Change from 2020 Q3 to Q4]]/Table13410[[#This Row],[Avg Total Care Staff HPRD]]</f>
        <v>2.3285273546269566E-2</v>
      </c>
      <c r="O14"/>
    </row>
    <row r="15" spans="1:27" x14ac:dyDescent="0.3">
      <c r="A15" t="s">
        <v>28</v>
      </c>
      <c r="B15" t="s">
        <v>29</v>
      </c>
      <c r="C15" s="33">
        <v>43.926462694578639</v>
      </c>
      <c r="D15" s="33">
        <v>3.9637579580863926</v>
      </c>
      <c r="E15">
        <f t="shared" si="0"/>
        <v>8</v>
      </c>
      <c r="F15" s="33">
        <v>0.68993880980020772</v>
      </c>
      <c r="G15">
        <f t="shared" si="1"/>
        <v>11</v>
      </c>
      <c r="H15" s="33">
        <f>Table66[[#This Row],[Avg Census Per Facility]]-Table13410[[#This Row],[Avg Census]]</f>
        <v>-2.5720611916264104</v>
      </c>
      <c r="I15" s="37">
        <f>Table66[[#This Row],[Avg Census Change from 2020 Q3 to Q4 ]]/Table13410[[#This Row],[Avg Census]]</f>
        <v>-5.5314899843293235E-2</v>
      </c>
      <c r="J15" s="33">
        <f>Table66[[#This Row],[Avg Total Care Staff HPRD]]-Table13410[[#This Row],[Avg Total Care Staff HPRD]]</f>
        <v>3.8896468996707512E-2</v>
      </c>
      <c r="K15" s="37">
        <f>Table66[[#This Row],[Avg Total Care Change from 2020 Q3 to Q4]]/Table13410[[#This Row],[Avg Total Care Staff HPRD]]</f>
        <v>9.9102781346123332E-3</v>
      </c>
      <c r="O15"/>
    </row>
    <row r="16" spans="1:27" x14ac:dyDescent="0.3">
      <c r="A16" t="s">
        <v>30</v>
      </c>
      <c r="B16" t="s">
        <v>31</v>
      </c>
      <c r="C16" s="33">
        <v>78.929980149836751</v>
      </c>
      <c r="D16" s="33">
        <v>3.0756547725042669</v>
      </c>
      <c r="E16">
        <f t="shared" si="0"/>
        <v>48</v>
      </c>
      <c r="F16" s="33">
        <v>0.56646400497465044</v>
      </c>
      <c r="G16">
        <f t="shared" si="1"/>
        <v>21</v>
      </c>
      <c r="H16" s="33">
        <f>Table66[[#This Row],[Avg Census Per Facility]]-Table13410[[#This Row],[Avg Census]]</f>
        <v>-2.4580265095729743</v>
      </c>
      <c r="I16" s="37">
        <f>Table66[[#This Row],[Avg Census Change from 2020 Q3 to Q4 ]]/Table13410[[#This Row],[Avg Census]]</f>
        <v>-3.0201335681548949E-2</v>
      </c>
      <c r="J16" s="33">
        <f>Table66[[#This Row],[Avg Total Care Staff HPRD]]-Table13410[[#This Row],[Avg Total Care Staff HPRD]]</f>
        <v>8.1213348123460705E-2</v>
      </c>
      <c r="K16" s="37">
        <f>Table66[[#This Row],[Avg Total Care Change from 2020 Q3 to Q4]]/Table13410[[#This Row],[Avg Total Care Staff HPRD]]</f>
        <v>2.7121368099646194E-2</v>
      </c>
      <c r="O16"/>
    </row>
    <row r="17" spans="1:15" x14ac:dyDescent="0.3">
      <c r="A17" t="s">
        <v>32</v>
      </c>
      <c r="B17" t="s">
        <v>33</v>
      </c>
      <c r="C17" s="33">
        <v>62.98381084024463</v>
      </c>
      <c r="D17" s="33">
        <v>3.1456123545272923</v>
      </c>
      <c r="E17">
        <f t="shared" si="0"/>
        <v>45</v>
      </c>
      <c r="F17" s="33">
        <v>0.43696308811309348</v>
      </c>
      <c r="G17">
        <f t="shared" si="1"/>
        <v>37</v>
      </c>
      <c r="H17" s="33">
        <f>Table66[[#This Row],[Avg Census Per Facility]]-Table13410[[#This Row],[Avg Census]]</f>
        <v>-2.2533808106092295</v>
      </c>
      <c r="I17" s="37">
        <f>Table66[[#This Row],[Avg Census Change from 2020 Q3 to Q4 ]]/Table13410[[#This Row],[Avg Census]]</f>
        <v>-3.4541352157971626E-2</v>
      </c>
      <c r="J17" s="33">
        <f>Table66[[#This Row],[Avg Total Care Staff HPRD]]-Table13410[[#This Row],[Avg Total Care Staff HPRD]]</f>
        <v>0.12613527925602508</v>
      </c>
      <c r="K17" s="37">
        <f>Table66[[#This Row],[Avg Total Care Change from 2020 Q3 to Q4]]/Table13410[[#This Row],[Avg Total Care Staff HPRD]]</f>
        <v>4.1773882070190317E-2</v>
      </c>
      <c r="O17"/>
    </row>
    <row r="18" spans="1:15" x14ac:dyDescent="0.3">
      <c r="A18" t="s">
        <v>36</v>
      </c>
      <c r="B18" t="s">
        <v>37</v>
      </c>
      <c r="C18" s="33">
        <v>45.949102829537608</v>
      </c>
      <c r="D18" s="33">
        <v>3.2544988566429249</v>
      </c>
      <c r="E18">
        <f t="shared" si="0"/>
        <v>43</v>
      </c>
      <c r="F18" s="33">
        <v>0.50333099530266123</v>
      </c>
      <c r="G18">
        <f t="shared" si="1"/>
        <v>31</v>
      </c>
      <c r="H18" s="33">
        <f>Table66[[#This Row],[Avg Census Per Facility]]-Table13410[[#This Row],[Avg Census]]</f>
        <v>-3.0876864681212837</v>
      </c>
      <c r="I18" s="37">
        <f>Table66[[#This Row],[Avg Census Change from 2020 Q3 to Q4 ]]/Table13410[[#This Row],[Avg Census]]</f>
        <v>-6.2966734004110167E-2</v>
      </c>
      <c r="J18" s="33">
        <f>Table66[[#This Row],[Avg Total Care Staff HPRD]]-Table13410[[#This Row],[Avg Total Care Staff HPRD]]</f>
        <v>6.0884276151407235E-2</v>
      </c>
      <c r="K18" s="37">
        <f>Table66[[#This Row],[Avg Total Care Change from 2020 Q3 to Q4]]/Table13410[[#This Row],[Avg Total Care Staff HPRD]]</f>
        <v>1.9064378188690747E-2</v>
      </c>
      <c r="O18"/>
    </row>
    <row r="19" spans="1:15" x14ac:dyDescent="0.3">
      <c r="A19" t="s">
        <v>38</v>
      </c>
      <c r="B19" t="s">
        <v>39</v>
      </c>
      <c r="C19" s="33">
        <v>70.934861948587809</v>
      </c>
      <c r="D19" s="33">
        <v>3.3443364841180068</v>
      </c>
      <c r="E19">
        <f t="shared" si="0"/>
        <v>38</v>
      </c>
      <c r="F19" s="33">
        <v>0.45250876056832678</v>
      </c>
      <c r="G19">
        <f t="shared" si="1"/>
        <v>36</v>
      </c>
      <c r="H19" s="33">
        <f>Table66[[#This Row],[Avg Census Per Facility]]-Table13410[[#This Row],[Avg Census]]</f>
        <v>-3.4180629525979924</v>
      </c>
      <c r="I19" s="37">
        <f>Table66[[#This Row],[Avg Census Change from 2020 Q3 to Q4 ]]/Table13410[[#This Row],[Avg Census]]</f>
        <v>-4.5970793444112111E-2</v>
      </c>
      <c r="J19" s="33">
        <f>Table66[[#This Row],[Avg Total Care Staff HPRD]]-Table13410[[#This Row],[Avg Total Care Staff HPRD]]</f>
        <v>0.13846485596278946</v>
      </c>
      <c r="K19" s="37">
        <f>Table66[[#This Row],[Avg Total Care Change from 2020 Q3 to Q4]]/Table13410[[#This Row],[Avg Total Care Staff HPRD]]</f>
        <v>4.3191016991053849E-2</v>
      </c>
      <c r="O19"/>
    </row>
    <row r="20" spans="1:15" x14ac:dyDescent="0.3">
      <c r="A20" t="s">
        <v>40</v>
      </c>
      <c r="B20" t="s">
        <v>41</v>
      </c>
      <c r="C20" s="33">
        <v>81.644484526295813</v>
      </c>
      <c r="D20" s="33">
        <v>3.3492556709373837</v>
      </c>
      <c r="E20">
        <f t="shared" si="0"/>
        <v>36</v>
      </c>
      <c r="F20" s="33">
        <v>0.10968278330269537</v>
      </c>
      <c r="G20">
        <f t="shared" si="1"/>
        <v>51</v>
      </c>
      <c r="H20" s="33">
        <f>Table66[[#This Row],[Avg Census Per Facility]]-Table13410[[#This Row],[Avg Census]]</f>
        <v>-1.0636077203565293</v>
      </c>
      <c r="I20" s="37">
        <f>Table66[[#This Row],[Avg Census Change from 2020 Q3 to Q4 ]]/Table13410[[#This Row],[Avg Census]]</f>
        <v>-1.2859778184517119E-2</v>
      </c>
      <c r="J20" s="33">
        <f>Table66[[#This Row],[Avg Total Care Staff HPRD]]-Table13410[[#This Row],[Avg Total Care Staff HPRD]]</f>
        <v>0.10327211602921738</v>
      </c>
      <c r="K20" s="37">
        <f>Table66[[#This Row],[Avg Total Care Change from 2020 Q3 to Q4]]/Table13410[[#This Row],[Avg Total Care Staff HPRD]]</f>
        <v>3.1815354046714844E-2</v>
      </c>
      <c r="O20"/>
    </row>
    <row r="21" spans="1:15" x14ac:dyDescent="0.3">
      <c r="A21" t="s">
        <v>46</v>
      </c>
      <c r="B21" t="s">
        <v>47</v>
      </c>
      <c r="C21" s="33">
        <v>82.17888875725626</v>
      </c>
      <c r="D21" s="33">
        <v>3.5849607919881445</v>
      </c>
      <c r="E21">
        <f t="shared" si="0"/>
        <v>22</v>
      </c>
      <c r="F21" s="33">
        <v>0.51313146559180711</v>
      </c>
      <c r="G21">
        <f t="shared" si="1"/>
        <v>30</v>
      </c>
      <c r="H21" s="33">
        <f>Table66[[#This Row],[Avg Census Per Facility]]-Table13410[[#This Row],[Avg Census]]</f>
        <v>4.1596866011843758E-2</v>
      </c>
      <c r="I21" s="37">
        <f>Table66[[#This Row],[Avg Census Change from 2020 Q3 to Q4 ]]/Table13410[[#This Row],[Avg Census]]</f>
        <v>5.064309408559629E-4</v>
      </c>
      <c r="J21" s="33">
        <f>Table66[[#This Row],[Avg Total Care Staff HPRD]]-Table13410[[#This Row],[Avg Total Care Staff HPRD]]</f>
        <v>4.8242290220783524E-3</v>
      </c>
      <c r="K21" s="37">
        <f>Table66[[#This Row],[Avg Total Care Change from 2020 Q3 to Q4]]/Table13410[[#This Row],[Avg Total Care Staff HPRD]]</f>
        <v>1.3474986043777006E-3</v>
      </c>
      <c r="O21"/>
    </row>
    <row r="22" spans="1:15" x14ac:dyDescent="0.3">
      <c r="A22" t="s">
        <v>44</v>
      </c>
      <c r="B22" t="s">
        <v>45</v>
      </c>
      <c r="C22" s="33">
        <v>92.032209812524869</v>
      </c>
      <c r="D22" s="33">
        <v>3.5435179472510008</v>
      </c>
      <c r="E22">
        <f t="shared" si="0"/>
        <v>26</v>
      </c>
      <c r="F22" s="33">
        <v>0.59084542295527553</v>
      </c>
      <c r="G22">
        <f t="shared" si="1"/>
        <v>19</v>
      </c>
      <c r="H22" s="33">
        <f>Table66[[#This Row],[Avg Census Per Facility]]-Table13410[[#This Row],[Avg Census]]</f>
        <v>1.5055476951530551</v>
      </c>
      <c r="I22" s="37">
        <f>Table66[[#This Row],[Avg Census Change from 2020 Q3 to Q4 ]]/Table13410[[#This Row],[Avg Census]]</f>
        <v>1.6630986495459715E-2</v>
      </c>
      <c r="J22" s="33">
        <f>Table66[[#This Row],[Avg Total Care Staff HPRD]]-Table13410[[#This Row],[Avg Total Care Staff HPRD]]</f>
        <v>1.9329846058107947E-2</v>
      </c>
      <c r="K22" s="37">
        <f>Table66[[#This Row],[Avg Total Care Change from 2020 Q3 to Q4]]/Table13410[[#This Row],[Avg Total Care Staff HPRD]]</f>
        <v>5.4849075880952667E-3</v>
      </c>
      <c r="O22"/>
    </row>
    <row r="23" spans="1:15" x14ac:dyDescent="0.3">
      <c r="A23" t="s">
        <v>42</v>
      </c>
      <c r="B23" t="s">
        <v>43</v>
      </c>
      <c r="C23" s="33">
        <v>56.628864734299512</v>
      </c>
      <c r="D23" s="33">
        <v>3.9213344793095146</v>
      </c>
      <c r="E23">
        <f t="shared" si="0"/>
        <v>10</v>
      </c>
      <c r="F23" s="33">
        <v>0.79473035080947008</v>
      </c>
      <c r="G23">
        <f t="shared" si="1"/>
        <v>6</v>
      </c>
      <c r="H23" s="33">
        <f>Table66[[#This Row],[Avg Census Per Facility]]-Table13410[[#This Row],[Avg Census]]</f>
        <v>-0.91294128576739553</v>
      </c>
      <c r="I23" s="37">
        <f>Table66[[#This Row],[Avg Census Change from 2020 Q3 to Q4 ]]/Table13410[[#This Row],[Avg Census]]</f>
        <v>-1.5865704414091901E-2</v>
      </c>
      <c r="J23" s="33">
        <f>Table66[[#This Row],[Avg Total Care Staff HPRD]]-Table13410[[#This Row],[Avg Total Care Staff HPRD]]</f>
        <v>3.0880977420530531E-2</v>
      </c>
      <c r="K23" s="37">
        <f>Table66[[#This Row],[Avg Total Care Change from 2020 Q3 to Q4]]/Table13410[[#This Row],[Avg Total Care Staff HPRD]]</f>
        <v>7.9376292263964796E-3</v>
      </c>
      <c r="O23"/>
    </row>
    <row r="24" spans="1:15" x14ac:dyDescent="0.3">
      <c r="A24" t="s">
        <v>48</v>
      </c>
      <c r="B24" t="s">
        <v>49</v>
      </c>
      <c r="C24" s="33">
        <v>73.45058587727415</v>
      </c>
      <c r="D24" s="33">
        <v>3.6497883538465326</v>
      </c>
      <c r="E24">
        <f t="shared" si="0"/>
        <v>19</v>
      </c>
      <c r="F24" s="33">
        <v>0.54344841157807344</v>
      </c>
      <c r="G24">
        <f t="shared" si="1"/>
        <v>25</v>
      </c>
      <c r="H24" s="33">
        <f>Table66[[#This Row],[Avg Census Per Facility]]-Table13410[[#This Row],[Avg Census]]</f>
        <v>-1.4607266163619244</v>
      </c>
      <c r="I24" s="37">
        <f>Table66[[#This Row],[Avg Census Change from 2020 Q3 to Q4 ]]/Table13410[[#This Row],[Avg Census]]</f>
        <v>-1.949941294228448E-2</v>
      </c>
      <c r="J24" s="33">
        <f>Table66[[#This Row],[Avg Total Care Staff HPRD]]-Table13410[[#This Row],[Avg Total Care Staff HPRD]]</f>
        <v>0.10381984613147255</v>
      </c>
      <c r="K24" s="37">
        <f>Table66[[#This Row],[Avg Total Care Change from 2020 Q3 to Q4]]/Table13410[[#This Row],[Avg Total Care Staff HPRD]]</f>
        <v>2.9278276416045121E-2</v>
      </c>
      <c r="O24"/>
    </row>
    <row r="25" spans="1:15" x14ac:dyDescent="0.3">
      <c r="A25" t="s">
        <v>50</v>
      </c>
      <c r="B25" t="s">
        <v>51</v>
      </c>
      <c r="C25" s="33">
        <v>56.902957022929513</v>
      </c>
      <c r="D25" s="33">
        <v>3.7687048558547116</v>
      </c>
      <c r="E25">
        <f t="shared" si="0"/>
        <v>15</v>
      </c>
      <c r="F25" s="33">
        <v>0.81653426512603366</v>
      </c>
      <c r="G25">
        <f t="shared" si="1"/>
        <v>5</v>
      </c>
      <c r="H25" s="33">
        <f>Table66[[#This Row],[Avg Census Per Facility]]-Table13410[[#This Row],[Avg Census]]</f>
        <v>-1.9506931577108304</v>
      </c>
      <c r="I25" s="37">
        <f>Table66[[#This Row],[Avg Census Change from 2020 Q3 to Q4 ]]/Table13410[[#This Row],[Avg Census]]</f>
        <v>-3.314481177842904E-2</v>
      </c>
      <c r="J25" s="33">
        <f>Table66[[#This Row],[Avg Total Care Staff HPRD]]-Table13410[[#This Row],[Avg Total Care Staff HPRD]]</f>
        <v>7.6219012906166839E-3</v>
      </c>
      <c r="K25" s="37">
        <f>Table66[[#This Row],[Avg Total Care Change from 2020 Q3 to Q4]]/Table13410[[#This Row],[Avg Total Care Staff HPRD]]</f>
        <v>2.0265177297851046E-3</v>
      </c>
      <c r="O25"/>
    </row>
    <row r="26" spans="1:15" x14ac:dyDescent="0.3">
      <c r="A26" t="s">
        <v>54</v>
      </c>
      <c r="B26" t="s">
        <v>55</v>
      </c>
      <c r="C26" s="33">
        <v>61.98417925571119</v>
      </c>
      <c r="D26" s="33">
        <v>2.7732805716746247</v>
      </c>
      <c r="E26">
        <f t="shared" si="0"/>
        <v>51</v>
      </c>
      <c r="F26" s="33">
        <v>0.31338033386077613</v>
      </c>
      <c r="G26">
        <f t="shared" si="1"/>
        <v>46</v>
      </c>
      <c r="H26" s="33">
        <f>Table66[[#This Row],[Avg Census Per Facility]]-Table13410[[#This Row],[Avg Census]]</f>
        <v>-4.564179218113118</v>
      </c>
      <c r="I26" s="37">
        <f>Table66[[#This Row],[Avg Census Change from 2020 Q3 to Q4 ]]/Table13410[[#This Row],[Avg Census]]</f>
        <v>-6.8584399717513123E-2</v>
      </c>
      <c r="J26" s="33">
        <f>Table66[[#This Row],[Avg Total Care Staff HPRD]]-Table13410[[#This Row],[Avg Total Care Staff HPRD]]</f>
        <v>0.127450955007959</v>
      </c>
      <c r="K26" s="37">
        <f>Table66[[#This Row],[Avg Total Care Change from 2020 Q3 to Q4]]/Table13410[[#This Row],[Avg Total Care Staff HPRD]]</f>
        <v>4.8170507354335007E-2</v>
      </c>
      <c r="O26"/>
    </row>
    <row r="27" spans="1:15" x14ac:dyDescent="0.3">
      <c r="A27" t="s">
        <v>52</v>
      </c>
      <c r="B27" t="s">
        <v>53</v>
      </c>
      <c r="C27" s="33">
        <v>66.933533233383315</v>
      </c>
      <c r="D27" s="33">
        <v>3.6736257317036745</v>
      </c>
      <c r="E27">
        <f t="shared" si="0"/>
        <v>18</v>
      </c>
      <c r="F27" s="33">
        <v>0.40792907327489675</v>
      </c>
      <c r="G27">
        <f t="shared" si="1"/>
        <v>40</v>
      </c>
      <c r="H27" s="33">
        <f>Table66[[#This Row],[Avg Census Per Facility]]-Table13410[[#This Row],[Avg Census]]</f>
        <v>-0.3938989663583925</v>
      </c>
      <c r="I27" s="37">
        <f>Table66[[#This Row],[Avg Census Change from 2020 Q3 to Q4 ]]/Table13410[[#This Row],[Avg Census]]</f>
        <v>-5.8504973899762601E-3</v>
      </c>
      <c r="J27" s="33">
        <f>Table66[[#This Row],[Avg Total Care Staff HPRD]]-Table13410[[#This Row],[Avg Total Care Staff HPRD]]</f>
        <v>8.0571463565473955E-2</v>
      </c>
      <c r="K27" s="37">
        <f>Table66[[#This Row],[Avg Total Care Change from 2020 Q3 to Q4]]/Table13410[[#This Row],[Avg Total Care Staff HPRD]]</f>
        <v>2.2424226730987665E-2</v>
      </c>
      <c r="O27"/>
    </row>
    <row r="28" spans="1:15" x14ac:dyDescent="0.3">
      <c r="A28" t="s">
        <v>56</v>
      </c>
      <c r="B28" t="s">
        <v>57</v>
      </c>
      <c r="C28" s="33">
        <v>46.124341238471665</v>
      </c>
      <c r="D28" s="33">
        <v>3.4877076913738509</v>
      </c>
      <c r="E28">
        <f t="shared" si="0"/>
        <v>29</v>
      </c>
      <c r="F28" s="33">
        <v>0.68738594693412658</v>
      </c>
      <c r="G28">
        <f t="shared" si="1"/>
        <v>12</v>
      </c>
      <c r="H28" s="33">
        <f>Table66[[#This Row],[Avg Census Per Facility]]-Table13410[[#This Row],[Avg Census]]</f>
        <v>-6.4298467410679692</v>
      </c>
      <c r="I28" s="37">
        <f>Table66[[#This Row],[Avg Census Change from 2020 Q3 to Q4 ]]/Table13410[[#This Row],[Avg Census]]</f>
        <v>-0.1223469905685011</v>
      </c>
      <c r="J28" s="33">
        <f>Table66[[#This Row],[Avg Total Care Staff HPRD]]-Table13410[[#This Row],[Avg Total Care Staff HPRD]]</f>
        <v>0.13247597036977155</v>
      </c>
      <c r="K28" s="37">
        <f>Table66[[#This Row],[Avg Total Care Change from 2020 Q3 to Q4]]/Table13410[[#This Row],[Avg Total Care Staff HPRD]]</f>
        <v>3.948340424312842E-2</v>
      </c>
      <c r="O28"/>
    </row>
    <row r="29" spans="1:15" x14ac:dyDescent="0.3">
      <c r="A29" t="s">
        <v>70</v>
      </c>
      <c r="B29" t="s">
        <v>71</v>
      </c>
      <c r="C29" s="33">
        <v>73.765558928765003</v>
      </c>
      <c r="D29" s="33">
        <v>3.3268760093761984</v>
      </c>
      <c r="E29">
        <f t="shared" si="0"/>
        <v>39</v>
      </c>
      <c r="F29" s="33">
        <v>0.34848157115617634</v>
      </c>
      <c r="G29">
        <f t="shared" si="1"/>
        <v>44</v>
      </c>
      <c r="H29" s="33">
        <f>Table66[[#This Row],[Avg Census Per Facility]]-Table13410[[#This Row],[Avg Census]]</f>
        <v>-2.3126806800369906</v>
      </c>
      <c r="I29" s="37">
        <f>Table66[[#This Row],[Avg Census Change from 2020 Q3 to Q4 ]]/Table13410[[#This Row],[Avg Census]]</f>
        <v>-3.0398714427790484E-2</v>
      </c>
      <c r="J29" s="33">
        <f>Table66[[#This Row],[Avg Total Care Staff HPRD]]-Table13410[[#This Row],[Avg Total Care Staff HPRD]]</f>
        <v>5.4955345744459372E-2</v>
      </c>
      <c r="K29" s="37">
        <f>Table66[[#This Row],[Avg Total Care Change from 2020 Q3 to Q4]]/Table13410[[#This Row],[Avg Total Care Staff HPRD]]</f>
        <v>1.6796050819722658E-2</v>
      </c>
      <c r="O29"/>
    </row>
    <row r="30" spans="1:15" x14ac:dyDescent="0.3">
      <c r="A30" t="s">
        <v>72</v>
      </c>
      <c r="B30" t="s">
        <v>73</v>
      </c>
      <c r="C30" s="33">
        <v>57.749255509231673</v>
      </c>
      <c r="D30" s="33">
        <v>4.133627231567333</v>
      </c>
      <c r="E30">
        <f t="shared" si="0"/>
        <v>2</v>
      </c>
      <c r="F30" s="33">
        <v>0.6056261280308578</v>
      </c>
      <c r="G30">
        <f t="shared" si="1"/>
        <v>18</v>
      </c>
      <c r="H30" s="33">
        <f>Table66[[#This Row],[Avg Census Per Facility]]-Table13410[[#This Row],[Avg Census]]</f>
        <v>-4.504273570384342</v>
      </c>
      <c r="I30" s="37">
        <f>Table66[[#This Row],[Avg Census Change from 2020 Q3 to Q4 ]]/Table13410[[#This Row],[Avg Census]]</f>
        <v>-7.2353706480219424E-2</v>
      </c>
      <c r="J30" s="33">
        <f>Table66[[#This Row],[Avg Total Care Staff HPRD]]-Table13410[[#This Row],[Avg Total Care Staff HPRD]]</f>
        <v>0.13914400692537843</v>
      </c>
      <c r="K30" s="37">
        <f>Table66[[#This Row],[Avg Total Care Change from 2020 Q3 to Q4]]/Table13410[[#This Row],[Avg Total Care Staff HPRD]]</f>
        <v>3.4834044631105093E-2</v>
      </c>
      <c r="O30"/>
    </row>
    <row r="31" spans="1:15" x14ac:dyDescent="0.3">
      <c r="A31" t="s">
        <v>58</v>
      </c>
      <c r="B31" t="s">
        <v>59</v>
      </c>
      <c r="C31" s="33">
        <v>48.911465638148655</v>
      </c>
      <c r="D31" s="33">
        <v>3.3145579845466946</v>
      </c>
      <c r="E31">
        <f t="shared" si="0"/>
        <v>41</v>
      </c>
      <c r="F31" s="33">
        <v>0.54782396803720046</v>
      </c>
      <c r="G31">
        <f t="shared" si="1"/>
        <v>23</v>
      </c>
      <c r="H31" s="33">
        <f>Table66[[#This Row],[Avg Census Per Facility]]-Table13410[[#This Row],[Avg Census]]</f>
        <v>-2.787671885480826</v>
      </c>
      <c r="I31" s="37">
        <f>Table66[[#This Row],[Avg Census Change from 2020 Q3 to Q4 ]]/Table13410[[#This Row],[Avg Census]]</f>
        <v>-5.3921052052496997E-2</v>
      </c>
      <c r="J31" s="33">
        <f>Table66[[#This Row],[Avg Total Care Staff HPRD]]-Table13410[[#This Row],[Avg Total Care Staff HPRD]]</f>
        <v>5.2845343587239135E-2</v>
      </c>
      <c r="K31" s="37">
        <f>Table66[[#This Row],[Avg Total Care Change from 2020 Q3 to Q4]]/Table13410[[#This Row],[Avg Total Care Staff HPRD]]</f>
        <v>1.6201716522671449E-2</v>
      </c>
      <c r="O31"/>
    </row>
    <row r="32" spans="1:15" x14ac:dyDescent="0.3">
      <c r="A32" t="s">
        <v>62</v>
      </c>
      <c r="B32" t="s">
        <v>63</v>
      </c>
      <c r="C32" s="33">
        <v>75.805725658297618</v>
      </c>
      <c r="D32" s="33">
        <v>3.5551509906838747</v>
      </c>
      <c r="E32">
        <f t="shared" si="0"/>
        <v>25</v>
      </c>
      <c r="F32" s="33">
        <v>0.51609098418096666</v>
      </c>
      <c r="G32">
        <f t="shared" si="1"/>
        <v>29</v>
      </c>
      <c r="H32" s="33">
        <f>Table66[[#This Row],[Avg Census Per Facility]]-Table13410[[#This Row],[Avg Census]]</f>
        <v>-3.2637187861468391</v>
      </c>
      <c r="I32" s="37">
        <f>Table66[[#This Row],[Avg Census Change from 2020 Q3 to Q4 ]]/Table13410[[#This Row],[Avg Census]]</f>
        <v>-4.1276612085468539E-2</v>
      </c>
      <c r="J32" s="33">
        <f>Table66[[#This Row],[Avg Total Care Staff HPRD]]-Table13410[[#This Row],[Avg Total Care Staff HPRD]]</f>
        <v>2.8906059838214926E-2</v>
      </c>
      <c r="K32" s="37">
        <f>Table66[[#This Row],[Avg Total Care Change from 2020 Q3 to Q4]]/Table13410[[#This Row],[Avg Total Care Staff HPRD]]</f>
        <v>8.1974055702598945E-3</v>
      </c>
      <c r="O32"/>
    </row>
    <row r="33" spans="1:15" x14ac:dyDescent="0.3">
      <c r="A33" t="s">
        <v>64</v>
      </c>
      <c r="B33" t="s">
        <v>65</v>
      </c>
      <c r="C33" s="33">
        <v>96.533910621291014</v>
      </c>
      <c r="D33" s="33">
        <v>3.491467800303738</v>
      </c>
      <c r="E33">
        <f t="shared" si="0"/>
        <v>28</v>
      </c>
      <c r="F33" s="33">
        <v>0.52528863144939564</v>
      </c>
      <c r="G33">
        <f t="shared" si="1"/>
        <v>28</v>
      </c>
      <c r="H33" s="33">
        <f>Table66[[#This Row],[Avg Census Per Facility]]-Table13410[[#This Row],[Avg Census]]</f>
        <v>0.81839762707984676</v>
      </c>
      <c r="I33" s="37">
        <f>Table66[[#This Row],[Avg Census Change from 2020 Q3 to Q4 ]]/Table13410[[#This Row],[Avg Census]]</f>
        <v>8.5503133345724534E-3</v>
      </c>
      <c r="J33" s="33">
        <f>Table66[[#This Row],[Avg Total Care Staff HPRD]]-Table13410[[#This Row],[Avg Total Care Staff HPRD]]</f>
        <v>-1.0655706632338724E-2</v>
      </c>
      <c r="K33" s="37">
        <f>Table66[[#This Row],[Avg Total Care Change from 2020 Q3 to Q4]]/Table13410[[#This Row],[Avg Total Care Staff HPRD]]</f>
        <v>-3.0426415890915121E-3</v>
      </c>
      <c r="O33"/>
    </row>
    <row r="34" spans="1:15" x14ac:dyDescent="0.3">
      <c r="A34" t="s">
        <v>66</v>
      </c>
      <c r="B34" t="s">
        <v>67</v>
      </c>
      <c r="C34" s="33">
        <v>67.699059052563285</v>
      </c>
      <c r="D34" s="33">
        <v>3.096044735524099</v>
      </c>
      <c r="E34">
        <f t="shared" ref="E34:E52" si="2">RANK(D34,$D$2:$D$52, 0)</f>
        <v>46</v>
      </c>
      <c r="F34" s="33">
        <v>0.4858334471611343</v>
      </c>
      <c r="G34">
        <f t="shared" ref="G34:G52" si="3">RANK(F34,$F$2:$F$52, 0)</f>
        <v>33</v>
      </c>
      <c r="H34" s="33">
        <f>Table66[[#This Row],[Avg Census Per Facility]]-Table13410[[#This Row],[Avg Census]]</f>
        <v>-1.8792333229880569</v>
      </c>
      <c r="I34" s="37">
        <f>Table66[[#This Row],[Avg Census Change from 2020 Q3 to Q4 ]]/Table13410[[#This Row],[Avg Census]]</f>
        <v>-2.7008902616419892E-2</v>
      </c>
      <c r="J34" s="33">
        <f>Table66[[#This Row],[Avg Total Care Staff HPRD]]-Table13410[[#This Row],[Avg Total Care Staff HPRD]]</f>
        <v>-4.8685376343463371E-2</v>
      </c>
      <c r="K34" s="37">
        <f>Table66[[#This Row],[Avg Total Care Change from 2020 Q3 to Q4]]/Table13410[[#This Row],[Avg Total Care Staff HPRD]]</f>
        <v>-1.5481575401251385E-2</v>
      </c>
      <c r="O34"/>
    </row>
    <row r="35" spans="1:15" x14ac:dyDescent="0.3">
      <c r="A35" t="s">
        <v>60</v>
      </c>
      <c r="B35" t="s">
        <v>61</v>
      </c>
      <c r="C35" s="33">
        <v>78.208274894810643</v>
      </c>
      <c r="D35" s="33">
        <v>3.789261802286481</v>
      </c>
      <c r="E35">
        <f t="shared" si="2"/>
        <v>14</v>
      </c>
      <c r="F35" s="33">
        <v>0.64428242546514258</v>
      </c>
      <c r="G35">
        <f t="shared" si="3"/>
        <v>16</v>
      </c>
      <c r="H35" s="33">
        <f>Table66[[#This Row],[Avg Census Per Facility]]-Table13410[[#This Row],[Avg Census]]</f>
        <v>-2.3476766376198839</v>
      </c>
      <c r="I35" s="37">
        <f>Table66[[#This Row],[Avg Census Change from 2020 Q3 to Q4 ]]/Table13410[[#This Row],[Avg Census]]</f>
        <v>-2.9143428796502356E-2</v>
      </c>
      <c r="J35" s="33">
        <f>Table66[[#This Row],[Avg Total Care Staff HPRD]]-Table13410[[#This Row],[Avg Total Care Staff HPRD]]</f>
        <v>4.2629458453530944E-2</v>
      </c>
      <c r="K35" s="37">
        <f>Table66[[#This Row],[Avg Total Care Change from 2020 Q3 to Q4]]/Table13410[[#This Row],[Avg Total Care Staff HPRD]]</f>
        <v>1.1378073571510184E-2</v>
      </c>
      <c r="O35"/>
    </row>
    <row r="36" spans="1:15" x14ac:dyDescent="0.3">
      <c r="A36" t="s">
        <v>68</v>
      </c>
      <c r="B36" t="s">
        <v>69</v>
      </c>
      <c r="C36" s="33">
        <v>145.02855288773515</v>
      </c>
      <c r="D36" s="33">
        <v>3.4500724283720676</v>
      </c>
      <c r="E36">
        <f t="shared" si="2"/>
        <v>32</v>
      </c>
      <c r="F36" s="33">
        <v>0.50101195012829358</v>
      </c>
      <c r="G36">
        <f t="shared" si="3"/>
        <v>32</v>
      </c>
      <c r="H36" s="33">
        <f>Table66[[#This Row],[Avg Census Per Facility]]-Table13410[[#This Row],[Avg Census]]</f>
        <v>-1.000178996322802</v>
      </c>
      <c r="I36" s="37">
        <f>Table66[[#This Row],[Avg Census Change from 2020 Q3 to Q4 ]]/Table13410[[#This Row],[Avg Census]]</f>
        <v>-6.8491931924527811E-3</v>
      </c>
      <c r="J36" s="33">
        <f>Table66[[#This Row],[Avg Total Care Staff HPRD]]-Table13410[[#This Row],[Avg Total Care Staff HPRD]]</f>
        <v>-2.7784000269011511E-2</v>
      </c>
      <c r="K36" s="37">
        <f>Table66[[#This Row],[Avg Total Care Change from 2020 Q3 to Q4]]/Table13410[[#This Row],[Avg Total Care Staff HPRD]]</f>
        <v>-7.9888289925377099E-3</v>
      </c>
      <c r="O36"/>
    </row>
    <row r="37" spans="1:15" x14ac:dyDescent="0.3">
      <c r="A37" t="s">
        <v>74</v>
      </c>
      <c r="B37" t="s">
        <v>75</v>
      </c>
      <c r="C37" s="33">
        <v>65.990905057675235</v>
      </c>
      <c r="D37" s="33">
        <v>3.3524565797037034</v>
      </c>
      <c r="E37">
        <f t="shared" si="2"/>
        <v>35</v>
      </c>
      <c r="F37" s="33">
        <v>0.41557304140490497</v>
      </c>
      <c r="G37">
        <f t="shared" si="3"/>
        <v>39</v>
      </c>
      <c r="H37" s="33">
        <f>Table66[[#This Row],[Avg Census Per Facility]]-Table13410[[#This Row],[Avg Census]]</f>
        <v>-2.5115064021578917</v>
      </c>
      <c r="I37" s="37">
        <f>Table66[[#This Row],[Avg Census Change from 2020 Q3 to Q4 ]]/Table13410[[#This Row],[Avg Census]]</f>
        <v>-3.6663036360851782E-2</v>
      </c>
      <c r="J37" s="33">
        <f>Table66[[#This Row],[Avg Total Care Staff HPRD]]-Table13410[[#This Row],[Avg Total Care Staff HPRD]]</f>
        <v>0.10214824911565445</v>
      </c>
      <c r="K37" s="37">
        <f>Table66[[#This Row],[Avg Total Care Change from 2020 Q3 to Q4]]/Table13410[[#This Row],[Avg Total Care Staff HPRD]]</f>
        <v>3.1427248964154025E-2</v>
      </c>
      <c r="O37"/>
    </row>
    <row r="38" spans="1:15" x14ac:dyDescent="0.3">
      <c r="A38" t="s">
        <v>76</v>
      </c>
      <c r="B38" t="s">
        <v>77</v>
      </c>
      <c r="C38" s="33">
        <v>54.289518344916793</v>
      </c>
      <c r="D38" s="33">
        <v>2.9964571432399199</v>
      </c>
      <c r="E38">
        <f t="shared" si="2"/>
        <v>49</v>
      </c>
      <c r="F38" s="33">
        <v>0.21503934704668246</v>
      </c>
      <c r="G38">
        <f t="shared" si="3"/>
        <v>49</v>
      </c>
      <c r="H38" s="33">
        <f>Table66[[#This Row],[Avg Census Per Facility]]-Table13410[[#This Row],[Avg Census]]</f>
        <v>-2.6791042773658162</v>
      </c>
      <c r="I38" s="37">
        <f>Table66[[#This Row],[Avg Census Change from 2020 Q3 to Q4 ]]/Table13410[[#This Row],[Avg Census]]</f>
        <v>-4.7027717259885374E-2</v>
      </c>
      <c r="J38" s="33">
        <f>Table66[[#This Row],[Avg Total Care Staff HPRD]]-Table13410[[#This Row],[Avg Total Care Staff HPRD]]</f>
        <v>6.0887507137142194E-2</v>
      </c>
      <c r="K38" s="37">
        <f>Table66[[#This Row],[Avg Total Care Change from 2020 Q3 to Q4]]/Table13410[[#This Row],[Avg Total Care Staff HPRD]]</f>
        <v>2.0741292043739635E-2</v>
      </c>
      <c r="O38"/>
    </row>
    <row r="39" spans="1:15" x14ac:dyDescent="0.3">
      <c r="A39" t="s">
        <v>78</v>
      </c>
      <c r="B39" t="s">
        <v>79</v>
      </c>
      <c r="C39" s="33">
        <v>51.734270060091902</v>
      </c>
      <c r="D39" s="33">
        <v>4.1115274202502459</v>
      </c>
      <c r="E39">
        <f t="shared" si="2"/>
        <v>3</v>
      </c>
      <c r="F39" s="33">
        <v>0.58019196310372789</v>
      </c>
      <c r="G39">
        <f t="shared" si="3"/>
        <v>20</v>
      </c>
      <c r="H39" s="33">
        <f>Table66[[#This Row],[Avg Census Per Facility]]-Table13410[[#This Row],[Avg Census]]</f>
        <v>-0.12599080947330066</v>
      </c>
      <c r="I39" s="37">
        <f>Table66[[#This Row],[Avg Census Change from 2020 Q3 to Q4 ]]/Table13410[[#This Row],[Avg Census]]</f>
        <v>-2.4294287641587978E-3</v>
      </c>
      <c r="J39" s="33">
        <f>Table66[[#This Row],[Avg Total Care Staff HPRD]]-Table13410[[#This Row],[Avg Total Care Staff HPRD]]</f>
        <v>2.9501340131933951E-2</v>
      </c>
      <c r="K39" s="37">
        <f>Table66[[#This Row],[Avg Total Care Change from 2020 Q3 to Q4]]/Table13410[[#This Row],[Avg Total Care Staff HPRD]]</f>
        <v>7.2271317117794838E-3</v>
      </c>
      <c r="O39"/>
    </row>
    <row r="40" spans="1:15" x14ac:dyDescent="0.3">
      <c r="A40" t="s">
        <v>80</v>
      </c>
      <c r="B40" t="s">
        <v>81</v>
      </c>
      <c r="C40" s="33">
        <v>92.470628019323669</v>
      </c>
      <c r="D40" s="33">
        <v>3.4459995113563515</v>
      </c>
      <c r="E40">
        <f t="shared" si="2"/>
        <v>33</v>
      </c>
      <c r="F40" s="33">
        <v>0.52814959565869957</v>
      </c>
      <c r="G40">
        <f t="shared" si="3"/>
        <v>27</v>
      </c>
      <c r="H40" s="33">
        <f>Table66[[#This Row],[Avg Census Per Facility]]-Table13410[[#This Row],[Avg Census]]</f>
        <v>-3.3461698132140327</v>
      </c>
      <c r="I40" s="37">
        <f>Table66[[#This Row],[Avg Census Change from 2020 Q3 to Q4 ]]/Table13410[[#This Row],[Avg Census]]</f>
        <v>-3.4922580266794644E-2</v>
      </c>
      <c r="J40" s="33">
        <f>Table66[[#This Row],[Avg Total Care Staff HPRD]]-Table13410[[#This Row],[Avg Total Care Staff HPRD]]</f>
        <v>4.1594053929427943E-2</v>
      </c>
      <c r="K40" s="37">
        <f>Table66[[#This Row],[Avg Total Care Change from 2020 Q3 to Q4]]/Table13410[[#This Row],[Avg Total Care Staff HPRD]]</f>
        <v>1.2217714502450908E-2</v>
      </c>
      <c r="O40"/>
    </row>
    <row r="41" spans="1:15" x14ac:dyDescent="0.3">
      <c r="A41" t="s">
        <v>82</v>
      </c>
      <c r="B41" t="s">
        <v>83</v>
      </c>
      <c r="C41" s="33">
        <v>79.474308300395251</v>
      </c>
      <c r="D41" s="33">
        <v>3.32443301550988</v>
      </c>
      <c r="E41">
        <f t="shared" si="2"/>
        <v>40</v>
      </c>
      <c r="F41" s="33">
        <v>0.66759763834911823</v>
      </c>
      <c r="G41">
        <f t="shared" si="3"/>
        <v>13</v>
      </c>
      <c r="H41" s="33">
        <f>Table66[[#This Row],[Avg Census Per Facility]]-Table13410[[#This Row],[Avg Census]]</f>
        <v>-0.41299147077184273</v>
      </c>
      <c r="I41" s="37">
        <f>Table66[[#This Row],[Avg Census Change from 2020 Q3 to Q4 ]]/Table13410[[#This Row],[Avg Census]]</f>
        <v>-5.169676180755073E-3</v>
      </c>
      <c r="J41" s="33">
        <f>Table66[[#This Row],[Avg Total Care Staff HPRD]]-Table13410[[#This Row],[Avg Total Care Staff HPRD]]</f>
        <v>4.2699398357572527E-2</v>
      </c>
      <c r="K41" s="37">
        <f>Table66[[#This Row],[Avg Total Care Change from 2020 Q3 to Q4]]/Table13410[[#This Row],[Avg Total Care Staff HPRD]]</f>
        <v>1.3011232275038982E-2</v>
      </c>
      <c r="O41"/>
    </row>
    <row r="42" spans="1:15" x14ac:dyDescent="0.3">
      <c r="A42" t="s">
        <v>84</v>
      </c>
      <c r="B42" t="s">
        <v>85</v>
      </c>
      <c r="C42" s="33">
        <v>77.261979897148208</v>
      </c>
      <c r="D42" s="33">
        <v>3.6428851598244307</v>
      </c>
      <c r="E42">
        <f t="shared" si="2"/>
        <v>20</v>
      </c>
      <c r="F42" s="33">
        <v>0.38911073763318699</v>
      </c>
      <c r="G42">
        <f t="shared" si="3"/>
        <v>41</v>
      </c>
      <c r="H42" s="33">
        <f>Table66[[#This Row],[Avg Census Per Facility]]-Table13410[[#This Row],[Avg Census]]</f>
        <v>-1.1310776063581187</v>
      </c>
      <c r="I42" s="37">
        <f>Table66[[#This Row],[Avg Census Change from 2020 Q3 to Q4 ]]/Table13410[[#This Row],[Avg Census]]</f>
        <v>-1.4428287942558286E-2</v>
      </c>
      <c r="J42" s="33">
        <f>Table66[[#This Row],[Avg Total Care Staff HPRD]]-Table13410[[#This Row],[Avg Total Care Staff HPRD]]</f>
        <v>6.4088108547540656E-2</v>
      </c>
      <c r="K42" s="37">
        <f>Table66[[#This Row],[Avg Total Care Change from 2020 Q3 to Q4]]/Table13410[[#This Row],[Avg Total Care Staff HPRD]]</f>
        <v>1.7907723637101598E-2</v>
      </c>
      <c r="O42"/>
    </row>
    <row r="43" spans="1:15" x14ac:dyDescent="0.3">
      <c r="A43" t="s">
        <v>86</v>
      </c>
      <c r="B43" t="s">
        <v>87</v>
      </c>
      <c r="C43" s="33">
        <v>46.777506654835868</v>
      </c>
      <c r="D43" s="33">
        <v>3.080684440397774</v>
      </c>
      <c r="E43">
        <f t="shared" si="2"/>
        <v>47</v>
      </c>
      <c r="F43" s="33">
        <v>0.61737517368273753</v>
      </c>
      <c r="G43">
        <f t="shared" si="3"/>
        <v>17</v>
      </c>
      <c r="H43" s="33">
        <f>Table66[[#This Row],[Avg Census Per Facility]]-Table13410[[#This Row],[Avg Census]]</f>
        <v>-4.3062002030754059</v>
      </c>
      <c r="I43" s="37">
        <f>Table66[[#This Row],[Avg Census Change from 2020 Q3 to Q4 ]]/Table13410[[#This Row],[Avg Census]]</f>
        <v>-8.429694060873559E-2</v>
      </c>
      <c r="J43" s="33">
        <f>Table66[[#This Row],[Avg Total Care Staff HPRD]]-Table13410[[#This Row],[Avg Total Care Staff HPRD]]</f>
        <v>7.0976036046544344E-2</v>
      </c>
      <c r="K43" s="37">
        <f>Table66[[#This Row],[Avg Total Care Change from 2020 Q3 to Q4]]/Table13410[[#This Row],[Avg Total Care Staff HPRD]]</f>
        <v>2.3582362977068498E-2</v>
      </c>
      <c r="O43"/>
    </row>
    <row r="44" spans="1:15" x14ac:dyDescent="0.3">
      <c r="A44" t="s">
        <v>88</v>
      </c>
      <c r="B44" t="s">
        <v>89</v>
      </c>
      <c r="C44" s="33">
        <v>74.529961885940139</v>
      </c>
      <c r="D44" s="33">
        <v>3.4604058562011737</v>
      </c>
      <c r="E44">
        <f t="shared" si="2"/>
        <v>31</v>
      </c>
      <c r="F44" s="33">
        <v>0.37274970038558031</v>
      </c>
      <c r="G44">
        <f t="shared" si="3"/>
        <v>43</v>
      </c>
      <c r="H44" s="33">
        <f>Table66[[#This Row],[Avg Census Per Facility]]-Table13410[[#This Row],[Avg Census]]</f>
        <v>-3.3556086782922421</v>
      </c>
      <c r="I44" s="37">
        <f>Table66[[#This Row],[Avg Census Change from 2020 Q3 to Q4 ]]/Table13410[[#This Row],[Avg Census]]</f>
        <v>-4.3083829956986258E-2</v>
      </c>
      <c r="J44" s="33">
        <f>Table66[[#This Row],[Avg Total Care Staff HPRD]]-Table13410[[#This Row],[Avg Total Care Staff HPRD]]</f>
        <v>6.2039002568750057E-2</v>
      </c>
      <c r="K44" s="37">
        <f>Table66[[#This Row],[Avg Total Care Change from 2020 Q3 to Q4]]/Table13410[[#This Row],[Avg Total Care Staff HPRD]]</f>
        <v>1.8255534273010646E-2</v>
      </c>
      <c r="O44"/>
    </row>
    <row r="45" spans="1:15" x14ac:dyDescent="0.3">
      <c r="A45" t="s">
        <v>90</v>
      </c>
      <c r="B45" t="s">
        <v>91</v>
      </c>
      <c r="C45" s="33">
        <v>65.255806512328206</v>
      </c>
      <c r="D45" s="33">
        <v>2.9568913448095975</v>
      </c>
      <c r="E45">
        <f t="shared" si="2"/>
        <v>50</v>
      </c>
      <c r="F45" s="33">
        <v>0.27081942642155132</v>
      </c>
      <c r="G45">
        <f t="shared" si="3"/>
        <v>47</v>
      </c>
      <c r="H45" s="33">
        <f>Table66[[#This Row],[Avg Census Per Facility]]-Table13410[[#This Row],[Avg Census]]</f>
        <v>-1.5179806433592944</v>
      </c>
      <c r="I45" s="37">
        <f>Table66[[#This Row],[Avg Census Change from 2020 Q3 to Q4 ]]/Table13410[[#This Row],[Avg Census]]</f>
        <v>-2.2733181807106765E-2</v>
      </c>
      <c r="J45" s="33">
        <f>Table66[[#This Row],[Avg Total Care Staff HPRD]]-Table13410[[#This Row],[Avg Total Care Staff HPRD]]</f>
        <v>5.513570452865757E-2</v>
      </c>
      <c r="K45" s="37">
        <f>Table66[[#This Row],[Avg Total Care Change from 2020 Q3 to Q4]]/Table13410[[#This Row],[Avg Total Care Staff HPRD]]</f>
        <v>1.9000808945897143E-2</v>
      </c>
      <c r="O45"/>
    </row>
    <row r="46" spans="1:15" x14ac:dyDescent="0.3">
      <c r="A46" t="s">
        <v>92</v>
      </c>
      <c r="B46" t="s">
        <v>93</v>
      </c>
      <c r="C46" s="33">
        <v>53.008064516129004</v>
      </c>
      <c r="D46" s="33">
        <v>3.621974414435869</v>
      </c>
      <c r="E46">
        <f t="shared" si="2"/>
        <v>21</v>
      </c>
      <c r="F46" s="33">
        <v>0.84494043484875625</v>
      </c>
      <c r="G46">
        <f t="shared" si="3"/>
        <v>4</v>
      </c>
      <c r="H46" s="33">
        <f>Table66[[#This Row],[Avg Census Per Facility]]-Table13410[[#This Row],[Avg Census]]</f>
        <v>-5.8555399719530499E-2</v>
      </c>
      <c r="I46" s="37">
        <f>Table66[[#This Row],[Avg Census Change from 2020 Q3 to Q4 ]]/Table13410[[#This Row],[Avg Census]]</f>
        <v>-1.1034318713418324E-3</v>
      </c>
      <c r="J46" s="33">
        <f>Table66[[#This Row],[Avg Total Care Staff HPRD]]-Table13410[[#This Row],[Avg Total Care Staff HPRD]]</f>
        <v>-2.735603808132181E-2</v>
      </c>
      <c r="K46" s="37">
        <f>Table66[[#This Row],[Avg Total Care Change from 2020 Q3 to Q4]]/Table13410[[#This Row],[Avg Total Care Staff HPRD]]</f>
        <v>-7.4961800355603575E-3</v>
      </c>
      <c r="O46"/>
    </row>
    <row r="47" spans="1:15" x14ac:dyDescent="0.3">
      <c r="A47" t="s">
        <v>96</v>
      </c>
      <c r="B47" t="s">
        <v>97</v>
      </c>
      <c r="C47" s="33">
        <v>85.15267857142851</v>
      </c>
      <c r="D47" s="33">
        <v>3.2791137311360283</v>
      </c>
      <c r="E47">
        <f t="shared" si="2"/>
        <v>42</v>
      </c>
      <c r="F47" s="33">
        <v>0.34078733714058562</v>
      </c>
      <c r="G47">
        <f t="shared" si="3"/>
        <v>45</v>
      </c>
      <c r="H47" s="33">
        <f>Table66[[#This Row],[Avg Census Per Facility]]-Table13410[[#This Row],[Avg Census]]</f>
        <v>-1.6615437188348068</v>
      </c>
      <c r="I47" s="37">
        <f>Table66[[#This Row],[Avg Census Change from 2020 Q3 to Q4 ]]/Table13410[[#This Row],[Avg Census]]</f>
        <v>-1.9139072780948681E-2</v>
      </c>
      <c r="J47" s="33">
        <f>Table66[[#This Row],[Avg Total Care Staff HPRD]]-Table13410[[#This Row],[Avg Total Care Staff HPRD]]</f>
        <v>4.4489777853323531E-2</v>
      </c>
      <c r="K47" s="37">
        <f>Table66[[#This Row],[Avg Total Care Change from 2020 Q3 to Q4]]/Table13410[[#This Row],[Avg Total Care Staff HPRD]]</f>
        <v>1.3754234957721264E-2</v>
      </c>
      <c r="O47"/>
    </row>
    <row r="48" spans="1:15" x14ac:dyDescent="0.3">
      <c r="A48" t="s">
        <v>94</v>
      </c>
      <c r="B48" t="s">
        <v>95</v>
      </c>
      <c r="C48" s="33">
        <v>61.743412384716756</v>
      </c>
      <c r="D48" s="33">
        <v>3.9839258907566144</v>
      </c>
      <c r="E48">
        <f t="shared" si="2"/>
        <v>6</v>
      </c>
      <c r="F48" s="33">
        <v>0.64475009735773747</v>
      </c>
      <c r="G48">
        <f t="shared" si="3"/>
        <v>15</v>
      </c>
      <c r="H48" s="33">
        <f>Table66[[#This Row],[Avg Census Per Facility]]-Table13410[[#This Row],[Avg Census]]</f>
        <v>-1.2582345191040645</v>
      </c>
      <c r="I48" s="37">
        <f>Table66[[#This Row],[Avg Census Change from 2020 Q3 to Q4 ]]/Table13410[[#This Row],[Avg Census]]</f>
        <v>-1.9971454413325141E-2</v>
      </c>
      <c r="J48" s="33">
        <f>Table66[[#This Row],[Avg Total Care Staff HPRD]]-Table13410[[#This Row],[Avg Total Care Staff HPRD]]</f>
        <v>-3.4033727171686401E-2</v>
      </c>
      <c r="K48" s="37">
        <f>Table66[[#This Row],[Avg Total Care Change from 2020 Q3 to Q4]]/Table13410[[#This Row],[Avg Total Care Staff HPRD]]</f>
        <v>-8.4704005037349091E-3</v>
      </c>
      <c r="O48"/>
    </row>
    <row r="49" spans="1:15" x14ac:dyDescent="0.3">
      <c r="A49" t="s">
        <v>98</v>
      </c>
      <c r="B49" t="s">
        <v>99</v>
      </c>
      <c r="C49" s="33">
        <v>64.627930798998435</v>
      </c>
      <c r="D49" s="33">
        <v>3.7226824386558435</v>
      </c>
      <c r="E49">
        <f t="shared" si="2"/>
        <v>16</v>
      </c>
      <c r="F49" s="33">
        <v>0.71249485313153227</v>
      </c>
      <c r="G49">
        <f t="shared" si="3"/>
        <v>9</v>
      </c>
      <c r="H49" s="33">
        <f>Table66[[#This Row],[Avg Census Per Facility]]-Table13410[[#This Row],[Avg Census]]</f>
        <v>-1.5140981865088179</v>
      </c>
      <c r="I49" s="37">
        <f>Table66[[#This Row],[Avg Census Change from 2020 Q3 to Q4 ]]/Table13410[[#This Row],[Avg Census]]</f>
        <v>-2.2891619893314435E-2</v>
      </c>
      <c r="J49" s="33">
        <f>Table66[[#This Row],[Avg Total Care Staff HPRD]]-Table13410[[#This Row],[Avg Total Care Staff HPRD]]</f>
        <v>-4.8631758015619475E-2</v>
      </c>
      <c r="K49" s="37">
        <f>Table66[[#This Row],[Avg Total Care Change from 2020 Q3 to Q4]]/Table13410[[#This Row],[Avg Total Care Staff HPRD]]</f>
        <v>-1.2895175389666962E-2</v>
      </c>
      <c r="O49"/>
    </row>
    <row r="50" spans="1:15" x14ac:dyDescent="0.3">
      <c r="A50" t="s">
        <v>102</v>
      </c>
      <c r="B50" t="s">
        <v>103</v>
      </c>
      <c r="C50" s="33">
        <v>52.824819368741295</v>
      </c>
      <c r="D50" s="33">
        <v>3.6801546966297556</v>
      </c>
      <c r="E50">
        <f t="shared" si="2"/>
        <v>17</v>
      </c>
      <c r="F50" s="33">
        <v>0.74181724597166032</v>
      </c>
      <c r="G50">
        <f t="shared" si="3"/>
        <v>8</v>
      </c>
      <c r="H50" s="33">
        <f>Table66[[#This Row],[Avg Census Per Facility]]-Table13410[[#This Row],[Avg Census]]</f>
        <v>-3.4704495430455182</v>
      </c>
      <c r="I50" s="37">
        <f>Table66[[#This Row],[Avg Census Change from 2020 Q3 to Q4 ]]/Table13410[[#This Row],[Avg Census]]</f>
        <v>-6.1647268236405803E-2</v>
      </c>
      <c r="J50" s="33">
        <f>Table66[[#This Row],[Avg Total Care Staff HPRD]]-Table13410[[#This Row],[Avg Total Care Staff HPRD]]</f>
        <v>4.1222704225772677E-2</v>
      </c>
      <c r="K50" s="37">
        <f>Table66[[#This Row],[Avg Total Care Change from 2020 Q3 to Q4]]/Table13410[[#This Row],[Avg Total Care Staff HPRD]]</f>
        <v>1.1328242548039425E-2</v>
      </c>
      <c r="O50"/>
    </row>
    <row r="51" spans="1:15" x14ac:dyDescent="0.3">
      <c r="A51" t="s">
        <v>100</v>
      </c>
      <c r="B51" t="s">
        <v>101</v>
      </c>
      <c r="C51" s="33">
        <v>69.838134057971004</v>
      </c>
      <c r="D51" s="33">
        <v>3.4828945166942717</v>
      </c>
      <c r="E51">
        <f t="shared" si="2"/>
        <v>30</v>
      </c>
      <c r="F51" s="33">
        <v>0.41800980009416216</v>
      </c>
      <c r="G51">
        <f t="shared" si="3"/>
        <v>38</v>
      </c>
      <c r="H51" s="33">
        <f>Table66[[#This Row],[Avg Census Per Facility]]-Table13410[[#This Row],[Avg Census]]</f>
        <v>-2.8100208561685776</v>
      </c>
      <c r="I51" s="37">
        <f>Table66[[#This Row],[Avg Census Change from 2020 Q3 to Q4 ]]/Table13410[[#This Row],[Avg Census]]</f>
        <v>-3.8679865434843419E-2</v>
      </c>
      <c r="J51" s="33">
        <f>Table66[[#This Row],[Avg Total Care Staff HPRD]]-Table13410[[#This Row],[Avg Total Care Staff HPRD]]</f>
        <v>0.10663459655828289</v>
      </c>
      <c r="K51" s="37">
        <f>Table66[[#This Row],[Avg Total Care Change from 2020 Q3 to Q4]]/Table13410[[#This Row],[Avg Total Care Staff HPRD]]</f>
        <v>3.1583645536978643E-2</v>
      </c>
      <c r="O51"/>
    </row>
    <row r="52" spans="1:15" x14ac:dyDescent="0.3">
      <c r="A52" t="s">
        <v>104</v>
      </c>
      <c r="B52" t="s">
        <v>105</v>
      </c>
      <c r="C52" s="33">
        <v>59.431046195652179</v>
      </c>
      <c r="D52" s="33">
        <v>3.4173320949904258</v>
      </c>
      <c r="E52">
        <f t="shared" si="2"/>
        <v>34</v>
      </c>
      <c r="F52" s="33">
        <v>0.76095081873517556</v>
      </c>
      <c r="G52">
        <f t="shared" si="3"/>
        <v>7</v>
      </c>
      <c r="H52" s="33">
        <f>Table66[[#This Row],[Avg Census Per Facility]]-Table13410[[#This Row],[Avg Census]]</f>
        <v>-2.5503202639751521</v>
      </c>
      <c r="I52" s="37">
        <f>Table66[[#This Row],[Avg Census Change from 2020 Q3 to Q4 ]]/Table13410[[#This Row],[Avg Census]]</f>
        <v>-4.1146564034472338E-2</v>
      </c>
      <c r="J52" s="33">
        <f>Table66[[#This Row],[Avg Total Care Staff HPRD]]-Table13410[[#This Row],[Avg Total Care Staff HPRD]]</f>
        <v>8.1195257631974105E-2</v>
      </c>
      <c r="K52" s="37">
        <f>Table66[[#This Row],[Avg Total Care Change from 2020 Q3 to Q4]]/Table13410[[#This Row],[Avg Total Care Staff HPRD]]</f>
        <v>2.4338107694726451E-2</v>
      </c>
      <c r="O52"/>
    </row>
  </sheetData>
  <mergeCells count="3">
    <mergeCell ref="M4:O4"/>
    <mergeCell ref="M10:AA10"/>
    <mergeCell ref="M11:AA13"/>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4A868-E976-4D8D-8B14-3CFBDB9BA623}">
  <dimension ref="A1:W52"/>
  <sheetViews>
    <sheetView zoomScale="80" zoomScaleNormal="80" workbookViewId="0">
      <pane ySplit="1" topLeftCell="A2" activePane="bottomLeft" state="frozen"/>
      <selection pane="bottomLeft"/>
    </sheetView>
  </sheetViews>
  <sheetFormatPr defaultRowHeight="14.4" x14ac:dyDescent="0.3"/>
  <cols>
    <col min="1" max="1" width="13.6640625" customWidth="1"/>
    <col min="2" max="3" width="7.5546875" customWidth="1"/>
    <col min="4" max="6" width="8.88671875" style="3" customWidth="1"/>
    <col min="7" max="7" width="8.88671875" style="4" customWidth="1"/>
    <col min="10" max="10" width="10" customWidth="1"/>
    <col min="11" max="11" width="4.88671875" customWidth="1"/>
  </cols>
  <sheetData>
    <row r="1" spans="1:23" ht="58.2" thickBot="1" x14ac:dyDescent="0.35">
      <c r="A1" s="5" t="s">
        <v>0</v>
      </c>
      <c r="B1" s="5" t="s">
        <v>1</v>
      </c>
      <c r="C1" s="35" t="s">
        <v>122</v>
      </c>
      <c r="D1" s="14" t="s">
        <v>2</v>
      </c>
      <c r="E1" s="6" t="s">
        <v>106</v>
      </c>
      <c r="F1" s="14" t="s">
        <v>3</v>
      </c>
      <c r="G1" s="7" t="s">
        <v>107</v>
      </c>
    </row>
    <row r="2" spans="1:23" ht="14.4" customHeight="1" x14ac:dyDescent="0.3">
      <c r="A2" s="8" t="s">
        <v>6</v>
      </c>
      <c r="B2" s="8" t="s">
        <v>7</v>
      </c>
      <c r="C2" s="36">
        <v>49.119565217391298</v>
      </c>
      <c r="D2" s="12">
        <v>5.6164030881955211</v>
      </c>
      <c r="E2" s="11">
        <f t="shared" ref="E2:E52" si="0">RANK(D2,$D$2:$D$52, 0)</f>
        <v>1</v>
      </c>
      <c r="F2" s="15">
        <v>1.346166556022719</v>
      </c>
      <c r="G2" s="10">
        <f t="shared" ref="G2:G52" si="1">RANK(F2,$F$2:$F$52, 0)</f>
        <v>1</v>
      </c>
      <c r="I2" s="38" t="s">
        <v>110</v>
      </c>
      <c r="J2" s="39"/>
      <c r="K2" s="40"/>
    </row>
    <row r="3" spans="1:23" x14ac:dyDescent="0.3">
      <c r="A3" s="8" t="s">
        <v>4</v>
      </c>
      <c r="B3" s="8" t="s">
        <v>5</v>
      </c>
      <c r="C3" s="36">
        <v>88.078192322757516</v>
      </c>
      <c r="D3" s="15">
        <v>3.5462463915628843</v>
      </c>
      <c r="E3" s="11">
        <f t="shared" si="0"/>
        <v>24</v>
      </c>
      <c r="F3" s="15">
        <v>0.38944481349529114</v>
      </c>
      <c r="G3" s="10">
        <f t="shared" si="1"/>
        <v>42</v>
      </c>
      <c r="I3" s="57" t="s">
        <v>119</v>
      </c>
      <c r="J3" s="58"/>
      <c r="K3" s="22">
        <v>3.43</v>
      </c>
    </row>
    <row r="4" spans="1:23" ht="14.4" customHeight="1" x14ac:dyDescent="0.3">
      <c r="A4" s="8" t="s">
        <v>10</v>
      </c>
      <c r="B4" s="8" t="s">
        <v>11</v>
      </c>
      <c r="C4" s="36">
        <v>71.473004694835694</v>
      </c>
      <c r="D4" s="15">
        <v>3.6566173134797246</v>
      </c>
      <c r="E4" s="11">
        <f t="shared" si="0"/>
        <v>16</v>
      </c>
      <c r="F4" s="15">
        <v>0.20952297075864723</v>
      </c>
      <c r="G4" s="10">
        <f t="shared" si="1"/>
        <v>50</v>
      </c>
      <c r="I4" s="57" t="s">
        <v>120</v>
      </c>
      <c r="J4" s="58"/>
      <c r="K4" s="19">
        <v>0.47</v>
      </c>
    </row>
    <row r="5" spans="1:23" ht="15" thickBot="1" x14ac:dyDescent="0.35">
      <c r="A5" s="8" t="s">
        <v>8</v>
      </c>
      <c r="B5" s="8" t="s">
        <v>9</v>
      </c>
      <c r="C5" s="36">
        <v>69.942391304347822</v>
      </c>
      <c r="D5" s="15">
        <v>3.8907047281591547</v>
      </c>
      <c r="E5" s="11">
        <f t="shared" si="0"/>
        <v>10</v>
      </c>
      <c r="F5" s="15">
        <v>0.55794258362583238</v>
      </c>
      <c r="G5" s="10">
        <f t="shared" si="1"/>
        <v>21</v>
      </c>
      <c r="H5" s="2"/>
      <c r="I5" s="59" t="s">
        <v>121</v>
      </c>
      <c r="J5" s="60"/>
      <c r="K5" s="26">
        <v>76</v>
      </c>
    </row>
    <row r="6" spans="1:23" ht="14.4" customHeight="1" x14ac:dyDescent="0.3">
      <c r="A6" s="8" t="s">
        <v>12</v>
      </c>
      <c r="B6" s="8" t="s">
        <v>13</v>
      </c>
      <c r="C6" s="36">
        <v>75.592362548884296</v>
      </c>
      <c r="D6" s="15">
        <v>4.0530102581659611</v>
      </c>
      <c r="E6" s="11">
        <f t="shared" si="0"/>
        <v>4</v>
      </c>
      <c r="F6" s="15">
        <v>0.46223631314668334</v>
      </c>
      <c r="G6" s="10">
        <f t="shared" si="1"/>
        <v>34</v>
      </c>
      <c r="H6" s="2"/>
    </row>
    <row r="7" spans="1:23" ht="15" thickBot="1" x14ac:dyDescent="0.35">
      <c r="A7" s="8" t="s">
        <v>14</v>
      </c>
      <c r="B7" s="8" t="s">
        <v>15</v>
      </c>
      <c r="C7" s="36">
        <v>65.50903315465554</v>
      </c>
      <c r="D7" s="15">
        <v>3.5607400392158053</v>
      </c>
      <c r="E7" s="11">
        <f t="shared" si="0"/>
        <v>23</v>
      </c>
      <c r="F7" s="15">
        <v>0.70876153517451645</v>
      </c>
      <c r="G7" s="10">
        <f t="shared" si="1"/>
        <v>11</v>
      </c>
      <c r="H7" s="2"/>
    </row>
    <row r="8" spans="1:23" x14ac:dyDescent="0.3">
      <c r="A8" s="8" t="s">
        <v>16</v>
      </c>
      <c r="B8" s="8" t="s">
        <v>17</v>
      </c>
      <c r="C8" s="36">
        <v>85.665281329923232</v>
      </c>
      <c r="D8" s="15">
        <v>3.5668960470615754</v>
      </c>
      <c r="E8" s="11">
        <f t="shared" si="0"/>
        <v>22</v>
      </c>
      <c r="F8" s="15">
        <v>0.45783604081688539</v>
      </c>
      <c r="G8" s="10">
        <f t="shared" si="1"/>
        <v>35</v>
      </c>
      <c r="H8" s="2"/>
      <c r="I8" s="41" t="s">
        <v>111</v>
      </c>
      <c r="J8" s="42"/>
      <c r="K8" s="42"/>
      <c r="L8" s="42"/>
      <c r="M8" s="42"/>
      <c r="N8" s="42"/>
      <c r="O8" s="42"/>
      <c r="P8" s="42"/>
      <c r="Q8" s="42"/>
      <c r="R8" s="42"/>
      <c r="S8" s="42"/>
      <c r="T8" s="42"/>
      <c r="U8" s="42"/>
      <c r="V8" s="42"/>
      <c r="W8" s="43"/>
    </row>
    <row r="9" spans="1:23" ht="14.4" customHeight="1" x14ac:dyDescent="0.3">
      <c r="A9" s="8" t="s">
        <v>20</v>
      </c>
      <c r="B9" s="8" t="s">
        <v>21</v>
      </c>
      <c r="C9" s="36">
        <v>121.8328804347826</v>
      </c>
      <c r="D9" s="15">
        <v>3.9228379373027473</v>
      </c>
      <c r="E9" s="11">
        <f t="shared" si="0"/>
        <v>9</v>
      </c>
      <c r="F9" s="15">
        <v>0.82044430070592966</v>
      </c>
      <c r="G9" s="10">
        <f t="shared" si="1"/>
        <v>4</v>
      </c>
      <c r="H9" s="2"/>
      <c r="I9" s="44" t="s">
        <v>109</v>
      </c>
      <c r="J9" s="45"/>
      <c r="K9" s="45"/>
      <c r="L9" s="45"/>
      <c r="M9" s="45"/>
      <c r="N9" s="45"/>
      <c r="O9" s="45"/>
      <c r="P9" s="45"/>
      <c r="Q9" s="45"/>
      <c r="R9" s="45"/>
      <c r="S9" s="45"/>
      <c r="T9" s="45"/>
      <c r="U9" s="45"/>
      <c r="V9" s="45"/>
      <c r="W9" s="46"/>
    </row>
    <row r="10" spans="1:23" x14ac:dyDescent="0.3">
      <c r="A10" s="8" t="s">
        <v>18</v>
      </c>
      <c r="B10" s="8" t="s">
        <v>19</v>
      </c>
      <c r="C10" s="36">
        <v>74.309903381642485</v>
      </c>
      <c r="D10" s="15">
        <v>3.8798169306631389</v>
      </c>
      <c r="E10" s="11">
        <f t="shared" si="0"/>
        <v>12</v>
      </c>
      <c r="F10" s="15">
        <v>0.72908254047711174</v>
      </c>
      <c r="G10" s="10">
        <f t="shared" si="1"/>
        <v>7</v>
      </c>
      <c r="H10" s="2"/>
      <c r="I10" s="47"/>
      <c r="J10" s="56"/>
      <c r="K10" s="56"/>
      <c r="L10" s="56"/>
      <c r="M10" s="56"/>
      <c r="N10" s="56"/>
      <c r="O10" s="56"/>
      <c r="P10" s="56"/>
      <c r="Q10" s="56"/>
      <c r="R10" s="56"/>
      <c r="S10" s="56"/>
      <c r="T10" s="56"/>
      <c r="U10" s="56"/>
      <c r="V10" s="56"/>
      <c r="W10" s="49"/>
    </row>
    <row r="11" spans="1:23" ht="15" thickBot="1" x14ac:dyDescent="0.35">
      <c r="A11" s="8" t="s">
        <v>22</v>
      </c>
      <c r="B11" s="8" t="s">
        <v>23</v>
      </c>
      <c r="C11" s="36">
        <v>91.160306424211996</v>
      </c>
      <c r="D11" s="15">
        <v>3.9853278128285452</v>
      </c>
      <c r="E11" s="11">
        <f t="shared" si="0"/>
        <v>7</v>
      </c>
      <c r="F11" s="15">
        <v>0.56889953363474133</v>
      </c>
      <c r="G11" s="10">
        <f t="shared" si="1"/>
        <v>20</v>
      </c>
      <c r="I11" s="50"/>
      <c r="J11" s="51"/>
      <c r="K11" s="51"/>
      <c r="L11" s="51"/>
      <c r="M11" s="51"/>
      <c r="N11" s="51"/>
      <c r="O11" s="51"/>
      <c r="P11" s="51"/>
      <c r="Q11" s="51"/>
      <c r="R11" s="51"/>
      <c r="S11" s="51"/>
      <c r="T11" s="51"/>
      <c r="U11" s="51"/>
      <c r="V11" s="51"/>
      <c r="W11" s="52"/>
    </row>
    <row r="12" spans="1:23" x14ac:dyDescent="0.3">
      <c r="A12" s="8" t="s">
        <v>24</v>
      </c>
      <c r="B12" s="8" t="s">
        <v>25</v>
      </c>
      <c r="C12" s="36">
        <v>80.421234142135788</v>
      </c>
      <c r="D12" s="15">
        <v>3.2076464912549354</v>
      </c>
      <c r="E12" s="11">
        <f t="shared" si="0"/>
        <v>42</v>
      </c>
      <c r="F12" s="15">
        <v>0.26757509112629002</v>
      </c>
      <c r="G12" s="10">
        <f t="shared" si="1"/>
        <v>47</v>
      </c>
      <c r="I12" s="16"/>
      <c r="J12" s="16"/>
      <c r="K12" s="16"/>
      <c r="L12" s="16"/>
      <c r="M12" s="16"/>
      <c r="N12" s="16"/>
      <c r="O12" s="16"/>
      <c r="P12" s="16"/>
      <c r="Q12" s="16"/>
      <c r="R12" s="16"/>
      <c r="S12" s="16"/>
      <c r="T12" s="16"/>
      <c r="U12" s="16"/>
      <c r="V12" s="16"/>
      <c r="W12" s="16"/>
    </row>
    <row r="13" spans="1:23" x14ac:dyDescent="0.3">
      <c r="A13" s="8" t="s">
        <v>26</v>
      </c>
      <c r="B13" s="8" t="s">
        <v>27</v>
      </c>
      <c r="C13" s="36">
        <v>80.062036055143167</v>
      </c>
      <c r="D13" s="15">
        <v>4.0585506003430538</v>
      </c>
      <c r="E13" s="11">
        <f t="shared" si="0"/>
        <v>3</v>
      </c>
      <c r="F13" s="15">
        <v>1.1344525387921616</v>
      </c>
      <c r="G13" s="10">
        <f t="shared" si="1"/>
        <v>2</v>
      </c>
    </row>
    <row r="14" spans="1:23" x14ac:dyDescent="0.3">
      <c r="A14" s="8" t="s">
        <v>34</v>
      </c>
      <c r="B14" s="8" t="s">
        <v>35</v>
      </c>
      <c r="C14" s="36">
        <v>48.742736572890017</v>
      </c>
      <c r="D14" s="15">
        <v>3.26946702269497</v>
      </c>
      <c r="E14" s="11">
        <f t="shared" si="0"/>
        <v>37</v>
      </c>
      <c r="F14" s="15">
        <v>0.52210163911889895</v>
      </c>
      <c r="G14" s="10">
        <f t="shared" si="1"/>
        <v>26</v>
      </c>
    </row>
    <row r="15" spans="1:23" x14ac:dyDescent="0.3">
      <c r="A15" s="8" t="s">
        <v>28</v>
      </c>
      <c r="B15" s="8" t="s">
        <v>29</v>
      </c>
      <c r="C15" s="36">
        <v>46.498523886205049</v>
      </c>
      <c r="D15" s="15">
        <v>3.9248614890896851</v>
      </c>
      <c r="E15" s="11">
        <f t="shared" si="0"/>
        <v>8</v>
      </c>
      <c r="F15" s="15">
        <v>0.6728458010949272</v>
      </c>
      <c r="G15" s="10">
        <f t="shared" si="1"/>
        <v>12</v>
      </c>
    </row>
    <row r="16" spans="1:23" x14ac:dyDescent="0.3">
      <c r="A16" s="8" t="s">
        <v>30</v>
      </c>
      <c r="B16" s="8" t="s">
        <v>31</v>
      </c>
      <c r="C16" s="36">
        <v>81.388006659409726</v>
      </c>
      <c r="D16" s="15">
        <v>2.9944414243808062</v>
      </c>
      <c r="E16" s="11">
        <f t="shared" si="0"/>
        <v>48</v>
      </c>
      <c r="F16" s="15">
        <v>0.55276269603587191</v>
      </c>
      <c r="G16" s="10">
        <f t="shared" si="1"/>
        <v>23</v>
      </c>
    </row>
    <row r="17" spans="1:7" x14ac:dyDescent="0.3">
      <c r="A17" s="8" t="s">
        <v>32</v>
      </c>
      <c r="B17" s="8" t="s">
        <v>33</v>
      </c>
      <c r="C17" s="36">
        <v>65.237191650853859</v>
      </c>
      <c r="D17" s="15">
        <v>3.0194770752712672</v>
      </c>
      <c r="E17" s="11">
        <f t="shared" si="0"/>
        <v>46</v>
      </c>
      <c r="F17" s="15">
        <v>0.42015524382224262</v>
      </c>
      <c r="G17" s="10">
        <f t="shared" si="1"/>
        <v>37</v>
      </c>
    </row>
    <row r="18" spans="1:7" x14ac:dyDescent="0.3">
      <c r="A18" s="8" t="s">
        <v>36</v>
      </c>
      <c r="B18" s="8" t="s">
        <v>37</v>
      </c>
      <c r="C18" s="36">
        <v>49.036789297658892</v>
      </c>
      <c r="D18" s="15">
        <v>3.1936145804915177</v>
      </c>
      <c r="E18" s="11">
        <f t="shared" si="0"/>
        <v>44</v>
      </c>
      <c r="F18" s="15">
        <v>0.4873994495407627</v>
      </c>
      <c r="G18" s="10">
        <f t="shared" si="1"/>
        <v>33</v>
      </c>
    </row>
    <row r="19" spans="1:7" x14ac:dyDescent="0.3">
      <c r="A19" s="8" t="s">
        <v>38</v>
      </c>
      <c r="B19" s="8" t="s">
        <v>39</v>
      </c>
      <c r="C19" s="36">
        <v>74.352924901185801</v>
      </c>
      <c r="D19" s="15">
        <v>3.2058716281552173</v>
      </c>
      <c r="E19" s="11">
        <f t="shared" si="0"/>
        <v>43</v>
      </c>
      <c r="F19" s="15">
        <v>0.42912784290710498</v>
      </c>
      <c r="G19" s="10">
        <f t="shared" si="1"/>
        <v>36</v>
      </c>
    </row>
    <row r="20" spans="1:7" x14ac:dyDescent="0.3">
      <c r="A20" s="8" t="s">
        <v>40</v>
      </c>
      <c r="B20" s="8" t="s">
        <v>41</v>
      </c>
      <c r="C20" s="36">
        <v>82.708092246652342</v>
      </c>
      <c r="D20" s="15">
        <v>3.2459835549081664</v>
      </c>
      <c r="E20" s="11">
        <f t="shared" si="0"/>
        <v>40</v>
      </c>
      <c r="F20" s="15">
        <v>0.11809717145419882</v>
      </c>
      <c r="G20" s="10">
        <f t="shared" si="1"/>
        <v>51</v>
      </c>
    </row>
    <row r="21" spans="1:7" x14ac:dyDescent="0.3">
      <c r="A21" s="8" t="s">
        <v>46</v>
      </c>
      <c r="B21" s="8" t="s">
        <v>47</v>
      </c>
      <c r="C21" s="36">
        <v>82.137291891244416</v>
      </c>
      <c r="D21" s="12">
        <v>3.5801365629660662</v>
      </c>
      <c r="E21" s="11">
        <f t="shared" si="0"/>
        <v>20</v>
      </c>
      <c r="F21" s="13">
        <v>0.50695030763123106</v>
      </c>
      <c r="G21" s="10">
        <f t="shared" si="1"/>
        <v>30</v>
      </c>
    </row>
    <row r="22" spans="1:7" x14ac:dyDescent="0.3">
      <c r="A22" s="8" t="s">
        <v>44</v>
      </c>
      <c r="B22" s="8" t="s">
        <v>45</v>
      </c>
      <c r="C22" s="36">
        <v>90.526662117371814</v>
      </c>
      <c r="D22" s="15">
        <v>3.5241881011928928</v>
      </c>
      <c r="E22" s="11">
        <f t="shared" si="0"/>
        <v>27</v>
      </c>
      <c r="F22" s="15">
        <v>0.59656994634525851</v>
      </c>
      <c r="G22" s="10">
        <f t="shared" si="1"/>
        <v>17</v>
      </c>
    </row>
    <row r="23" spans="1:7" x14ac:dyDescent="0.3">
      <c r="A23" s="8" t="s">
        <v>42</v>
      </c>
      <c r="B23" s="8" t="s">
        <v>43</v>
      </c>
      <c r="C23" s="36">
        <v>57.541806020066907</v>
      </c>
      <c r="D23" s="15">
        <v>3.8904535018889841</v>
      </c>
      <c r="E23" s="11">
        <f t="shared" si="0"/>
        <v>11</v>
      </c>
      <c r="F23" s="15">
        <v>0.78153875534520634</v>
      </c>
      <c r="G23" s="10">
        <f t="shared" si="1"/>
        <v>6</v>
      </c>
    </row>
    <row r="24" spans="1:7" x14ac:dyDescent="0.3">
      <c r="A24" s="8" t="s">
        <v>48</v>
      </c>
      <c r="B24" s="8" t="s">
        <v>49</v>
      </c>
      <c r="C24" s="36">
        <v>74.911312493636075</v>
      </c>
      <c r="D24" s="15">
        <v>3.54596850771506</v>
      </c>
      <c r="E24" s="11">
        <f t="shared" si="0"/>
        <v>25</v>
      </c>
      <c r="F24" s="15">
        <v>0.527694973114187</v>
      </c>
      <c r="G24" s="10">
        <f t="shared" si="1"/>
        <v>25</v>
      </c>
    </row>
    <row r="25" spans="1:7" x14ac:dyDescent="0.3">
      <c r="A25" s="8" t="s">
        <v>50</v>
      </c>
      <c r="B25" s="8" t="s">
        <v>51</v>
      </c>
      <c r="C25" s="36">
        <v>58.853650180640344</v>
      </c>
      <c r="D25" s="15">
        <v>3.7610829545640949</v>
      </c>
      <c r="E25" s="11">
        <f t="shared" si="0"/>
        <v>14</v>
      </c>
      <c r="F25" s="15">
        <v>0.78873720479680809</v>
      </c>
      <c r="G25" s="10">
        <f t="shared" si="1"/>
        <v>5</v>
      </c>
    </row>
    <row r="26" spans="1:7" x14ac:dyDescent="0.3">
      <c r="A26" s="8" t="s">
        <v>54</v>
      </c>
      <c r="B26" s="8" t="s">
        <v>55</v>
      </c>
      <c r="C26" s="36">
        <v>66.548358473824308</v>
      </c>
      <c r="D26" s="12">
        <v>2.6458296166666657</v>
      </c>
      <c r="E26" s="11">
        <f t="shared" si="0"/>
        <v>51</v>
      </c>
      <c r="F26" s="13">
        <v>0.29601926666666656</v>
      </c>
      <c r="G26" s="10">
        <f t="shared" si="1"/>
        <v>46</v>
      </c>
    </row>
    <row r="27" spans="1:7" x14ac:dyDescent="0.3">
      <c r="A27" s="8" t="s">
        <v>52</v>
      </c>
      <c r="B27" s="8" t="s">
        <v>53</v>
      </c>
      <c r="C27" s="36">
        <v>67.327432199741708</v>
      </c>
      <c r="D27" s="12">
        <v>3.5930542681382005</v>
      </c>
      <c r="E27" s="11">
        <f t="shared" si="0"/>
        <v>19</v>
      </c>
      <c r="F27" s="13">
        <v>0.40389364560630386</v>
      </c>
      <c r="G27" s="10">
        <f t="shared" si="1"/>
        <v>39</v>
      </c>
    </row>
    <row r="28" spans="1:7" x14ac:dyDescent="0.3">
      <c r="A28" s="8" t="s">
        <v>56</v>
      </c>
      <c r="B28" s="8" t="s">
        <v>57</v>
      </c>
      <c r="C28" s="36">
        <v>52.554187979539634</v>
      </c>
      <c r="D28" s="12">
        <v>3.3552317210040794</v>
      </c>
      <c r="E28" s="11">
        <f t="shared" si="0"/>
        <v>33</v>
      </c>
      <c r="F28" s="13">
        <v>0.65210661264861802</v>
      </c>
      <c r="G28" s="10">
        <f t="shared" si="1"/>
        <v>15</v>
      </c>
    </row>
    <row r="29" spans="1:7" x14ac:dyDescent="0.3">
      <c r="A29" s="8" t="s">
        <v>70</v>
      </c>
      <c r="B29" s="8" t="s">
        <v>71</v>
      </c>
      <c r="C29" s="36">
        <v>76.078239608801994</v>
      </c>
      <c r="D29" s="12">
        <v>3.2719206636317391</v>
      </c>
      <c r="E29" s="11">
        <f t="shared" si="0"/>
        <v>36</v>
      </c>
      <c r="F29" s="13">
        <v>0.34693017223069866</v>
      </c>
      <c r="G29" s="10">
        <f t="shared" si="1"/>
        <v>44</v>
      </c>
    </row>
    <row r="30" spans="1:7" x14ac:dyDescent="0.3">
      <c r="A30" s="8" t="s">
        <v>72</v>
      </c>
      <c r="B30" s="8" t="s">
        <v>73</v>
      </c>
      <c r="C30" s="36">
        <v>62.253529079616015</v>
      </c>
      <c r="D30" s="12">
        <v>3.9944832246419546</v>
      </c>
      <c r="E30" s="11">
        <f t="shared" si="0"/>
        <v>6</v>
      </c>
      <c r="F30" s="13">
        <v>0.57278924907710593</v>
      </c>
      <c r="G30" s="10">
        <f t="shared" si="1"/>
        <v>19</v>
      </c>
    </row>
    <row r="31" spans="1:7" x14ac:dyDescent="0.3">
      <c r="A31" s="8" t="s">
        <v>58</v>
      </c>
      <c r="B31" s="8" t="s">
        <v>59</v>
      </c>
      <c r="C31" s="36">
        <v>51.699137523629481</v>
      </c>
      <c r="D31" s="12">
        <v>3.2617126409594555</v>
      </c>
      <c r="E31" s="11">
        <f t="shared" si="0"/>
        <v>38</v>
      </c>
      <c r="F31" s="13">
        <v>0.53941188098674198</v>
      </c>
      <c r="G31" s="10">
        <f t="shared" si="1"/>
        <v>24</v>
      </c>
    </row>
    <row r="32" spans="1:7" x14ac:dyDescent="0.3">
      <c r="A32" s="8" t="s">
        <v>62</v>
      </c>
      <c r="B32" s="8" t="s">
        <v>63</v>
      </c>
      <c r="C32" s="36">
        <v>79.069444444444457</v>
      </c>
      <c r="D32" s="12">
        <v>3.5262449308456598</v>
      </c>
      <c r="E32" s="11">
        <f t="shared" si="0"/>
        <v>26</v>
      </c>
      <c r="F32" s="13">
        <v>0.48947941407831119</v>
      </c>
      <c r="G32" s="10">
        <f t="shared" si="1"/>
        <v>32</v>
      </c>
    </row>
    <row r="33" spans="1:7" x14ac:dyDescent="0.3">
      <c r="A33" s="8" t="s">
        <v>64</v>
      </c>
      <c r="B33" s="8" t="s">
        <v>65</v>
      </c>
      <c r="C33" s="36">
        <v>95.715512994211167</v>
      </c>
      <c r="D33" s="12">
        <v>3.5021235069360768</v>
      </c>
      <c r="E33" s="11">
        <f t="shared" si="0"/>
        <v>28</v>
      </c>
      <c r="F33" s="13">
        <v>0.51562061176976215</v>
      </c>
      <c r="G33" s="10">
        <f t="shared" si="1"/>
        <v>28</v>
      </c>
    </row>
    <row r="34" spans="1:7" x14ac:dyDescent="0.3">
      <c r="A34" s="8" t="s">
        <v>66</v>
      </c>
      <c r="B34" s="8" t="s">
        <v>67</v>
      </c>
      <c r="C34" s="36">
        <v>69.578292375551342</v>
      </c>
      <c r="D34" s="15">
        <v>3.1447301118675623</v>
      </c>
      <c r="E34" s="11">
        <f t="shared" si="0"/>
        <v>45</v>
      </c>
      <c r="F34" s="15">
        <v>0.51281883160547304</v>
      </c>
      <c r="G34" s="10">
        <f t="shared" si="1"/>
        <v>29</v>
      </c>
    </row>
    <row r="35" spans="1:7" x14ac:dyDescent="0.3">
      <c r="A35" s="8" t="s">
        <v>60</v>
      </c>
      <c r="B35" s="8" t="s">
        <v>61</v>
      </c>
      <c r="C35" s="36">
        <v>80.555951532430527</v>
      </c>
      <c r="D35" s="15">
        <v>3.7466323438329501</v>
      </c>
      <c r="E35" s="11">
        <f t="shared" si="0"/>
        <v>15</v>
      </c>
      <c r="F35" s="15">
        <v>0.65361358609095699</v>
      </c>
      <c r="G35" s="10">
        <f t="shared" si="1"/>
        <v>14</v>
      </c>
    </row>
    <row r="36" spans="1:7" x14ac:dyDescent="0.3">
      <c r="A36" s="8" t="s">
        <v>68</v>
      </c>
      <c r="B36" s="8" t="s">
        <v>69</v>
      </c>
      <c r="C36" s="36">
        <v>146.02873188405795</v>
      </c>
      <c r="D36" s="15">
        <v>3.4778564286410791</v>
      </c>
      <c r="E36" s="11">
        <f t="shared" si="0"/>
        <v>29</v>
      </c>
      <c r="F36" s="15">
        <v>0.50410874820395879</v>
      </c>
      <c r="G36" s="10">
        <f t="shared" si="1"/>
        <v>31</v>
      </c>
    </row>
    <row r="37" spans="1:7" x14ac:dyDescent="0.3">
      <c r="A37" s="8" t="s">
        <v>74</v>
      </c>
      <c r="B37" s="8" t="s">
        <v>75</v>
      </c>
      <c r="C37" s="36">
        <v>68.502411459833127</v>
      </c>
      <c r="D37" s="12">
        <v>3.2503083305880489</v>
      </c>
      <c r="E37" s="11">
        <f t="shared" si="0"/>
        <v>39</v>
      </c>
      <c r="F37" s="13">
        <v>0.40639950380161233</v>
      </c>
      <c r="G37" s="10">
        <f t="shared" si="1"/>
        <v>38</v>
      </c>
    </row>
    <row r="38" spans="1:7" x14ac:dyDescent="0.3">
      <c r="A38" s="8" t="s">
        <v>76</v>
      </c>
      <c r="B38" s="8" t="s">
        <v>77</v>
      </c>
      <c r="C38" s="36">
        <v>56.968622622282609</v>
      </c>
      <c r="D38" s="12">
        <v>2.9355696361027777</v>
      </c>
      <c r="E38" s="11">
        <f t="shared" si="0"/>
        <v>49</v>
      </c>
      <c r="F38" s="13">
        <v>0.20971364474836487</v>
      </c>
      <c r="G38" s="10">
        <f t="shared" si="1"/>
        <v>49</v>
      </c>
    </row>
    <row r="39" spans="1:7" x14ac:dyDescent="0.3">
      <c r="A39" s="8" t="s">
        <v>78</v>
      </c>
      <c r="B39" s="8" t="s">
        <v>79</v>
      </c>
      <c r="C39" s="36">
        <v>51.860260869565202</v>
      </c>
      <c r="D39" s="12">
        <v>4.0820260801183119</v>
      </c>
      <c r="E39" s="11">
        <f t="shared" si="0"/>
        <v>2</v>
      </c>
      <c r="F39" s="13">
        <v>0.55567058969505023</v>
      </c>
      <c r="G39" s="10">
        <f t="shared" si="1"/>
        <v>22</v>
      </c>
    </row>
    <row r="40" spans="1:7" x14ac:dyDescent="0.3">
      <c r="A40" s="8" t="s">
        <v>80</v>
      </c>
      <c r="B40" s="8" t="s">
        <v>81</v>
      </c>
      <c r="C40" s="36">
        <v>95.816797832537702</v>
      </c>
      <c r="D40" s="12">
        <v>3.4044054574269236</v>
      </c>
      <c r="E40" s="11">
        <f t="shared" si="0"/>
        <v>30</v>
      </c>
      <c r="F40" s="13">
        <v>0.5216480941891215</v>
      </c>
      <c r="G40" s="10">
        <f t="shared" si="1"/>
        <v>27</v>
      </c>
    </row>
    <row r="41" spans="1:7" x14ac:dyDescent="0.3">
      <c r="A41" s="8" t="s">
        <v>82</v>
      </c>
      <c r="B41" s="8" t="s">
        <v>83</v>
      </c>
      <c r="C41" s="36">
        <v>79.887299771167093</v>
      </c>
      <c r="D41" s="12">
        <v>3.2817336171523075</v>
      </c>
      <c r="E41" s="11">
        <f t="shared" si="0"/>
        <v>35</v>
      </c>
      <c r="F41" s="13">
        <v>0.65999987468043486</v>
      </c>
      <c r="G41" s="10">
        <f t="shared" si="1"/>
        <v>13</v>
      </c>
    </row>
    <row r="42" spans="1:7" x14ac:dyDescent="0.3">
      <c r="A42" s="8" t="s">
        <v>84</v>
      </c>
      <c r="B42" s="8" t="s">
        <v>85</v>
      </c>
      <c r="C42" s="36">
        <v>78.393057503506327</v>
      </c>
      <c r="D42" s="12">
        <v>3.5787970512768901</v>
      </c>
      <c r="E42" s="11">
        <f t="shared" si="0"/>
        <v>21</v>
      </c>
      <c r="F42" s="13">
        <v>0.39727789531123503</v>
      </c>
      <c r="G42" s="10">
        <f t="shared" si="1"/>
        <v>41</v>
      </c>
    </row>
    <row r="43" spans="1:7" x14ac:dyDescent="0.3">
      <c r="A43" s="8" t="s">
        <v>86</v>
      </c>
      <c r="B43" s="8" t="s">
        <v>87</v>
      </c>
      <c r="C43" s="36">
        <v>51.083706857911274</v>
      </c>
      <c r="D43" s="12">
        <v>3.0097084043512297</v>
      </c>
      <c r="E43" s="11">
        <f t="shared" si="0"/>
        <v>47</v>
      </c>
      <c r="F43" s="13">
        <v>0.5839142871557963</v>
      </c>
      <c r="G43" s="10">
        <f t="shared" si="1"/>
        <v>18</v>
      </c>
    </row>
    <row r="44" spans="1:7" x14ac:dyDescent="0.3">
      <c r="A44" s="8" t="s">
        <v>88</v>
      </c>
      <c r="B44" s="8" t="s">
        <v>89</v>
      </c>
      <c r="C44" s="36">
        <v>77.885570564232381</v>
      </c>
      <c r="D44" s="15">
        <v>3.3983668536324236</v>
      </c>
      <c r="E44" s="11">
        <f t="shared" si="0"/>
        <v>31</v>
      </c>
      <c r="F44" s="15">
        <v>0.37165051209707123</v>
      </c>
      <c r="G44" s="10">
        <f t="shared" si="1"/>
        <v>43</v>
      </c>
    </row>
    <row r="45" spans="1:7" x14ac:dyDescent="0.3">
      <c r="A45" s="8" t="s">
        <v>90</v>
      </c>
      <c r="B45" s="8" t="s">
        <v>91</v>
      </c>
      <c r="C45" s="36">
        <v>66.773787155687501</v>
      </c>
      <c r="D45" s="15">
        <v>2.9017556402809399</v>
      </c>
      <c r="E45" s="11">
        <f t="shared" si="0"/>
        <v>50</v>
      </c>
      <c r="F45" s="15">
        <v>0.26346257964460668</v>
      </c>
      <c r="G45" s="10">
        <f t="shared" si="1"/>
        <v>48</v>
      </c>
    </row>
    <row r="46" spans="1:7" x14ac:dyDescent="0.3">
      <c r="A46" s="8" t="s">
        <v>92</v>
      </c>
      <c r="B46" s="8" t="s">
        <v>93</v>
      </c>
      <c r="C46" s="36">
        <v>53.066619915848534</v>
      </c>
      <c r="D46" s="15">
        <v>3.6493304525171908</v>
      </c>
      <c r="E46" s="11">
        <f t="shared" si="0"/>
        <v>17</v>
      </c>
      <c r="F46" s="15">
        <v>0.82527206973865608</v>
      </c>
      <c r="G46" s="10">
        <f t="shared" si="1"/>
        <v>3</v>
      </c>
    </row>
    <row r="47" spans="1:7" x14ac:dyDescent="0.3">
      <c r="A47" s="8" t="s">
        <v>96</v>
      </c>
      <c r="B47" s="8" t="s">
        <v>97</v>
      </c>
      <c r="C47" s="36">
        <v>86.814222290263316</v>
      </c>
      <c r="D47" s="15">
        <v>3.2346239532827048</v>
      </c>
      <c r="E47" s="11">
        <f t="shared" si="0"/>
        <v>41</v>
      </c>
      <c r="F47" s="15">
        <v>0.33994772254948918</v>
      </c>
      <c r="G47" s="10">
        <f t="shared" si="1"/>
        <v>45</v>
      </c>
    </row>
    <row r="48" spans="1:7" x14ac:dyDescent="0.3">
      <c r="A48" s="8" t="s">
        <v>94</v>
      </c>
      <c r="B48" s="8" t="s">
        <v>95</v>
      </c>
      <c r="C48" s="36">
        <v>63.00164690382082</v>
      </c>
      <c r="D48" s="15">
        <v>4.0179596179283008</v>
      </c>
      <c r="E48" s="11">
        <f t="shared" si="0"/>
        <v>5</v>
      </c>
      <c r="F48" s="15">
        <v>0.62621781432821155</v>
      </c>
      <c r="G48" s="10">
        <f t="shared" si="1"/>
        <v>16</v>
      </c>
    </row>
    <row r="49" spans="1:7" x14ac:dyDescent="0.3">
      <c r="A49" s="8" t="s">
        <v>98</v>
      </c>
      <c r="B49" s="8" t="s">
        <v>99</v>
      </c>
      <c r="C49" s="36">
        <v>66.142028985507253</v>
      </c>
      <c r="D49" s="15">
        <v>3.7713141966714629</v>
      </c>
      <c r="E49" s="11">
        <f t="shared" si="0"/>
        <v>13</v>
      </c>
      <c r="F49" s="15">
        <v>0.71096834790171493</v>
      </c>
      <c r="G49" s="10">
        <f t="shared" si="1"/>
        <v>9</v>
      </c>
    </row>
    <row r="50" spans="1:7" x14ac:dyDescent="0.3">
      <c r="A50" s="8" t="s">
        <v>102</v>
      </c>
      <c r="B50" s="8" t="s">
        <v>103</v>
      </c>
      <c r="C50" s="36">
        <v>56.295268911786813</v>
      </c>
      <c r="D50" s="15">
        <v>3.6389319924039829</v>
      </c>
      <c r="E50" s="11">
        <f t="shared" si="0"/>
        <v>18</v>
      </c>
      <c r="F50" s="15">
        <v>0.71561808625154988</v>
      </c>
      <c r="G50" s="10">
        <f t="shared" si="1"/>
        <v>8</v>
      </c>
    </row>
    <row r="51" spans="1:7" x14ac:dyDescent="0.3">
      <c r="A51" s="8" t="s">
        <v>100</v>
      </c>
      <c r="B51" s="8" t="s">
        <v>101</v>
      </c>
      <c r="C51" s="36">
        <v>72.648154914139582</v>
      </c>
      <c r="D51" s="15">
        <v>3.3762599201359889</v>
      </c>
      <c r="E51" s="11">
        <f t="shared" si="0"/>
        <v>32</v>
      </c>
      <c r="F51" s="15">
        <v>0.39935677536487008</v>
      </c>
      <c r="G51" s="10">
        <f t="shared" si="1"/>
        <v>40</v>
      </c>
    </row>
    <row r="52" spans="1:7" x14ac:dyDescent="0.3">
      <c r="A52" s="8" t="s">
        <v>104</v>
      </c>
      <c r="B52" s="8" t="s">
        <v>105</v>
      </c>
      <c r="C52" s="36">
        <v>61.981366459627331</v>
      </c>
      <c r="D52" s="15">
        <v>3.3361368373584517</v>
      </c>
      <c r="E52" s="11">
        <f t="shared" si="0"/>
        <v>34</v>
      </c>
      <c r="F52" s="15">
        <v>0.70962025253031369</v>
      </c>
      <c r="G52" s="10">
        <f t="shared" si="1"/>
        <v>10</v>
      </c>
    </row>
  </sheetData>
  <mergeCells count="6">
    <mergeCell ref="I2:K2"/>
    <mergeCell ref="I8:W8"/>
    <mergeCell ref="I9:W11"/>
    <mergeCell ref="I3:J3"/>
    <mergeCell ref="I4:J4"/>
    <mergeCell ref="I5:J5"/>
  </mergeCells>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9B8CB-EF6F-4AE9-AC86-90BD864193B8}">
  <dimension ref="A1:V52"/>
  <sheetViews>
    <sheetView zoomScale="80" zoomScaleNormal="80" workbookViewId="0">
      <pane ySplit="1" topLeftCell="A2" activePane="bottomLeft" state="frozen"/>
      <selection pane="bottomLeft"/>
    </sheetView>
  </sheetViews>
  <sheetFormatPr defaultRowHeight="14.4" x14ac:dyDescent="0.3"/>
  <cols>
    <col min="1" max="1" width="13.6640625" customWidth="1"/>
    <col min="2" max="2" width="7.5546875" customWidth="1"/>
    <col min="3" max="5" width="8.88671875" style="3" customWidth="1"/>
    <col min="6" max="6" width="8.88671875" style="4" customWidth="1"/>
  </cols>
  <sheetData>
    <row r="1" spans="1:22" ht="58.2" thickBot="1" x14ac:dyDescent="0.35">
      <c r="A1" s="5" t="s">
        <v>0</v>
      </c>
      <c r="B1" s="5" t="s">
        <v>1</v>
      </c>
      <c r="C1" s="27" t="s">
        <v>2</v>
      </c>
      <c r="D1" s="6" t="s">
        <v>106</v>
      </c>
      <c r="E1" s="27" t="s">
        <v>3</v>
      </c>
      <c r="F1" s="7" t="s">
        <v>107</v>
      </c>
    </row>
    <row r="2" spans="1:22" ht="14.4" customHeight="1" x14ac:dyDescent="0.3">
      <c r="A2" s="8" t="s">
        <v>6</v>
      </c>
      <c r="B2" s="8" t="s">
        <v>7</v>
      </c>
      <c r="C2" s="28">
        <v>5.9261981745382526</v>
      </c>
      <c r="D2" s="11">
        <f t="shared" ref="D2:D52" si="0">RANK(C2,$C$2:$C$52, 0)</f>
        <v>1</v>
      </c>
      <c r="E2" s="9">
        <v>1.3606012399362808</v>
      </c>
      <c r="F2" s="10">
        <f t="shared" ref="F2:F52" si="1">RANK(E2,$E$2:$E$52, 0)</f>
        <v>1</v>
      </c>
      <c r="H2" s="38" t="s">
        <v>110</v>
      </c>
      <c r="I2" s="39"/>
      <c r="J2" s="40"/>
    </row>
    <row r="3" spans="1:22" x14ac:dyDescent="0.3">
      <c r="A3" s="8" t="s">
        <v>4</v>
      </c>
      <c r="B3" s="8" t="s">
        <v>5</v>
      </c>
      <c r="C3" s="9">
        <v>3.5612021054602967</v>
      </c>
      <c r="D3" s="11">
        <f t="shared" si="0"/>
        <v>26</v>
      </c>
      <c r="E3" s="9">
        <v>0.36923607630564381</v>
      </c>
      <c r="F3" s="10">
        <f t="shared" si="1"/>
        <v>42</v>
      </c>
      <c r="H3" s="20" t="s">
        <v>116</v>
      </c>
      <c r="I3" s="21"/>
      <c r="J3" s="22"/>
    </row>
    <row r="4" spans="1:22" ht="14.4" customHeight="1" x14ac:dyDescent="0.3">
      <c r="A4" s="8" t="s">
        <v>10</v>
      </c>
      <c r="B4" s="8" t="s">
        <v>11</v>
      </c>
      <c r="C4" s="9">
        <v>3.7413653074192981</v>
      </c>
      <c r="D4" s="11">
        <f t="shared" si="0"/>
        <v>14</v>
      </c>
      <c r="E4" s="9">
        <v>0.20350334940472684</v>
      </c>
      <c r="F4" s="10">
        <f t="shared" si="1"/>
        <v>49</v>
      </c>
      <c r="H4" s="18" t="s">
        <v>117</v>
      </c>
      <c r="I4" s="17"/>
      <c r="J4" s="19"/>
    </row>
    <row r="5" spans="1:22" ht="15" thickBot="1" x14ac:dyDescent="0.35">
      <c r="A5" s="8" t="s">
        <v>8</v>
      </c>
      <c r="B5" s="8" t="s">
        <v>9</v>
      </c>
      <c r="C5" s="9">
        <v>3.9042364730926113</v>
      </c>
      <c r="D5" s="11">
        <f t="shared" si="0"/>
        <v>11</v>
      </c>
      <c r="E5" s="9">
        <v>0.53762465320955188</v>
      </c>
      <c r="F5" s="10">
        <f t="shared" si="1"/>
        <v>22</v>
      </c>
      <c r="G5" s="2"/>
      <c r="H5" s="23" t="s">
        <v>118</v>
      </c>
      <c r="I5" s="24"/>
      <c r="J5" s="25"/>
    </row>
    <row r="6" spans="1:22" ht="14.4" customHeight="1" thickBot="1" x14ac:dyDescent="0.35">
      <c r="A6" s="8" t="s">
        <v>12</v>
      </c>
      <c r="B6" s="8" t="s">
        <v>13</v>
      </c>
      <c r="C6" s="9">
        <v>4.0176894319521521</v>
      </c>
      <c r="D6" s="11">
        <f t="shared" si="0"/>
        <v>6</v>
      </c>
      <c r="E6" s="9">
        <v>0.44272742765965378</v>
      </c>
      <c r="F6" s="10">
        <f t="shared" si="1"/>
        <v>35</v>
      </c>
      <c r="G6" s="2"/>
    </row>
    <row r="7" spans="1:22" x14ac:dyDescent="0.3">
      <c r="A7" s="8" t="s">
        <v>14</v>
      </c>
      <c r="B7" s="8" t="s">
        <v>15</v>
      </c>
      <c r="C7" s="9">
        <v>3.5962418107044098</v>
      </c>
      <c r="D7" s="11">
        <f t="shared" si="0"/>
        <v>22</v>
      </c>
      <c r="E7" s="9">
        <v>0.68821026769657545</v>
      </c>
      <c r="F7" s="10">
        <f t="shared" si="1"/>
        <v>10</v>
      </c>
      <c r="G7" s="2"/>
      <c r="H7" s="41" t="s">
        <v>111</v>
      </c>
      <c r="I7" s="42"/>
      <c r="J7" s="42"/>
      <c r="K7" s="42"/>
      <c r="L7" s="42"/>
      <c r="M7" s="42"/>
      <c r="N7" s="42"/>
      <c r="O7" s="42"/>
      <c r="P7" s="42"/>
      <c r="Q7" s="42"/>
      <c r="R7" s="42"/>
      <c r="S7" s="42"/>
      <c r="T7" s="42"/>
      <c r="U7" s="42"/>
      <c r="V7" s="43"/>
    </row>
    <row r="8" spans="1:22" x14ac:dyDescent="0.3">
      <c r="A8" s="8" t="s">
        <v>16</v>
      </c>
      <c r="B8" s="8" t="s">
        <v>17</v>
      </c>
      <c r="C8" s="9">
        <v>3.6530968896276765</v>
      </c>
      <c r="D8" s="11">
        <f t="shared" si="0"/>
        <v>20</v>
      </c>
      <c r="E8" s="9">
        <v>0.46213843516475889</v>
      </c>
      <c r="F8" s="10">
        <f t="shared" si="1"/>
        <v>34</v>
      </c>
      <c r="G8" s="2"/>
      <c r="H8" s="44" t="s">
        <v>109</v>
      </c>
      <c r="I8" s="45"/>
      <c r="J8" s="45"/>
      <c r="K8" s="45"/>
      <c r="L8" s="45"/>
      <c r="M8" s="45"/>
      <c r="N8" s="45"/>
      <c r="O8" s="45"/>
      <c r="P8" s="45"/>
      <c r="Q8" s="45"/>
      <c r="R8" s="45"/>
      <c r="S8" s="45"/>
      <c r="T8" s="45"/>
      <c r="U8" s="45"/>
      <c r="V8" s="46"/>
    </row>
    <row r="9" spans="1:22" ht="14.4" customHeight="1" x14ac:dyDescent="0.3">
      <c r="A9" s="8" t="s">
        <v>20</v>
      </c>
      <c r="B9" s="8" t="s">
        <v>21</v>
      </c>
      <c r="C9" s="9">
        <v>3.682033985743856</v>
      </c>
      <c r="D9" s="11">
        <f t="shared" si="0"/>
        <v>19</v>
      </c>
      <c r="E9" s="9">
        <v>0.7896049676311272</v>
      </c>
      <c r="F9" s="10">
        <f t="shared" si="1"/>
        <v>4</v>
      </c>
      <c r="G9" s="2"/>
      <c r="H9" s="47"/>
      <c r="I9" s="56"/>
      <c r="J9" s="56"/>
      <c r="K9" s="56"/>
      <c r="L9" s="56"/>
      <c r="M9" s="56"/>
      <c r="N9" s="56"/>
      <c r="O9" s="56"/>
      <c r="P9" s="56"/>
      <c r="Q9" s="56"/>
      <c r="R9" s="56"/>
      <c r="S9" s="56"/>
      <c r="T9" s="56"/>
      <c r="U9" s="56"/>
      <c r="V9" s="49"/>
    </row>
    <row r="10" spans="1:22" ht="15" thickBot="1" x14ac:dyDescent="0.35">
      <c r="A10" s="8" t="s">
        <v>18</v>
      </c>
      <c r="B10" s="8" t="s">
        <v>19</v>
      </c>
      <c r="C10" s="9">
        <v>3.9405349974302335</v>
      </c>
      <c r="D10" s="11">
        <f t="shared" si="0"/>
        <v>10</v>
      </c>
      <c r="E10" s="9">
        <v>0.69896994068703067</v>
      </c>
      <c r="F10" s="10">
        <f t="shared" si="1"/>
        <v>8</v>
      </c>
      <c r="G10" s="2"/>
      <c r="H10" s="50"/>
      <c r="I10" s="51"/>
      <c r="J10" s="51"/>
      <c r="K10" s="51"/>
      <c r="L10" s="51"/>
      <c r="M10" s="51"/>
      <c r="N10" s="51"/>
      <c r="O10" s="51"/>
      <c r="P10" s="51"/>
      <c r="Q10" s="51"/>
      <c r="R10" s="51"/>
      <c r="S10" s="51"/>
      <c r="T10" s="51"/>
      <c r="U10" s="51"/>
      <c r="V10" s="52"/>
    </row>
    <row r="11" spans="1:22" x14ac:dyDescent="0.3">
      <c r="A11" s="8" t="s">
        <v>22</v>
      </c>
      <c r="B11" s="8" t="s">
        <v>23</v>
      </c>
      <c r="C11" s="9">
        <v>3.9891145601244724</v>
      </c>
      <c r="D11" s="11">
        <f t="shared" si="0"/>
        <v>8</v>
      </c>
      <c r="E11" s="9">
        <v>0.53950508620266024</v>
      </c>
      <c r="F11" s="10">
        <f t="shared" si="1"/>
        <v>20</v>
      </c>
      <c r="H11" s="16"/>
      <c r="I11" s="16"/>
      <c r="J11" s="16"/>
      <c r="K11" s="16"/>
      <c r="L11" s="16"/>
      <c r="M11" s="16"/>
      <c r="N11" s="16"/>
      <c r="O11" s="16"/>
      <c r="P11" s="16"/>
      <c r="Q11" s="16"/>
      <c r="R11" s="16"/>
      <c r="S11" s="16"/>
      <c r="T11" s="16"/>
      <c r="U11" s="16"/>
      <c r="V11" s="16"/>
    </row>
    <row r="12" spans="1:22" x14ac:dyDescent="0.3">
      <c r="A12" s="8" t="s">
        <v>24</v>
      </c>
      <c r="B12" s="8" t="s">
        <v>25</v>
      </c>
      <c r="C12" s="9">
        <v>3.2679116430998025</v>
      </c>
      <c r="D12" s="11">
        <f t="shared" si="0"/>
        <v>43</v>
      </c>
      <c r="E12" s="9">
        <v>0.23075178395423851</v>
      </c>
      <c r="F12" s="10">
        <f t="shared" si="1"/>
        <v>48</v>
      </c>
      <c r="H12" s="29"/>
      <c r="I12" s="29"/>
      <c r="J12" s="29"/>
      <c r="K12" s="29"/>
      <c r="L12" s="29"/>
      <c r="M12" s="29"/>
      <c r="N12" s="29"/>
      <c r="O12" s="29"/>
      <c r="P12" s="29"/>
      <c r="Q12" s="29"/>
      <c r="R12" s="29"/>
      <c r="S12" s="29"/>
      <c r="T12" s="29"/>
      <c r="U12" s="29"/>
      <c r="V12" s="29"/>
    </row>
    <row r="13" spans="1:22" x14ac:dyDescent="0.3">
      <c r="A13" s="8" t="s">
        <v>26</v>
      </c>
      <c r="B13" s="8" t="s">
        <v>27</v>
      </c>
      <c r="C13" s="9">
        <v>4.0851246677026216</v>
      </c>
      <c r="D13" s="11">
        <f t="shared" si="0"/>
        <v>4</v>
      </c>
      <c r="E13" s="9">
        <v>1.1309704046643636</v>
      </c>
      <c r="F13" s="10">
        <f t="shared" si="1"/>
        <v>2</v>
      </c>
    </row>
    <row r="14" spans="1:22" x14ac:dyDescent="0.3">
      <c r="A14" s="8" t="s">
        <v>34</v>
      </c>
      <c r="B14" s="8" t="s">
        <v>35</v>
      </c>
      <c r="C14" s="9">
        <v>3.3305624352405601</v>
      </c>
      <c r="D14" s="11">
        <f t="shared" si="0"/>
        <v>35</v>
      </c>
      <c r="E14" s="9">
        <v>0.51491613409196502</v>
      </c>
      <c r="F14" s="10">
        <f t="shared" si="1"/>
        <v>28</v>
      </c>
    </row>
    <row r="15" spans="1:22" x14ac:dyDescent="0.3">
      <c r="A15" s="8" t="s">
        <v>28</v>
      </c>
      <c r="B15" s="8" t="s">
        <v>29</v>
      </c>
      <c r="C15" s="9">
        <v>3.994056025466119</v>
      </c>
      <c r="D15" s="11">
        <f t="shared" si="0"/>
        <v>7</v>
      </c>
      <c r="E15" s="9">
        <v>0.64103644080642685</v>
      </c>
      <c r="F15" s="10">
        <f t="shared" si="1"/>
        <v>14</v>
      </c>
    </row>
    <row r="16" spans="1:22" x14ac:dyDescent="0.3">
      <c r="A16" s="8" t="s">
        <v>30</v>
      </c>
      <c r="B16" s="8" t="s">
        <v>31</v>
      </c>
      <c r="C16" s="9">
        <v>3.0427876804205818</v>
      </c>
      <c r="D16" s="11">
        <f t="shared" si="0"/>
        <v>48</v>
      </c>
      <c r="E16" s="9">
        <v>0.55622475689139128</v>
      </c>
      <c r="F16" s="10">
        <f t="shared" si="1"/>
        <v>19</v>
      </c>
    </row>
    <row r="17" spans="1:6" x14ac:dyDescent="0.3">
      <c r="A17" s="8" t="s">
        <v>32</v>
      </c>
      <c r="B17" s="8" t="s">
        <v>33</v>
      </c>
      <c r="C17" s="9">
        <v>3.0980190066144035</v>
      </c>
      <c r="D17" s="11">
        <f t="shared" si="0"/>
        <v>47</v>
      </c>
      <c r="E17" s="9">
        <v>0.41437337587812395</v>
      </c>
      <c r="F17" s="10">
        <f t="shared" si="1"/>
        <v>36</v>
      </c>
    </row>
    <row r="18" spans="1:6" x14ac:dyDescent="0.3">
      <c r="A18" s="8" t="s">
        <v>36</v>
      </c>
      <c r="B18" s="8" t="s">
        <v>37</v>
      </c>
      <c r="C18" s="9">
        <v>3.2212225352977968</v>
      </c>
      <c r="D18" s="11">
        <f t="shared" si="0"/>
        <v>44</v>
      </c>
      <c r="E18" s="9">
        <v>0.47089271452347986</v>
      </c>
      <c r="F18" s="10">
        <f t="shared" si="1"/>
        <v>33</v>
      </c>
    </row>
    <row r="19" spans="1:6" x14ac:dyDescent="0.3">
      <c r="A19" s="8" t="s">
        <v>38</v>
      </c>
      <c r="B19" s="8" t="s">
        <v>39</v>
      </c>
      <c r="C19" s="9">
        <v>3.2715430670157568</v>
      </c>
      <c r="D19" s="11">
        <f t="shared" si="0"/>
        <v>42</v>
      </c>
      <c r="E19" s="9">
        <v>0.41396395093568339</v>
      </c>
      <c r="F19" s="10">
        <f t="shared" si="1"/>
        <v>37</v>
      </c>
    </row>
    <row r="20" spans="1:6" x14ac:dyDescent="0.3">
      <c r="A20" s="8" t="s">
        <v>40</v>
      </c>
      <c r="B20" s="8" t="s">
        <v>41</v>
      </c>
      <c r="C20" s="9">
        <v>3.3207167179389687</v>
      </c>
      <c r="D20" s="11">
        <f t="shared" si="0"/>
        <v>36</v>
      </c>
      <c r="E20" s="9">
        <v>0.11807700737855639</v>
      </c>
      <c r="F20" s="10">
        <f t="shared" si="1"/>
        <v>51</v>
      </c>
    </row>
    <row r="21" spans="1:6" x14ac:dyDescent="0.3">
      <c r="A21" s="8" t="s">
        <v>46</v>
      </c>
      <c r="B21" s="8" t="s">
        <v>47</v>
      </c>
      <c r="C21" s="28">
        <v>3.6</v>
      </c>
      <c r="D21" s="11">
        <f t="shared" si="0"/>
        <v>21</v>
      </c>
      <c r="E21" s="30">
        <v>0.51</v>
      </c>
      <c r="F21" s="10">
        <f t="shared" si="1"/>
        <v>30</v>
      </c>
    </row>
    <row r="22" spans="1:6" x14ac:dyDescent="0.3">
      <c r="A22" s="8" t="s">
        <v>44</v>
      </c>
      <c r="B22" s="8" t="s">
        <v>45</v>
      </c>
      <c r="C22" s="9">
        <v>3.5735497784551291</v>
      </c>
      <c r="D22" s="11">
        <f t="shared" si="0"/>
        <v>24</v>
      </c>
      <c r="E22" s="9">
        <v>0.58917612482901993</v>
      </c>
      <c r="F22" s="10">
        <f t="shared" si="1"/>
        <v>17</v>
      </c>
    </row>
    <row r="23" spans="1:6" x14ac:dyDescent="0.3">
      <c r="A23" s="8" t="s">
        <v>42</v>
      </c>
      <c r="B23" s="8" t="s">
        <v>43</v>
      </c>
      <c r="C23" s="9">
        <v>3.9882003731639015</v>
      </c>
      <c r="D23" s="11">
        <f t="shared" si="0"/>
        <v>9</v>
      </c>
      <c r="E23" s="9">
        <v>0.76961394030662822</v>
      </c>
      <c r="F23" s="10">
        <f t="shared" si="1"/>
        <v>5</v>
      </c>
    </row>
    <row r="24" spans="1:6" x14ac:dyDescent="0.3">
      <c r="A24" s="8" t="s">
        <v>48</v>
      </c>
      <c r="B24" s="8" t="s">
        <v>49</v>
      </c>
      <c r="C24" s="9">
        <v>3.7187667312140529</v>
      </c>
      <c r="D24" s="11">
        <f t="shared" si="0"/>
        <v>15</v>
      </c>
      <c r="E24" s="9">
        <v>0.5171892988222363</v>
      </c>
      <c r="F24" s="10">
        <f t="shared" si="1"/>
        <v>26</v>
      </c>
    </row>
    <row r="25" spans="1:6" x14ac:dyDescent="0.3">
      <c r="A25" s="8" t="s">
        <v>50</v>
      </c>
      <c r="B25" s="8" t="s">
        <v>51</v>
      </c>
      <c r="C25" s="9">
        <v>3.803623938813077</v>
      </c>
      <c r="D25" s="11">
        <f t="shared" si="0"/>
        <v>13</v>
      </c>
      <c r="E25" s="9">
        <v>0.76020610326455695</v>
      </c>
      <c r="F25" s="10">
        <f t="shared" si="1"/>
        <v>6</v>
      </c>
    </row>
    <row r="26" spans="1:6" x14ac:dyDescent="0.3">
      <c r="A26" s="8" t="s">
        <v>54</v>
      </c>
      <c r="B26" s="8" t="s">
        <v>55</v>
      </c>
      <c r="C26" s="28">
        <v>2.699057617333998</v>
      </c>
      <c r="D26" s="11">
        <f t="shared" si="0"/>
        <v>51</v>
      </c>
      <c r="E26" s="30">
        <v>0.29583618847929222</v>
      </c>
      <c r="F26" s="10">
        <f t="shared" si="1"/>
        <v>46</v>
      </c>
    </row>
    <row r="27" spans="1:6" x14ac:dyDescent="0.3">
      <c r="A27" s="8" t="s">
        <v>52</v>
      </c>
      <c r="B27" s="8" t="s">
        <v>53</v>
      </c>
      <c r="C27" s="28">
        <v>3.5674319844961229</v>
      </c>
      <c r="D27" s="11">
        <f t="shared" si="0"/>
        <v>25</v>
      </c>
      <c r="E27" s="30">
        <v>0.37556363565891476</v>
      </c>
      <c r="F27" s="10">
        <f t="shared" si="1"/>
        <v>41</v>
      </c>
    </row>
    <row r="28" spans="1:6" x14ac:dyDescent="0.3">
      <c r="A28" s="8" t="s">
        <v>56</v>
      </c>
      <c r="B28" s="8" t="s">
        <v>57</v>
      </c>
      <c r="C28" s="28">
        <v>3.4376471173681753</v>
      </c>
      <c r="D28" s="11">
        <f t="shared" si="0"/>
        <v>33</v>
      </c>
      <c r="E28" s="30">
        <v>0.64407299168808008</v>
      </c>
      <c r="F28" s="10">
        <f t="shared" si="1"/>
        <v>13</v>
      </c>
    </row>
    <row r="29" spans="1:6" x14ac:dyDescent="0.3">
      <c r="A29" s="8" t="s">
        <v>70</v>
      </c>
      <c r="B29" s="8" t="s">
        <v>71</v>
      </c>
      <c r="C29" s="28">
        <v>3.2799663042645935</v>
      </c>
      <c r="D29" s="11">
        <f t="shared" si="0"/>
        <v>40</v>
      </c>
      <c r="E29" s="30">
        <v>0.32917816863660954</v>
      </c>
      <c r="F29" s="10">
        <f t="shared" si="1"/>
        <v>45</v>
      </c>
    </row>
    <row r="30" spans="1:6" x14ac:dyDescent="0.3">
      <c r="A30" s="8" t="s">
        <v>72</v>
      </c>
      <c r="B30" s="8" t="s">
        <v>73</v>
      </c>
      <c r="C30" s="28">
        <v>4.1185102180265432</v>
      </c>
      <c r="D30" s="11">
        <f t="shared" si="0"/>
        <v>2</v>
      </c>
      <c r="E30" s="30">
        <v>0.53476360829382374</v>
      </c>
      <c r="F30" s="10">
        <f t="shared" si="1"/>
        <v>23</v>
      </c>
    </row>
    <row r="31" spans="1:6" x14ac:dyDescent="0.3">
      <c r="A31" s="8" t="s">
        <v>58</v>
      </c>
      <c r="B31" s="8" t="s">
        <v>59</v>
      </c>
      <c r="C31" s="28">
        <v>3.3078251058744934</v>
      </c>
      <c r="D31" s="11">
        <f t="shared" si="0"/>
        <v>39</v>
      </c>
      <c r="E31" s="30">
        <v>0.52651430230446539</v>
      </c>
      <c r="F31" s="10">
        <f t="shared" si="1"/>
        <v>24</v>
      </c>
    </row>
    <row r="32" spans="1:6" x14ac:dyDescent="0.3">
      <c r="A32" s="8" t="s">
        <v>62</v>
      </c>
      <c r="B32" s="8" t="s">
        <v>63</v>
      </c>
      <c r="C32" s="28">
        <v>3.5451262608895004</v>
      </c>
      <c r="D32" s="11">
        <f t="shared" si="0"/>
        <v>27</v>
      </c>
      <c r="E32" s="30">
        <v>0.48875972413266106</v>
      </c>
      <c r="F32" s="10">
        <f t="shared" si="1"/>
        <v>32</v>
      </c>
    </row>
    <row r="33" spans="1:6" x14ac:dyDescent="0.3">
      <c r="A33" s="8" t="s">
        <v>64</v>
      </c>
      <c r="B33" s="8" t="s">
        <v>65</v>
      </c>
      <c r="C33" s="28">
        <v>3.4982108240391958</v>
      </c>
      <c r="D33" s="11">
        <f t="shared" si="0"/>
        <v>29</v>
      </c>
      <c r="E33" s="30">
        <v>0.5188318834931831</v>
      </c>
      <c r="F33" s="10">
        <f t="shared" si="1"/>
        <v>25</v>
      </c>
    </row>
    <row r="34" spans="1:6" x14ac:dyDescent="0.3">
      <c r="A34" s="8" t="s">
        <v>66</v>
      </c>
      <c r="B34" s="8" t="s">
        <v>67</v>
      </c>
      <c r="C34" s="9">
        <v>3.1453394275103892</v>
      </c>
      <c r="D34" s="11">
        <f t="shared" si="0"/>
        <v>45</v>
      </c>
      <c r="E34" s="9">
        <v>0.51639710050482301</v>
      </c>
      <c r="F34" s="10">
        <f t="shared" si="1"/>
        <v>27</v>
      </c>
    </row>
    <row r="35" spans="1:6" x14ac:dyDescent="0.3">
      <c r="A35" s="8" t="s">
        <v>60</v>
      </c>
      <c r="B35" s="8" t="s">
        <v>61</v>
      </c>
      <c r="C35" s="9">
        <v>3.685789621633778</v>
      </c>
      <c r="D35" s="11">
        <f t="shared" si="0"/>
        <v>17</v>
      </c>
      <c r="E35" s="9">
        <v>0.59726953392927418</v>
      </c>
      <c r="F35" s="10">
        <f t="shared" si="1"/>
        <v>16</v>
      </c>
    </row>
    <row r="36" spans="1:6" x14ac:dyDescent="0.3">
      <c r="A36" s="8" t="s">
        <v>68</v>
      </c>
      <c r="B36" s="8" t="s">
        <v>69</v>
      </c>
      <c r="C36" s="9">
        <v>3.505161710077537</v>
      </c>
      <c r="D36" s="11">
        <f t="shared" si="0"/>
        <v>28</v>
      </c>
      <c r="E36" s="9">
        <v>0.4909684096663719</v>
      </c>
      <c r="F36" s="10">
        <f t="shared" si="1"/>
        <v>31</v>
      </c>
    </row>
    <row r="37" spans="1:6" x14ac:dyDescent="0.3">
      <c r="A37" s="8" t="s">
        <v>74</v>
      </c>
      <c r="B37" s="8" t="s">
        <v>75</v>
      </c>
      <c r="C37" s="28">
        <v>3.3159005041012946</v>
      </c>
      <c r="D37" s="11">
        <f t="shared" si="0"/>
        <v>37</v>
      </c>
      <c r="E37" s="30">
        <v>0.39706788056335407</v>
      </c>
      <c r="F37" s="10">
        <f t="shared" si="1"/>
        <v>39</v>
      </c>
    </row>
    <row r="38" spans="1:6" x14ac:dyDescent="0.3">
      <c r="A38" s="8" t="s">
        <v>76</v>
      </c>
      <c r="B38" s="8" t="s">
        <v>77</v>
      </c>
      <c r="C38" s="28">
        <v>2.975830203222519</v>
      </c>
      <c r="D38" s="11">
        <f t="shared" si="0"/>
        <v>49</v>
      </c>
      <c r="E38" s="30">
        <v>0.19919966065522329</v>
      </c>
      <c r="F38" s="10">
        <f t="shared" si="1"/>
        <v>50</v>
      </c>
    </row>
    <row r="39" spans="1:6" x14ac:dyDescent="0.3">
      <c r="A39" s="8" t="s">
        <v>78</v>
      </c>
      <c r="B39" s="8" t="s">
        <v>79</v>
      </c>
      <c r="C39" s="28">
        <v>4.070504289726891</v>
      </c>
      <c r="D39" s="11">
        <f t="shared" si="0"/>
        <v>5</v>
      </c>
      <c r="E39" s="30">
        <v>0.53857372584527075</v>
      </c>
      <c r="F39" s="10">
        <f t="shared" si="1"/>
        <v>21</v>
      </c>
    </row>
    <row r="40" spans="1:6" x14ac:dyDescent="0.3">
      <c r="A40" s="8" t="s">
        <v>80</v>
      </c>
      <c r="B40" s="8" t="s">
        <v>81</v>
      </c>
      <c r="C40" s="28">
        <v>3.4880904381778661</v>
      </c>
      <c r="D40" s="11">
        <f t="shared" si="0"/>
        <v>30</v>
      </c>
      <c r="E40" s="30">
        <v>0.51405158999242839</v>
      </c>
      <c r="F40" s="10">
        <f t="shared" si="1"/>
        <v>29</v>
      </c>
    </row>
    <row r="41" spans="1:6" x14ac:dyDescent="0.3">
      <c r="A41" s="8" t="s">
        <v>82</v>
      </c>
      <c r="B41" s="8" t="s">
        <v>83</v>
      </c>
      <c r="C41" s="28">
        <v>3.2790190518525706</v>
      </c>
      <c r="D41" s="11">
        <f t="shared" si="0"/>
        <v>41</v>
      </c>
      <c r="E41" s="30">
        <v>0.67356786397685708</v>
      </c>
      <c r="F41" s="10">
        <f t="shared" si="1"/>
        <v>12</v>
      </c>
    </row>
    <row r="42" spans="1:6" x14ac:dyDescent="0.3">
      <c r="A42" s="8" t="s">
        <v>84</v>
      </c>
      <c r="B42" s="8" t="s">
        <v>85</v>
      </c>
      <c r="C42" s="28">
        <v>3.582463233545516</v>
      </c>
      <c r="D42" s="11">
        <f t="shared" si="0"/>
        <v>23</v>
      </c>
      <c r="E42" s="30">
        <v>0.37740887449252453</v>
      </c>
      <c r="F42" s="10">
        <f t="shared" si="1"/>
        <v>40</v>
      </c>
    </row>
    <row r="43" spans="1:6" x14ac:dyDescent="0.3">
      <c r="A43" s="8" t="s">
        <v>86</v>
      </c>
      <c r="B43" s="8" t="s">
        <v>87</v>
      </c>
      <c r="C43" s="28">
        <v>3.120891187427794</v>
      </c>
      <c r="D43" s="11">
        <f t="shared" si="0"/>
        <v>46</v>
      </c>
      <c r="E43" s="30">
        <v>0.57137129888842253</v>
      </c>
      <c r="F43" s="10">
        <f t="shared" si="1"/>
        <v>18</v>
      </c>
    </row>
    <row r="44" spans="1:6" x14ac:dyDescent="0.3">
      <c r="A44" s="8" t="s">
        <v>88</v>
      </c>
      <c r="B44" s="8" t="s">
        <v>89</v>
      </c>
      <c r="C44" s="9">
        <v>3.4808475382073358</v>
      </c>
      <c r="D44" s="11">
        <f t="shared" si="0"/>
        <v>31</v>
      </c>
      <c r="E44" s="9">
        <v>0.36142927362757382</v>
      </c>
      <c r="F44" s="10">
        <f t="shared" si="1"/>
        <v>43</v>
      </c>
    </row>
    <row r="45" spans="1:6" x14ac:dyDescent="0.3">
      <c r="A45" s="8" t="s">
        <v>90</v>
      </c>
      <c r="B45" s="8" t="s">
        <v>91</v>
      </c>
      <c r="C45" s="9">
        <v>2.8732721747311372</v>
      </c>
      <c r="D45" s="11">
        <f t="shared" si="0"/>
        <v>50</v>
      </c>
      <c r="E45" s="9">
        <v>0.23811020608360312</v>
      </c>
      <c r="F45" s="10">
        <f t="shared" si="1"/>
        <v>47</v>
      </c>
    </row>
    <row r="46" spans="1:6" x14ac:dyDescent="0.3">
      <c r="A46" s="8" t="s">
        <v>92</v>
      </c>
      <c r="B46" s="8" t="s">
        <v>93</v>
      </c>
      <c r="C46" s="9">
        <v>3.6828681182670473</v>
      </c>
      <c r="D46" s="11">
        <f t="shared" si="0"/>
        <v>18</v>
      </c>
      <c r="E46" s="9">
        <v>0.7897281160245293</v>
      </c>
      <c r="F46" s="10">
        <f t="shared" si="1"/>
        <v>3</v>
      </c>
    </row>
    <row r="47" spans="1:6" x14ac:dyDescent="0.3">
      <c r="A47" s="8" t="s">
        <v>96</v>
      </c>
      <c r="B47" s="8" t="s">
        <v>97</v>
      </c>
      <c r="C47" s="9">
        <v>3.3101084932065867</v>
      </c>
      <c r="D47" s="11">
        <f t="shared" si="0"/>
        <v>38</v>
      </c>
      <c r="E47" s="9">
        <v>0.32949498886511364</v>
      </c>
      <c r="F47" s="10">
        <f t="shared" si="1"/>
        <v>44</v>
      </c>
    </row>
    <row r="48" spans="1:6" x14ac:dyDescent="0.3">
      <c r="A48" s="8" t="s">
        <v>94</v>
      </c>
      <c r="B48" s="8" t="s">
        <v>95</v>
      </c>
      <c r="C48" s="9">
        <v>4.1082615666743481</v>
      </c>
      <c r="D48" s="11">
        <f t="shared" si="0"/>
        <v>3</v>
      </c>
      <c r="E48" s="9">
        <v>0.6183676884689</v>
      </c>
      <c r="F48" s="10">
        <f t="shared" si="1"/>
        <v>15</v>
      </c>
    </row>
    <row r="49" spans="1:6" x14ac:dyDescent="0.3">
      <c r="A49" s="8" t="s">
        <v>98</v>
      </c>
      <c r="B49" s="8" t="s">
        <v>99</v>
      </c>
      <c r="C49" s="9">
        <v>3.8212749259120509</v>
      </c>
      <c r="D49" s="11">
        <f t="shared" si="0"/>
        <v>12</v>
      </c>
      <c r="E49" s="9">
        <v>0.69407501618012801</v>
      </c>
      <c r="F49" s="10">
        <f t="shared" si="1"/>
        <v>9</v>
      </c>
    </row>
    <row r="50" spans="1:6" x14ac:dyDescent="0.3">
      <c r="A50" s="8" t="s">
        <v>102</v>
      </c>
      <c r="B50" s="8" t="s">
        <v>103</v>
      </c>
      <c r="C50" s="9">
        <v>3.6913703482238858</v>
      </c>
      <c r="D50" s="11">
        <f t="shared" si="0"/>
        <v>16</v>
      </c>
      <c r="E50" s="9">
        <v>0.70939836685244262</v>
      </c>
      <c r="F50" s="10">
        <f t="shared" si="1"/>
        <v>7</v>
      </c>
    </row>
    <row r="51" spans="1:6" x14ac:dyDescent="0.3">
      <c r="A51" s="8" t="s">
        <v>100</v>
      </c>
      <c r="B51" s="8" t="s">
        <v>101</v>
      </c>
      <c r="C51" s="9">
        <v>3.4601133838754539</v>
      </c>
      <c r="D51" s="11">
        <f t="shared" si="0"/>
        <v>32</v>
      </c>
      <c r="E51" s="9">
        <v>0.40444858164410341</v>
      </c>
      <c r="F51" s="10">
        <f t="shared" si="1"/>
        <v>38</v>
      </c>
    </row>
    <row r="52" spans="1:6" x14ac:dyDescent="0.3">
      <c r="A52" s="8" t="s">
        <v>104</v>
      </c>
      <c r="B52" s="8" t="s">
        <v>105</v>
      </c>
      <c r="C52" s="9">
        <v>3.3744237707243907</v>
      </c>
      <c r="D52" s="11">
        <f t="shared" si="0"/>
        <v>34</v>
      </c>
      <c r="E52" s="9">
        <v>0.68190948153553033</v>
      </c>
      <c r="F52" s="10">
        <f t="shared" si="1"/>
        <v>11</v>
      </c>
    </row>
  </sheetData>
  <mergeCells count="3">
    <mergeCell ref="H2:J2"/>
    <mergeCell ref="H7:V7"/>
    <mergeCell ref="H8:V10"/>
  </mergeCells>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96A1F-7EA3-4F39-8235-C9B33493AE08}">
  <dimension ref="A1:V52"/>
  <sheetViews>
    <sheetView zoomScale="80" zoomScaleNormal="80" workbookViewId="0">
      <pane ySplit="1" topLeftCell="A2" activePane="bottomLeft" state="frozen"/>
      <selection pane="bottomLeft"/>
    </sheetView>
  </sheetViews>
  <sheetFormatPr defaultRowHeight="14.4" x14ac:dyDescent="0.3"/>
  <cols>
    <col min="1" max="1" width="13.6640625" customWidth="1"/>
    <col min="2" max="2" width="7.5546875" customWidth="1"/>
    <col min="3" max="5" width="8.88671875" style="3" customWidth="1"/>
    <col min="6" max="6" width="8.88671875" style="4" customWidth="1"/>
  </cols>
  <sheetData>
    <row r="1" spans="1:22" ht="58.2" thickBot="1" x14ac:dyDescent="0.35">
      <c r="A1" s="5" t="s">
        <v>0</v>
      </c>
      <c r="B1" s="5" t="s">
        <v>1</v>
      </c>
      <c r="C1" s="14" t="s">
        <v>2</v>
      </c>
      <c r="D1" s="6" t="s">
        <v>106</v>
      </c>
      <c r="E1" s="14" t="s">
        <v>3</v>
      </c>
      <c r="F1" s="7" t="s">
        <v>107</v>
      </c>
    </row>
    <row r="2" spans="1:22" ht="14.4" customHeight="1" x14ac:dyDescent="0.3">
      <c r="A2" s="8" t="s">
        <v>6</v>
      </c>
      <c r="B2" s="8" t="s">
        <v>7</v>
      </c>
      <c r="C2" s="12">
        <v>5.7949300777912685</v>
      </c>
      <c r="D2" s="11">
        <f t="shared" ref="D2:D52" si="0">RANK(C2,$C$2:$C$52, 0)</f>
        <v>1</v>
      </c>
      <c r="E2" s="15">
        <v>1.3556902288771979</v>
      </c>
      <c r="F2" s="10">
        <f t="shared" ref="F2:F52" si="1">RANK(E2,$E$2:$E$52, 0)</f>
        <v>1</v>
      </c>
      <c r="H2" s="38" t="s">
        <v>110</v>
      </c>
      <c r="I2" s="39"/>
      <c r="J2" s="40"/>
    </row>
    <row r="3" spans="1:22" x14ac:dyDescent="0.3">
      <c r="A3" s="8" t="s">
        <v>4</v>
      </c>
      <c r="B3" s="8" t="s">
        <v>5</v>
      </c>
      <c r="C3" s="15">
        <v>3.5013875759069704</v>
      </c>
      <c r="D3" s="11">
        <f t="shared" si="0"/>
        <v>22</v>
      </c>
      <c r="E3" s="15">
        <v>0.35181118294543584</v>
      </c>
      <c r="F3" s="10">
        <f t="shared" si="1"/>
        <v>43</v>
      </c>
      <c r="H3" s="20" t="s">
        <v>114</v>
      </c>
      <c r="I3" s="21"/>
      <c r="J3" s="22"/>
    </row>
    <row r="4" spans="1:22" ht="14.4" customHeight="1" x14ac:dyDescent="0.3">
      <c r="A4" s="8" t="s">
        <v>10</v>
      </c>
      <c r="B4" s="8" t="s">
        <v>11</v>
      </c>
      <c r="C4" s="15">
        <v>3.6986693117417691</v>
      </c>
      <c r="D4" s="11">
        <f t="shared" si="0"/>
        <v>14</v>
      </c>
      <c r="E4" s="15">
        <v>0.19681362609783293</v>
      </c>
      <c r="F4" s="10">
        <f t="shared" si="1"/>
        <v>48</v>
      </c>
      <c r="H4" s="18" t="s">
        <v>115</v>
      </c>
      <c r="I4" s="17"/>
      <c r="J4" s="19"/>
    </row>
    <row r="5" spans="1:22" ht="15" thickBot="1" x14ac:dyDescent="0.35">
      <c r="A5" s="8" t="s">
        <v>8</v>
      </c>
      <c r="B5" s="8" t="s">
        <v>9</v>
      </c>
      <c r="C5" s="15">
        <v>3.7031015067160995</v>
      </c>
      <c r="D5" s="11">
        <f t="shared" si="0"/>
        <v>13</v>
      </c>
      <c r="E5" s="15">
        <v>0.50139219970446658</v>
      </c>
      <c r="F5" s="10">
        <f t="shared" si="1"/>
        <v>26</v>
      </c>
      <c r="G5" s="2"/>
      <c r="H5" s="23" t="s">
        <v>113</v>
      </c>
      <c r="I5" s="24"/>
      <c r="J5" s="25"/>
    </row>
    <row r="6" spans="1:22" ht="14.4" customHeight="1" x14ac:dyDescent="0.3">
      <c r="A6" s="8" t="s">
        <v>12</v>
      </c>
      <c r="B6" s="8" t="s">
        <v>13</v>
      </c>
      <c r="C6" s="15">
        <v>3.9633045446018618</v>
      </c>
      <c r="D6" s="11">
        <f t="shared" si="0"/>
        <v>2</v>
      </c>
      <c r="E6" s="15">
        <v>0.43376254446246942</v>
      </c>
      <c r="F6" s="10">
        <f t="shared" si="1"/>
        <v>35</v>
      </c>
      <c r="G6" s="2"/>
    </row>
    <row r="7" spans="1:22" ht="15" thickBot="1" x14ac:dyDescent="0.35">
      <c r="A7" s="8" t="s">
        <v>14</v>
      </c>
      <c r="B7" s="8" t="s">
        <v>15</v>
      </c>
      <c r="C7" s="15">
        <v>3.4584431757706935</v>
      </c>
      <c r="D7" s="11">
        <f t="shared" si="0"/>
        <v>24</v>
      </c>
      <c r="E7" s="15">
        <v>0.66142595725324249</v>
      </c>
      <c r="F7" s="10">
        <f t="shared" si="1"/>
        <v>10</v>
      </c>
      <c r="G7" s="2"/>
    </row>
    <row r="8" spans="1:22" x14ac:dyDescent="0.3">
      <c r="A8" s="8" t="s">
        <v>16</v>
      </c>
      <c r="B8" s="8" t="s">
        <v>17</v>
      </c>
      <c r="C8" s="15">
        <v>3.4894244367974037</v>
      </c>
      <c r="D8" s="11">
        <f t="shared" si="0"/>
        <v>23</v>
      </c>
      <c r="E8" s="15">
        <v>0.4677920868122537</v>
      </c>
      <c r="F8" s="10">
        <f t="shared" si="1"/>
        <v>32</v>
      </c>
      <c r="G8" s="2"/>
      <c r="H8" s="41" t="s">
        <v>111</v>
      </c>
      <c r="I8" s="42"/>
      <c r="J8" s="42"/>
      <c r="K8" s="42"/>
      <c r="L8" s="42"/>
      <c r="M8" s="42"/>
      <c r="N8" s="42"/>
      <c r="O8" s="42"/>
      <c r="P8" s="42"/>
      <c r="Q8" s="42"/>
      <c r="R8" s="42"/>
      <c r="S8" s="42"/>
      <c r="T8" s="42"/>
      <c r="U8" s="42"/>
      <c r="V8" s="43"/>
    </row>
    <row r="9" spans="1:22" ht="14.4" customHeight="1" x14ac:dyDescent="0.3">
      <c r="A9" s="8" t="s">
        <v>20</v>
      </c>
      <c r="B9" s="8" t="s">
        <v>21</v>
      </c>
      <c r="C9" s="15">
        <v>3.7234091302885446</v>
      </c>
      <c r="D9" s="11">
        <f t="shared" si="0"/>
        <v>11</v>
      </c>
      <c r="E9" s="15">
        <v>0.76959042124896826</v>
      </c>
      <c r="F9" s="10">
        <f t="shared" si="1"/>
        <v>4</v>
      </c>
      <c r="G9" s="2"/>
      <c r="H9" s="44" t="s">
        <v>109</v>
      </c>
      <c r="I9" s="45"/>
      <c r="J9" s="45"/>
      <c r="K9" s="45"/>
      <c r="L9" s="45"/>
      <c r="M9" s="45"/>
      <c r="N9" s="45"/>
      <c r="O9" s="45"/>
      <c r="P9" s="45"/>
      <c r="Q9" s="45"/>
      <c r="R9" s="45"/>
      <c r="S9" s="45"/>
      <c r="T9" s="45"/>
      <c r="U9" s="45"/>
      <c r="V9" s="46"/>
    </row>
    <row r="10" spans="1:22" x14ac:dyDescent="0.3">
      <c r="A10" s="8" t="s">
        <v>18</v>
      </c>
      <c r="B10" s="8" t="s">
        <v>19</v>
      </c>
      <c r="C10" s="15">
        <v>3.7185531205787856</v>
      </c>
      <c r="D10" s="11">
        <f t="shared" si="0"/>
        <v>12</v>
      </c>
      <c r="E10" s="15">
        <v>0.63434839279158872</v>
      </c>
      <c r="F10" s="10">
        <f t="shared" si="1"/>
        <v>11</v>
      </c>
      <c r="G10" s="2"/>
      <c r="H10" s="47"/>
      <c r="I10" s="56"/>
      <c r="J10" s="56"/>
      <c r="K10" s="56"/>
      <c r="L10" s="56"/>
      <c r="M10" s="56"/>
      <c r="N10" s="56"/>
      <c r="O10" s="56"/>
      <c r="P10" s="56"/>
      <c r="Q10" s="56"/>
      <c r="R10" s="56"/>
      <c r="S10" s="56"/>
      <c r="T10" s="56"/>
      <c r="U10" s="56"/>
      <c r="V10" s="49"/>
    </row>
    <row r="11" spans="1:22" ht="15" thickBot="1" x14ac:dyDescent="0.35">
      <c r="A11" s="8" t="s">
        <v>22</v>
      </c>
      <c r="B11" s="8" t="s">
        <v>23</v>
      </c>
      <c r="C11" s="15">
        <v>3.9046722927727768</v>
      </c>
      <c r="D11" s="11">
        <f t="shared" si="0"/>
        <v>4</v>
      </c>
      <c r="E11" s="15">
        <v>0.51048687770127033</v>
      </c>
      <c r="F11" s="10">
        <f t="shared" si="1"/>
        <v>22</v>
      </c>
      <c r="H11" s="50"/>
      <c r="I11" s="51"/>
      <c r="J11" s="51"/>
      <c r="K11" s="51"/>
      <c r="L11" s="51"/>
      <c r="M11" s="51"/>
      <c r="N11" s="51"/>
      <c r="O11" s="51"/>
      <c r="P11" s="51"/>
      <c r="Q11" s="51"/>
      <c r="R11" s="51"/>
      <c r="S11" s="51"/>
      <c r="T11" s="51"/>
      <c r="U11" s="51"/>
      <c r="V11" s="52"/>
    </row>
    <row r="12" spans="1:22" x14ac:dyDescent="0.3">
      <c r="A12" s="8" t="s">
        <v>24</v>
      </c>
      <c r="B12" s="8" t="s">
        <v>25</v>
      </c>
      <c r="C12" s="15">
        <v>3.1920164157487805</v>
      </c>
      <c r="D12" s="11">
        <f t="shared" si="0"/>
        <v>41</v>
      </c>
      <c r="E12" s="15">
        <v>0.18282750859909108</v>
      </c>
      <c r="F12" s="10">
        <f t="shared" si="1"/>
        <v>50</v>
      </c>
      <c r="H12" s="16"/>
      <c r="I12" s="16"/>
      <c r="J12" s="16"/>
      <c r="K12" s="16"/>
      <c r="L12" s="16"/>
      <c r="M12" s="16"/>
      <c r="N12" s="16"/>
      <c r="O12" s="16"/>
      <c r="P12" s="16"/>
      <c r="Q12" s="16"/>
      <c r="R12" s="16"/>
      <c r="S12" s="16"/>
      <c r="T12" s="16"/>
      <c r="U12" s="16"/>
      <c r="V12" s="16"/>
    </row>
    <row r="13" spans="1:22" x14ac:dyDescent="0.3">
      <c r="A13" s="8" t="s">
        <v>26</v>
      </c>
      <c r="B13" s="8" t="s">
        <v>27</v>
      </c>
      <c r="C13" s="15">
        <v>3.9559047795990145</v>
      </c>
      <c r="D13" s="11">
        <f t="shared" si="0"/>
        <v>3</v>
      </c>
      <c r="E13" s="15">
        <v>1.0831009574573724</v>
      </c>
      <c r="F13" s="10">
        <f t="shared" si="1"/>
        <v>2</v>
      </c>
    </row>
    <row r="14" spans="1:22" x14ac:dyDescent="0.3">
      <c r="A14" s="8" t="s">
        <v>34</v>
      </c>
      <c r="B14" s="8" t="s">
        <v>35</v>
      </c>
      <c r="C14" s="15">
        <v>3.2388282445367036</v>
      </c>
      <c r="D14" s="11">
        <f t="shared" si="0"/>
        <v>37</v>
      </c>
      <c r="E14" s="15">
        <v>0.50996428468798438</v>
      </c>
      <c r="F14" s="10">
        <f t="shared" si="1"/>
        <v>23</v>
      </c>
    </row>
    <row r="15" spans="1:22" x14ac:dyDescent="0.3">
      <c r="A15" s="8" t="s">
        <v>28</v>
      </c>
      <c r="B15" s="8" t="s">
        <v>29</v>
      </c>
      <c r="C15" s="15">
        <v>3.8194359181996544</v>
      </c>
      <c r="D15" s="11">
        <f t="shared" si="0"/>
        <v>8</v>
      </c>
      <c r="E15" s="15">
        <v>0.62167691304619677</v>
      </c>
      <c r="F15" s="10">
        <f t="shared" si="1"/>
        <v>12</v>
      </c>
    </row>
    <row r="16" spans="1:22" x14ac:dyDescent="0.3">
      <c r="A16" s="8" t="s">
        <v>30</v>
      </c>
      <c r="B16" s="8" t="s">
        <v>31</v>
      </c>
      <c r="C16" s="15">
        <v>2.9712853970629203</v>
      </c>
      <c r="D16" s="11">
        <f t="shared" si="0"/>
        <v>48</v>
      </c>
      <c r="E16" s="15">
        <v>0.52551790274184196</v>
      </c>
      <c r="F16" s="10">
        <f t="shared" si="1"/>
        <v>18</v>
      </c>
    </row>
    <row r="17" spans="1:6" x14ac:dyDescent="0.3">
      <c r="A17" s="8" t="s">
        <v>32</v>
      </c>
      <c r="B17" s="8" t="s">
        <v>33</v>
      </c>
      <c r="C17" s="15">
        <v>3.0296141620058852</v>
      </c>
      <c r="D17" s="11">
        <f t="shared" si="0"/>
        <v>47</v>
      </c>
      <c r="E17" s="15">
        <v>0.39801900020902775</v>
      </c>
      <c r="F17" s="10">
        <f t="shared" si="1"/>
        <v>37</v>
      </c>
    </row>
    <row r="18" spans="1:6" x14ac:dyDescent="0.3">
      <c r="A18" s="8" t="s">
        <v>36</v>
      </c>
      <c r="B18" s="8" t="s">
        <v>37</v>
      </c>
      <c r="C18" s="15">
        <v>3.1023059715474344</v>
      </c>
      <c r="D18" s="11">
        <f t="shared" si="0"/>
        <v>43</v>
      </c>
      <c r="E18" s="15">
        <v>0.46499261485351151</v>
      </c>
      <c r="F18" s="10">
        <f t="shared" si="1"/>
        <v>33</v>
      </c>
    </row>
    <row r="19" spans="1:6" x14ac:dyDescent="0.3">
      <c r="A19" s="8" t="s">
        <v>38</v>
      </c>
      <c r="B19" s="8" t="s">
        <v>39</v>
      </c>
      <c r="C19" s="15">
        <v>3.2823300897115968</v>
      </c>
      <c r="D19" s="11">
        <f t="shared" si="0"/>
        <v>36</v>
      </c>
      <c r="E19" s="15">
        <v>0.40543750908179921</v>
      </c>
      <c r="F19" s="10">
        <f t="shared" si="1"/>
        <v>36</v>
      </c>
    </row>
    <row r="20" spans="1:6" x14ac:dyDescent="0.3">
      <c r="A20" s="8" t="s">
        <v>40</v>
      </c>
      <c r="B20" s="8" t="s">
        <v>41</v>
      </c>
      <c r="C20" s="15">
        <v>3.2142392387713161</v>
      </c>
      <c r="D20" s="11">
        <f t="shared" si="0"/>
        <v>40</v>
      </c>
      <c r="E20" s="15">
        <v>0.10857666550212328</v>
      </c>
      <c r="F20" s="10">
        <f t="shared" si="1"/>
        <v>51</v>
      </c>
    </row>
    <row r="21" spans="1:6" x14ac:dyDescent="0.3">
      <c r="A21" s="8" t="s">
        <v>46</v>
      </c>
      <c r="B21" s="8" t="s">
        <v>47</v>
      </c>
      <c r="C21" s="12">
        <v>3.4002069774085375</v>
      </c>
      <c r="D21" s="11">
        <f t="shared" si="0"/>
        <v>27</v>
      </c>
      <c r="E21" s="13">
        <v>0.4711629363288854</v>
      </c>
      <c r="F21" s="10">
        <f t="shared" si="1"/>
        <v>31</v>
      </c>
    </row>
    <row r="22" spans="1:6" x14ac:dyDescent="0.3">
      <c r="A22" s="8" t="s">
        <v>44</v>
      </c>
      <c r="B22" s="8" t="s">
        <v>45</v>
      </c>
      <c r="C22" s="15">
        <v>3.3813887087542591</v>
      </c>
      <c r="D22" s="11">
        <f t="shared" si="0"/>
        <v>30</v>
      </c>
      <c r="E22" s="15">
        <v>0.5132120009135176</v>
      </c>
      <c r="F22" s="10">
        <f t="shared" si="1"/>
        <v>21</v>
      </c>
    </row>
    <row r="23" spans="1:6" x14ac:dyDescent="0.3">
      <c r="A23" s="8" t="s">
        <v>42</v>
      </c>
      <c r="B23" s="8" t="s">
        <v>43</v>
      </c>
      <c r="C23" s="15">
        <v>3.8144590577976287</v>
      </c>
      <c r="D23" s="11">
        <f t="shared" si="0"/>
        <v>9</v>
      </c>
      <c r="E23" s="15">
        <v>0.75245408624448329</v>
      </c>
      <c r="F23" s="10">
        <f t="shared" si="1"/>
        <v>5</v>
      </c>
    </row>
    <row r="24" spans="1:6" x14ac:dyDescent="0.3">
      <c r="A24" s="8" t="s">
        <v>48</v>
      </c>
      <c r="B24" s="8" t="s">
        <v>49</v>
      </c>
      <c r="C24" s="15">
        <v>3.6858450245627243</v>
      </c>
      <c r="D24" s="11">
        <f t="shared" si="0"/>
        <v>15</v>
      </c>
      <c r="E24" s="15">
        <v>0.48799545969270203</v>
      </c>
      <c r="F24" s="10">
        <f t="shared" si="1"/>
        <v>29</v>
      </c>
    </row>
    <row r="25" spans="1:6" x14ac:dyDescent="0.3">
      <c r="A25" s="8" t="s">
        <v>50</v>
      </c>
      <c r="B25" s="8" t="s">
        <v>51</v>
      </c>
      <c r="C25" s="15">
        <v>3.5987740351189466</v>
      </c>
      <c r="D25" s="11">
        <f t="shared" si="0"/>
        <v>17</v>
      </c>
      <c r="E25" s="15">
        <v>0.7176304390146232</v>
      </c>
      <c r="F25" s="10">
        <f t="shared" si="1"/>
        <v>6</v>
      </c>
    </row>
    <row r="26" spans="1:6" x14ac:dyDescent="0.3">
      <c r="A26" s="8" t="s">
        <v>54</v>
      </c>
      <c r="B26" s="8" t="s">
        <v>55</v>
      </c>
      <c r="C26" s="12">
        <v>2.6022053687870956</v>
      </c>
      <c r="D26" s="11">
        <f t="shared" si="0"/>
        <v>51</v>
      </c>
      <c r="E26" s="13">
        <v>0.27433904621630734</v>
      </c>
      <c r="F26" s="10">
        <f t="shared" si="1"/>
        <v>46</v>
      </c>
    </row>
    <row r="27" spans="1:6" x14ac:dyDescent="0.3">
      <c r="A27" s="8" t="s">
        <v>52</v>
      </c>
      <c r="B27" s="8" t="s">
        <v>53</v>
      </c>
      <c r="C27" s="12">
        <v>3.5943832716691975</v>
      </c>
      <c r="D27" s="11">
        <f t="shared" si="0"/>
        <v>18</v>
      </c>
      <c r="E27" s="13">
        <v>0.36942347924889679</v>
      </c>
      <c r="F27" s="10">
        <f t="shared" si="1"/>
        <v>40</v>
      </c>
    </row>
    <row r="28" spans="1:6" x14ac:dyDescent="0.3">
      <c r="A28" s="8" t="s">
        <v>56</v>
      </c>
      <c r="B28" s="8" t="s">
        <v>57</v>
      </c>
      <c r="C28" s="12">
        <v>3.3901851280468991</v>
      </c>
      <c r="D28" s="11">
        <f t="shared" si="0"/>
        <v>29</v>
      </c>
      <c r="E28" s="13">
        <v>0.61866847286268001</v>
      </c>
      <c r="F28" s="10">
        <f t="shared" si="1"/>
        <v>13</v>
      </c>
    </row>
    <row r="29" spans="1:6" x14ac:dyDescent="0.3">
      <c r="A29" s="8" t="s">
        <v>70</v>
      </c>
      <c r="B29" s="8" t="s">
        <v>71</v>
      </c>
      <c r="C29" s="12">
        <v>3.2180596535907315</v>
      </c>
      <c r="D29" s="11">
        <f t="shared" si="0"/>
        <v>39</v>
      </c>
      <c r="E29" s="13">
        <v>0.31976508774729856</v>
      </c>
      <c r="F29" s="10">
        <f t="shared" si="1"/>
        <v>45</v>
      </c>
    </row>
    <row r="30" spans="1:6" x14ac:dyDescent="0.3">
      <c r="A30" s="8" t="s">
        <v>72</v>
      </c>
      <c r="B30" s="8" t="s">
        <v>73</v>
      </c>
      <c r="C30" s="12">
        <v>3.8981006081152456</v>
      </c>
      <c r="D30" s="11">
        <f t="shared" si="0"/>
        <v>6</v>
      </c>
      <c r="E30" s="13">
        <v>0.51922594826242008</v>
      </c>
      <c r="F30" s="10">
        <f t="shared" si="1"/>
        <v>19</v>
      </c>
    </row>
    <row r="31" spans="1:6" x14ac:dyDescent="0.3">
      <c r="A31" s="8" t="s">
        <v>58</v>
      </c>
      <c r="B31" s="8" t="s">
        <v>59</v>
      </c>
      <c r="C31" s="12">
        <v>3.0634430059974829</v>
      </c>
      <c r="D31" s="11">
        <f t="shared" si="0"/>
        <v>44</v>
      </c>
      <c r="E31" s="13">
        <v>0.49955912454966639</v>
      </c>
      <c r="F31" s="10">
        <f t="shared" si="1"/>
        <v>27</v>
      </c>
    </row>
    <row r="32" spans="1:6" x14ac:dyDescent="0.3">
      <c r="A32" s="8" t="s">
        <v>62</v>
      </c>
      <c r="B32" s="8" t="s">
        <v>63</v>
      </c>
      <c r="C32" s="12">
        <v>3.4121211784303318</v>
      </c>
      <c r="D32" s="11">
        <f t="shared" si="0"/>
        <v>26</v>
      </c>
      <c r="E32" s="13">
        <v>0.47551306651433761</v>
      </c>
      <c r="F32" s="10">
        <f t="shared" si="1"/>
        <v>30</v>
      </c>
    </row>
    <row r="33" spans="1:6" x14ac:dyDescent="0.3">
      <c r="A33" s="8" t="s">
        <v>64</v>
      </c>
      <c r="B33" s="8" t="s">
        <v>65</v>
      </c>
      <c r="C33" s="12">
        <v>3.3224543832615185</v>
      </c>
      <c r="D33" s="11">
        <f t="shared" si="0"/>
        <v>35</v>
      </c>
      <c r="E33" s="13">
        <v>0.49487010541592225</v>
      </c>
      <c r="F33" s="10">
        <f t="shared" si="1"/>
        <v>28</v>
      </c>
    </row>
    <row r="34" spans="1:6" x14ac:dyDescent="0.3">
      <c r="A34" s="8" t="s">
        <v>66</v>
      </c>
      <c r="B34" s="8" t="s">
        <v>67</v>
      </c>
      <c r="C34" s="15">
        <v>3.0532864829051523</v>
      </c>
      <c r="D34" s="11">
        <f t="shared" si="0"/>
        <v>45</v>
      </c>
      <c r="E34" s="15">
        <v>0.50799255206131966</v>
      </c>
      <c r="F34" s="10">
        <f t="shared" si="1"/>
        <v>24</v>
      </c>
    </row>
    <row r="35" spans="1:6" x14ac:dyDescent="0.3">
      <c r="A35" s="8" t="s">
        <v>60</v>
      </c>
      <c r="B35" s="8" t="s">
        <v>61</v>
      </c>
      <c r="C35" s="15">
        <v>3.5641627103309323</v>
      </c>
      <c r="D35" s="11">
        <f t="shared" si="0"/>
        <v>20</v>
      </c>
      <c r="E35" s="15">
        <v>0.53756242304965862</v>
      </c>
      <c r="F35" s="10">
        <f t="shared" si="1"/>
        <v>16</v>
      </c>
    </row>
    <row r="36" spans="1:6" x14ac:dyDescent="0.3">
      <c r="A36" s="8" t="s">
        <v>68</v>
      </c>
      <c r="B36" s="8" t="s">
        <v>69</v>
      </c>
      <c r="C36" s="15">
        <v>3.3476540434379118</v>
      </c>
      <c r="D36" s="11">
        <f t="shared" si="0"/>
        <v>33</v>
      </c>
      <c r="E36" s="15">
        <v>0.45954138462447935</v>
      </c>
      <c r="F36" s="10">
        <f t="shared" si="1"/>
        <v>34</v>
      </c>
    </row>
    <row r="37" spans="1:6" x14ac:dyDescent="0.3">
      <c r="A37" s="8" t="s">
        <v>74</v>
      </c>
      <c r="B37" s="8" t="s">
        <v>75</v>
      </c>
      <c r="C37" s="12">
        <v>3.236788092693216</v>
      </c>
      <c r="D37" s="11">
        <f t="shared" si="0"/>
        <v>38</v>
      </c>
      <c r="E37" s="13">
        <v>0.38804302238163674</v>
      </c>
      <c r="F37" s="10">
        <f t="shared" si="1"/>
        <v>39</v>
      </c>
    </row>
    <row r="38" spans="1:6" x14ac:dyDescent="0.3">
      <c r="A38" s="8" t="s">
        <v>76</v>
      </c>
      <c r="B38" s="8" t="s">
        <v>77</v>
      </c>
      <c r="C38" s="12">
        <v>2.8529275994318817</v>
      </c>
      <c r="D38" s="11">
        <f t="shared" si="0"/>
        <v>49</v>
      </c>
      <c r="E38" s="13">
        <v>0.18899857969969563</v>
      </c>
      <c r="F38" s="10">
        <f t="shared" si="1"/>
        <v>49</v>
      </c>
    </row>
    <row r="39" spans="1:6" x14ac:dyDescent="0.3">
      <c r="A39" s="8" t="s">
        <v>78</v>
      </c>
      <c r="B39" s="8" t="s">
        <v>79</v>
      </c>
      <c r="C39" s="12">
        <v>3.8995438229086581</v>
      </c>
      <c r="D39" s="11">
        <f t="shared" si="0"/>
        <v>5</v>
      </c>
      <c r="E39" s="13">
        <v>0.51778645637342358</v>
      </c>
      <c r="F39" s="10">
        <f t="shared" si="1"/>
        <v>20</v>
      </c>
    </row>
    <row r="40" spans="1:6" x14ac:dyDescent="0.3">
      <c r="A40" s="8" t="s">
        <v>80</v>
      </c>
      <c r="B40" s="8" t="s">
        <v>81</v>
      </c>
      <c r="C40" s="12">
        <v>3.4548548314689635</v>
      </c>
      <c r="D40" s="11">
        <f t="shared" si="0"/>
        <v>25</v>
      </c>
      <c r="E40" s="13">
        <v>0.50240768664686464</v>
      </c>
      <c r="F40" s="10">
        <f t="shared" si="1"/>
        <v>25</v>
      </c>
    </row>
    <row r="41" spans="1:6" x14ac:dyDescent="0.3">
      <c r="A41" s="8" t="s">
        <v>82</v>
      </c>
      <c r="B41" s="8" t="s">
        <v>83</v>
      </c>
      <c r="C41" s="12">
        <v>3.1074102451876162</v>
      </c>
      <c r="D41" s="11">
        <f t="shared" si="0"/>
        <v>42</v>
      </c>
      <c r="E41" s="13">
        <v>0.60066725365005447</v>
      </c>
      <c r="F41" s="10">
        <f t="shared" si="1"/>
        <v>14</v>
      </c>
    </row>
    <row r="42" spans="1:6" x14ac:dyDescent="0.3">
      <c r="A42" s="8" t="s">
        <v>84</v>
      </c>
      <c r="B42" s="8" t="s">
        <v>85</v>
      </c>
      <c r="C42" s="12">
        <v>3.5225937736309549</v>
      </c>
      <c r="D42" s="11">
        <f t="shared" si="0"/>
        <v>21</v>
      </c>
      <c r="E42" s="13">
        <v>0.36585277089826646</v>
      </c>
      <c r="F42" s="10">
        <f t="shared" si="1"/>
        <v>41</v>
      </c>
    </row>
    <row r="43" spans="1:6" x14ac:dyDescent="0.3">
      <c r="A43" s="8" t="s">
        <v>86</v>
      </c>
      <c r="B43" s="8" t="s">
        <v>87</v>
      </c>
      <c r="C43" s="12">
        <v>3.0349910775079807</v>
      </c>
      <c r="D43" s="11">
        <f t="shared" si="0"/>
        <v>46</v>
      </c>
      <c r="E43" s="13">
        <v>0.55549271139978063</v>
      </c>
      <c r="F43" s="10">
        <f t="shared" si="1"/>
        <v>15</v>
      </c>
    </row>
    <row r="44" spans="1:6" x14ac:dyDescent="0.3">
      <c r="A44" s="8" t="s">
        <v>88</v>
      </c>
      <c r="B44" s="8" t="s">
        <v>89</v>
      </c>
      <c r="C44" s="15">
        <v>3.3936934918115176</v>
      </c>
      <c r="D44" s="11">
        <f t="shared" si="0"/>
        <v>28</v>
      </c>
      <c r="E44" s="15">
        <v>0.35643273548243987</v>
      </c>
      <c r="F44" s="10">
        <f t="shared" si="1"/>
        <v>42</v>
      </c>
    </row>
    <row r="45" spans="1:6" x14ac:dyDescent="0.3">
      <c r="A45" s="8" t="s">
        <v>90</v>
      </c>
      <c r="B45" s="8" t="s">
        <v>91</v>
      </c>
      <c r="C45" s="15">
        <v>2.8160168800406757</v>
      </c>
      <c r="D45" s="11">
        <f t="shared" si="0"/>
        <v>50</v>
      </c>
      <c r="E45" s="15">
        <v>0.23702849107992899</v>
      </c>
      <c r="F45" s="10">
        <f t="shared" si="1"/>
        <v>47</v>
      </c>
    </row>
    <row r="46" spans="1:6" x14ac:dyDescent="0.3">
      <c r="A46" s="8" t="s">
        <v>92</v>
      </c>
      <c r="B46" s="8" t="s">
        <v>93</v>
      </c>
      <c r="C46" s="15">
        <v>3.5816726893676147</v>
      </c>
      <c r="D46" s="11">
        <f t="shared" si="0"/>
        <v>19</v>
      </c>
      <c r="E46" s="15">
        <v>0.7870519151371459</v>
      </c>
      <c r="F46" s="10">
        <f t="shared" si="1"/>
        <v>3</v>
      </c>
    </row>
    <row r="47" spans="1:6" x14ac:dyDescent="0.3">
      <c r="A47" s="8" t="s">
        <v>96</v>
      </c>
      <c r="B47" s="8" t="s">
        <v>97</v>
      </c>
      <c r="C47" s="15">
        <v>3.3527658732525869</v>
      </c>
      <c r="D47" s="11">
        <f t="shared" si="0"/>
        <v>31</v>
      </c>
      <c r="E47" s="15">
        <v>0.31977388259849843</v>
      </c>
      <c r="F47" s="10">
        <f t="shared" si="1"/>
        <v>44</v>
      </c>
    </row>
    <row r="48" spans="1:6" x14ac:dyDescent="0.3">
      <c r="A48" s="8" t="s">
        <v>94</v>
      </c>
      <c r="B48" s="8" t="s">
        <v>95</v>
      </c>
      <c r="C48" s="15">
        <v>3.8341853144059446</v>
      </c>
      <c r="D48" s="11">
        <f t="shared" si="0"/>
        <v>7</v>
      </c>
      <c r="E48" s="15">
        <v>0.5373261778570857</v>
      </c>
      <c r="F48" s="10">
        <f t="shared" si="1"/>
        <v>17</v>
      </c>
    </row>
    <row r="49" spans="1:6" x14ac:dyDescent="0.3">
      <c r="A49" s="8" t="s">
        <v>98</v>
      </c>
      <c r="B49" s="8" t="s">
        <v>99</v>
      </c>
      <c r="C49" s="15">
        <v>3.7437899344776739</v>
      </c>
      <c r="D49" s="11">
        <f t="shared" si="0"/>
        <v>10</v>
      </c>
      <c r="E49" s="15">
        <v>0.68728481872398539</v>
      </c>
      <c r="F49" s="10">
        <f t="shared" si="1"/>
        <v>8</v>
      </c>
    </row>
    <row r="50" spans="1:6" x14ac:dyDescent="0.3">
      <c r="A50" s="8" t="s">
        <v>102</v>
      </c>
      <c r="B50" s="8" t="s">
        <v>103</v>
      </c>
      <c r="C50" s="15">
        <v>3.6125729837513667</v>
      </c>
      <c r="D50" s="11">
        <f t="shared" si="0"/>
        <v>16</v>
      </c>
      <c r="E50" s="15">
        <v>0.69504185498104365</v>
      </c>
      <c r="F50" s="10">
        <f t="shared" si="1"/>
        <v>7</v>
      </c>
    </row>
    <row r="51" spans="1:6" x14ac:dyDescent="0.3">
      <c r="A51" s="8" t="s">
        <v>100</v>
      </c>
      <c r="B51" s="8" t="s">
        <v>101</v>
      </c>
      <c r="C51" s="15">
        <v>3.3516769690012587</v>
      </c>
      <c r="D51" s="11">
        <f t="shared" si="0"/>
        <v>32</v>
      </c>
      <c r="E51" s="15">
        <v>0.39702754410932173</v>
      </c>
      <c r="F51" s="10">
        <f t="shared" si="1"/>
        <v>38</v>
      </c>
    </row>
    <row r="52" spans="1:6" x14ac:dyDescent="0.3">
      <c r="A52" s="8" t="s">
        <v>104</v>
      </c>
      <c r="B52" s="8" t="s">
        <v>105</v>
      </c>
      <c r="C52" s="15">
        <v>3.323280489901594</v>
      </c>
      <c r="D52" s="11">
        <f t="shared" si="0"/>
        <v>34</v>
      </c>
      <c r="E52" s="15">
        <v>0.67075088240945824</v>
      </c>
      <c r="F52" s="10">
        <f t="shared" si="1"/>
        <v>9</v>
      </c>
    </row>
  </sheetData>
  <mergeCells count="3">
    <mergeCell ref="H2:J2"/>
    <mergeCell ref="H8:V8"/>
    <mergeCell ref="H9:V11"/>
  </mergeCells>
  <pageMargins left="0.7" right="0.7" top="0.75" bottom="0.75" header="0.3" footer="0.3"/>
  <pageSetup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FC658-7BB1-4A89-B022-24ABAE71505A}">
  <dimension ref="A1:N52"/>
  <sheetViews>
    <sheetView zoomScale="80" zoomScaleNormal="80" workbookViewId="0">
      <pane ySplit="1" topLeftCell="A2" activePane="bottomLeft" state="frozen"/>
      <selection pane="bottomLeft"/>
    </sheetView>
  </sheetViews>
  <sheetFormatPr defaultRowHeight="14.4" x14ac:dyDescent="0.3"/>
  <cols>
    <col min="1" max="1" width="13.6640625" customWidth="1"/>
    <col min="2" max="2" width="7.5546875" customWidth="1"/>
    <col min="3" max="5" width="8.88671875" style="3" customWidth="1"/>
    <col min="6" max="6" width="8.88671875" style="4" customWidth="1"/>
  </cols>
  <sheetData>
    <row r="1" spans="1:14" ht="57.6" x14ac:dyDescent="0.3">
      <c r="A1" s="5" t="s">
        <v>0</v>
      </c>
      <c r="B1" s="5" t="s">
        <v>1</v>
      </c>
      <c r="C1" s="6" t="s">
        <v>2</v>
      </c>
      <c r="D1" s="6" t="s">
        <v>106</v>
      </c>
      <c r="E1" s="6" t="s">
        <v>3</v>
      </c>
      <c r="F1" s="7" t="s">
        <v>107</v>
      </c>
    </row>
    <row r="2" spans="1:14" x14ac:dyDescent="0.3">
      <c r="A2" s="8" t="s">
        <v>6</v>
      </c>
      <c r="B2" s="8" t="s">
        <v>7</v>
      </c>
      <c r="C2" s="9">
        <v>5.63</v>
      </c>
      <c r="D2" s="11">
        <f t="shared" ref="D2:D33" si="0">RANK(C2,$C$2:$C$52, 0)</f>
        <v>1</v>
      </c>
      <c r="E2" s="9">
        <v>1.38</v>
      </c>
      <c r="F2" s="10">
        <f t="shared" ref="F2:F33" si="1">RANK(E2,$E$2:$E$52, 0)</f>
        <v>1</v>
      </c>
      <c r="G2" s="1" t="s">
        <v>112</v>
      </c>
    </row>
    <row r="3" spans="1:14" x14ac:dyDescent="0.3">
      <c r="A3" s="8" t="s">
        <v>4</v>
      </c>
      <c r="B3" s="8" t="s">
        <v>5</v>
      </c>
      <c r="C3" s="9">
        <v>3.52</v>
      </c>
      <c r="D3" s="11">
        <f t="shared" si="0"/>
        <v>22</v>
      </c>
      <c r="E3" s="9">
        <v>0.35</v>
      </c>
      <c r="F3" s="10">
        <f t="shared" si="1"/>
        <v>41</v>
      </c>
    </row>
    <row r="4" spans="1:14" ht="14.4" customHeight="1" x14ac:dyDescent="0.3">
      <c r="A4" s="8" t="s">
        <v>10</v>
      </c>
      <c r="B4" s="8" t="s">
        <v>11</v>
      </c>
      <c r="C4" s="9">
        <v>3.74</v>
      </c>
      <c r="D4" s="11">
        <f t="shared" si="0"/>
        <v>12</v>
      </c>
      <c r="E4" s="9">
        <v>0.19</v>
      </c>
      <c r="F4" s="10">
        <f t="shared" si="1"/>
        <v>49</v>
      </c>
      <c r="G4" s="61" t="s">
        <v>108</v>
      </c>
      <c r="H4" s="61"/>
      <c r="I4" s="61"/>
      <c r="J4" s="61"/>
      <c r="K4" s="61"/>
      <c r="L4" s="61"/>
      <c r="M4" s="61"/>
      <c r="N4" s="61"/>
    </row>
    <row r="5" spans="1:14" x14ac:dyDescent="0.3">
      <c r="A5" s="8" t="s">
        <v>8</v>
      </c>
      <c r="B5" s="8" t="s">
        <v>9</v>
      </c>
      <c r="C5" s="9">
        <v>3.75</v>
      </c>
      <c r="D5" s="11">
        <f t="shared" si="0"/>
        <v>11</v>
      </c>
      <c r="E5" s="9">
        <v>0.51</v>
      </c>
      <c r="F5" s="10">
        <f t="shared" si="1"/>
        <v>22</v>
      </c>
      <c r="G5" s="61"/>
      <c r="H5" s="61"/>
      <c r="I5" s="61"/>
      <c r="J5" s="61"/>
      <c r="K5" s="61"/>
      <c r="L5" s="61"/>
      <c r="M5" s="61"/>
      <c r="N5" s="61"/>
    </row>
    <row r="6" spans="1:14" x14ac:dyDescent="0.3">
      <c r="A6" s="8" t="s">
        <v>12</v>
      </c>
      <c r="B6" s="8" t="s">
        <v>13</v>
      </c>
      <c r="C6" s="9">
        <v>3.94</v>
      </c>
      <c r="D6" s="11">
        <f t="shared" si="0"/>
        <v>4</v>
      </c>
      <c r="E6" s="9">
        <v>0.43</v>
      </c>
      <c r="F6" s="10">
        <f t="shared" si="1"/>
        <v>34</v>
      </c>
      <c r="G6" s="61"/>
      <c r="H6" s="61"/>
      <c r="I6" s="61"/>
      <c r="J6" s="61"/>
      <c r="K6" s="61"/>
      <c r="L6" s="61"/>
      <c r="M6" s="61"/>
      <c r="N6" s="61"/>
    </row>
    <row r="7" spans="1:14" x14ac:dyDescent="0.3">
      <c r="A7" s="8" t="s">
        <v>14</v>
      </c>
      <c r="B7" s="8" t="s">
        <v>15</v>
      </c>
      <c r="C7" s="9">
        <v>3.46</v>
      </c>
      <c r="D7" s="11">
        <f t="shared" si="0"/>
        <v>23</v>
      </c>
      <c r="E7" s="9">
        <v>0.65</v>
      </c>
      <c r="F7" s="10">
        <f t="shared" si="1"/>
        <v>10</v>
      </c>
      <c r="G7" s="61"/>
      <c r="H7" s="61"/>
      <c r="I7" s="61"/>
      <c r="J7" s="61"/>
      <c r="K7" s="61"/>
      <c r="L7" s="61"/>
      <c r="M7" s="61"/>
      <c r="N7" s="61"/>
    </row>
    <row r="8" spans="1:14" x14ac:dyDescent="0.3">
      <c r="A8" s="8" t="s">
        <v>16</v>
      </c>
      <c r="B8" s="8" t="s">
        <v>17</v>
      </c>
      <c r="C8" s="9">
        <v>3.39</v>
      </c>
      <c r="D8" s="11">
        <f t="shared" si="0"/>
        <v>27</v>
      </c>
      <c r="E8" s="9">
        <v>0.4</v>
      </c>
      <c r="F8" s="10">
        <f t="shared" si="1"/>
        <v>35</v>
      </c>
      <c r="G8" s="61"/>
      <c r="H8" s="61"/>
      <c r="I8" s="61"/>
      <c r="J8" s="61"/>
      <c r="K8" s="61"/>
      <c r="L8" s="61"/>
      <c r="M8" s="61"/>
      <c r="N8" s="61"/>
    </row>
    <row r="9" spans="1:14" x14ac:dyDescent="0.3">
      <c r="A9" s="8" t="s">
        <v>20</v>
      </c>
      <c r="B9" s="8" t="s">
        <v>21</v>
      </c>
      <c r="C9" s="9">
        <v>3.94</v>
      </c>
      <c r="D9" s="11">
        <f t="shared" si="0"/>
        <v>4</v>
      </c>
      <c r="E9" s="9">
        <v>0.85</v>
      </c>
      <c r="F9" s="10">
        <f t="shared" si="1"/>
        <v>3</v>
      </c>
      <c r="G9" s="61"/>
      <c r="H9" s="61"/>
      <c r="I9" s="61"/>
      <c r="J9" s="61"/>
      <c r="K9" s="61"/>
      <c r="L9" s="61"/>
      <c r="M9" s="61"/>
      <c r="N9" s="61"/>
    </row>
    <row r="10" spans="1:14" x14ac:dyDescent="0.3">
      <c r="A10" s="8" t="s">
        <v>18</v>
      </c>
      <c r="B10" s="8" t="s">
        <v>19</v>
      </c>
      <c r="C10" s="9">
        <v>3.79</v>
      </c>
      <c r="D10" s="11">
        <f t="shared" si="0"/>
        <v>10</v>
      </c>
      <c r="E10" s="9">
        <v>0.64</v>
      </c>
      <c r="F10" s="10">
        <f t="shared" si="1"/>
        <v>11</v>
      </c>
      <c r="G10" s="2"/>
      <c r="H10" s="2"/>
      <c r="I10" s="2"/>
      <c r="J10" s="2"/>
      <c r="K10" s="2"/>
      <c r="L10" s="2"/>
      <c r="M10" s="2"/>
      <c r="N10" s="2"/>
    </row>
    <row r="11" spans="1:14" x14ac:dyDescent="0.3">
      <c r="A11" s="8" t="s">
        <v>22</v>
      </c>
      <c r="B11" s="8" t="s">
        <v>23</v>
      </c>
      <c r="C11" s="9">
        <v>3.94</v>
      </c>
      <c r="D11" s="11">
        <f t="shared" si="0"/>
        <v>4</v>
      </c>
      <c r="E11" s="9">
        <v>0.5</v>
      </c>
      <c r="F11" s="10">
        <f t="shared" si="1"/>
        <v>23</v>
      </c>
    </row>
    <row r="12" spans="1:14" x14ac:dyDescent="0.3">
      <c r="A12" s="8" t="s">
        <v>24</v>
      </c>
      <c r="B12" s="8" t="s">
        <v>25</v>
      </c>
      <c r="C12" s="9">
        <v>3.24</v>
      </c>
      <c r="D12" s="11">
        <f t="shared" si="0"/>
        <v>38</v>
      </c>
      <c r="E12" s="9">
        <v>0.2</v>
      </c>
      <c r="F12" s="10">
        <f t="shared" si="1"/>
        <v>48</v>
      </c>
    </row>
    <row r="13" spans="1:14" x14ac:dyDescent="0.3">
      <c r="A13" s="8" t="s">
        <v>26</v>
      </c>
      <c r="B13" s="8" t="s">
        <v>27</v>
      </c>
      <c r="C13" s="9">
        <v>3.96</v>
      </c>
      <c r="D13" s="11">
        <f t="shared" si="0"/>
        <v>2</v>
      </c>
      <c r="E13" s="9">
        <v>1.1000000000000001</v>
      </c>
      <c r="F13" s="10">
        <f t="shared" si="1"/>
        <v>2</v>
      </c>
    </row>
    <row r="14" spans="1:14" x14ac:dyDescent="0.3">
      <c r="A14" s="8" t="s">
        <v>34</v>
      </c>
      <c r="B14" s="8" t="s">
        <v>35</v>
      </c>
      <c r="C14" s="9">
        <v>3.19</v>
      </c>
      <c r="D14" s="11">
        <f t="shared" si="0"/>
        <v>41</v>
      </c>
      <c r="E14" s="9">
        <v>0.48</v>
      </c>
      <c r="F14" s="10">
        <f t="shared" si="1"/>
        <v>26</v>
      </c>
    </row>
    <row r="15" spans="1:14" x14ac:dyDescent="0.3">
      <c r="A15" s="8" t="s">
        <v>28</v>
      </c>
      <c r="B15" s="8" t="s">
        <v>29</v>
      </c>
      <c r="C15" s="9">
        <v>3.85</v>
      </c>
      <c r="D15" s="11">
        <f t="shared" si="0"/>
        <v>8</v>
      </c>
      <c r="E15" s="9">
        <v>0.6</v>
      </c>
      <c r="F15" s="10">
        <f t="shared" si="1"/>
        <v>14</v>
      </c>
    </row>
    <row r="16" spans="1:14" x14ac:dyDescent="0.3">
      <c r="A16" s="8" t="s">
        <v>30</v>
      </c>
      <c r="B16" s="8" t="s">
        <v>31</v>
      </c>
      <c r="C16" s="9">
        <v>3</v>
      </c>
      <c r="D16" s="11">
        <f t="shared" si="0"/>
        <v>47</v>
      </c>
      <c r="E16" s="9">
        <v>0.54</v>
      </c>
      <c r="F16" s="10">
        <f t="shared" si="1"/>
        <v>16</v>
      </c>
    </row>
    <row r="17" spans="1:6" x14ac:dyDescent="0.3">
      <c r="A17" s="8" t="s">
        <v>32</v>
      </c>
      <c r="B17" s="8" t="s">
        <v>33</v>
      </c>
      <c r="C17" s="9">
        <v>3.02</v>
      </c>
      <c r="D17" s="11">
        <f t="shared" si="0"/>
        <v>46</v>
      </c>
      <c r="E17" s="9">
        <v>0.4</v>
      </c>
      <c r="F17" s="10">
        <f t="shared" si="1"/>
        <v>35</v>
      </c>
    </row>
    <row r="18" spans="1:6" x14ac:dyDescent="0.3">
      <c r="A18" s="8" t="s">
        <v>36</v>
      </c>
      <c r="B18" s="8" t="s">
        <v>37</v>
      </c>
      <c r="C18" s="9">
        <v>3.11</v>
      </c>
      <c r="D18" s="11">
        <f t="shared" si="0"/>
        <v>44</v>
      </c>
      <c r="E18" s="9">
        <v>0.45</v>
      </c>
      <c r="F18" s="10">
        <f t="shared" si="1"/>
        <v>32</v>
      </c>
    </row>
    <row r="19" spans="1:6" x14ac:dyDescent="0.3">
      <c r="A19" s="8" t="s">
        <v>38</v>
      </c>
      <c r="B19" s="8" t="s">
        <v>39</v>
      </c>
      <c r="C19" s="9">
        <v>3.24</v>
      </c>
      <c r="D19" s="11">
        <f t="shared" si="0"/>
        <v>38</v>
      </c>
      <c r="E19" s="9">
        <v>0.38</v>
      </c>
      <c r="F19" s="10">
        <f t="shared" si="1"/>
        <v>38</v>
      </c>
    </row>
    <row r="20" spans="1:6" x14ac:dyDescent="0.3">
      <c r="A20" s="8" t="s">
        <v>40</v>
      </c>
      <c r="B20" s="8" t="s">
        <v>41</v>
      </c>
      <c r="C20" s="9">
        <v>3.27</v>
      </c>
      <c r="D20" s="11">
        <f t="shared" si="0"/>
        <v>35</v>
      </c>
      <c r="E20" s="9">
        <v>0.1</v>
      </c>
      <c r="F20" s="10">
        <f t="shared" si="1"/>
        <v>51</v>
      </c>
    </row>
    <row r="21" spans="1:6" x14ac:dyDescent="0.3">
      <c r="A21" s="8" t="s">
        <v>46</v>
      </c>
      <c r="B21" s="8" t="s">
        <v>47</v>
      </c>
      <c r="C21" s="9">
        <v>3.34</v>
      </c>
      <c r="D21" s="11">
        <f t="shared" si="0"/>
        <v>30</v>
      </c>
      <c r="E21" s="9">
        <v>0.45</v>
      </c>
      <c r="F21" s="10">
        <f t="shared" si="1"/>
        <v>32</v>
      </c>
    </row>
    <row r="22" spans="1:6" x14ac:dyDescent="0.3">
      <c r="A22" s="8" t="s">
        <v>44</v>
      </c>
      <c r="B22" s="8" t="s">
        <v>45</v>
      </c>
      <c r="C22" s="9">
        <v>3.42</v>
      </c>
      <c r="D22" s="11">
        <f t="shared" si="0"/>
        <v>24</v>
      </c>
      <c r="E22" s="9">
        <v>0.54</v>
      </c>
      <c r="F22" s="10">
        <f t="shared" si="1"/>
        <v>16</v>
      </c>
    </row>
    <row r="23" spans="1:6" x14ac:dyDescent="0.3">
      <c r="A23" s="8" t="s">
        <v>42</v>
      </c>
      <c r="B23" s="8" t="s">
        <v>43</v>
      </c>
      <c r="C23" s="9">
        <v>3.81</v>
      </c>
      <c r="D23" s="11">
        <f t="shared" si="0"/>
        <v>9</v>
      </c>
      <c r="E23" s="9">
        <v>0.73</v>
      </c>
      <c r="F23" s="10">
        <f t="shared" si="1"/>
        <v>5</v>
      </c>
    </row>
    <row r="24" spans="1:6" x14ac:dyDescent="0.3">
      <c r="A24" s="8" t="s">
        <v>48</v>
      </c>
      <c r="B24" s="8" t="s">
        <v>49</v>
      </c>
      <c r="C24" s="9">
        <v>3.69</v>
      </c>
      <c r="D24" s="11">
        <f t="shared" si="0"/>
        <v>14</v>
      </c>
      <c r="E24" s="9">
        <v>0.48</v>
      </c>
      <c r="F24" s="10">
        <f t="shared" si="1"/>
        <v>26</v>
      </c>
    </row>
    <row r="25" spans="1:6" x14ac:dyDescent="0.3">
      <c r="A25" s="8" t="s">
        <v>50</v>
      </c>
      <c r="B25" s="8" t="s">
        <v>51</v>
      </c>
      <c r="C25" s="9">
        <v>3.6</v>
      </c>
      <c r="D25" s="11">
        <f t="shared" si="0"/>
        <v>16</v>
      </c>
      <c r="E25" s="9">
        <v>0.71</v>
      </c>
      <c r="F25" s="10">
        <f t="shared" si="1"/>
        <v>6</v>
      </c>
    </row>
    <row r="26" spans="1:6" x14ac:dyDescent="0.3">
      <c r="A26" s="8" t="s">
        <v>54</v>
      </c>
      <c r="B26" s="8" t="s">
        <v>55</v>
      </c>
      <c r="C26" s="9">
        <v>2.67</v>
      </c>
      <c r="D26" s="11">
        <f t="shared" si="0"/>
        <v>51</v>
      </c>
      <c r="E26" s="9">
        <v>0.27</v>
      </c>
      <c r="F26" s="10">
        <f t="shared" si="1"/>
        <v>46</v>
      </c>
    </row>
    <row r="27" spans="1:6" x14ac:dyDescent="0.3">
      <c r="A27" s="8" t="s">
        <v>52</v>
      </c>
      <c r="B27" s="8" t="s">
        <v>53</v>
      </c>
      <c r="C27" s="9">
        <v>3.59</v>
      </c>
      <c r="D27" s="11">
        <f t="shared" si="0"/>
        <v>17</v>
      </c>
      <c r="E27" s="9">
        <v>0.35</v>
      </c>
      <c r="F27" s="10">
        <f t="shared" si="1"/>
        <v>41</v>
      </c>
    </row>
    <row r="28" spans="1:6" x14ac:dyDescent="0.3">
      <c r="A28" s="8" t="s">
        <v>56</v>
      </c>
      <c r="B28" s="8" t="s">
        <v>57</v>
      </c>
      <c r="C28" s="9">
        <v>3.32</v>
      </c>
      <c r="D28" s="11">
        <f t="shared" si="0"/>
        <v>32</v>
      </c>
      <c r="E28" s="9">
        <v>0.63</v>
      </c>
      <c r="F28" s="10">
        <f t="shared" si="1"/>
        <v>12</v>
      </c>
    </row>
    <row r="29" spans="1:6" x14ac:dyDescent="0.3">
      <c r="A29" s="8" t="s">
        <v>70</v>
      </c>
      <c r="B29" s="8" t="s">
        <v>71</v>
      </c>
      <c r="C29" s="9">
        <v>3.21</v>
      </c>
      <c r="D29" s="11">
        <f t="shared" si="0"/>
        <v>40</v>
      </c>
      <c r="E29" s="9">
        <v>0.31</v>
      </c>
      <c r="F29" s="10">
        <f t="shared" si="1"/>
        <v>44</v>
      </c>
    </row>
    <row r="30" spans="1:6" x14ac:dyDescent="0.3">
      <c r="A30" s="8" t="s">
        <v>72</v>
      </c>
      <c r="B30" s="8" t="s">
        <v>73</v>
      </c>
      <c r="C30" s="9">
        <v>3.96</v>
      </c>
      <c r="D30" s="11">
        <f t="shared" si="0"/>
        <v>2</v>
      </c>
      <c r="E30" s="9">
        <v>0.52</v>
      </c>
      <c r="F30" s="10">
        <f t="shared" si="1"/>
        <v>20</v>
      </c>
    </row>
    <row r="31" spans="1:6" x14ac:dyDescent="0.3">
      <c r="A31" s="8" t="s">
        <v>58</v>
      </c>
      <c r="B31" s="8" t="s">
        <v>59</v>
      </c>
      <c r="C31" s="9">
        <v>3.14</v>
      </c>
      <c r="D31" s="11">
        <f t="shared" si="0"/>
        <v>43</v>
      </c>
      <c r="E31" s="9">
        <v>0.5</v>
      </c>
      <c r="F31" s="10">
        <f t="shared" si="1"/>
        <v>23</v>
      </c>
    </row>
    <row r="32" spans="1:6" x14ac:dyDescent="0.3">
      <c r="A32" s="8" t="s">
        <v>62</v>
      </c>
      <c r="B32" s="8" t="s">
        <v>63</v>
      </c>
      <c r="C32" s="9">
        <v>3.39</v>
      </c>
      <c r="D32" s="11">
        <f t="shared" si="0"/>
        <v>27</v>
      </c>
      <c r="E32" s="9">
        <v>0.47</v>
      </c>
      <c r="F32" s="10">
        <f t="shared" si="1"/>
        <v>29</v>
      </c>
    </row>
    <row r="33" spans="1:6" x14ac:dyDescent="0.3">
      <c r="A33" s="8" t="s">
        <v>64</v>
      </c>
      <c r="B33" s="8" t="s">
        <v>65</v>
      </c>
      <c r="C33" s="9">
        <v>3.3</v>
      </c>
      <c r="D33" s="11">
        <f t="shared" si="0"/>
        <v>34</v>
      </c>
      <c r="E33" s="9">
        <v>0.48</v>
      </c>
      <c r="F33" s="10">
        <f t="shared" si="1"/>
        <v>26</v>
      </c>
    </row>
    <row r="34" spans="1:6" x14ac:dyDescent="0.3">
      <c r="A34" s="8" t="s">
        <v>66</v>
      </c>
      <c r="B34" s="8" t="s">
        <v>67</v>
      </c>
      <c r="C34" s="9">
        <v>2.99</v>
      </c>
      <c r="D34" s="11">
        <f t="shared" ref="D34:D52" si="2">RANK(C34,$C$2:$C$52, 0)</f>
        <v>48</v>
      </c>
      <c r="E34" s="9">
        <v>0.49</v>
      </c>
      <c r="F34" s="10">
        <f t="shared" ref="F34:F52" si="3">RANK(E34,$E$2:$E$52, 0)</f>
        <v>25</v>
      </c>
    </row>
    <row r="35" spans="1:6" x14ac:dyDescent="0.3">
      <c r="A35" s="8" t="s">
        <v>60</v>
      </c>
      <c r="B35" s="8" t="s">
        <v>61</v>
      </c>
      <c r="C35" s="9">
        <v>3.55</v>
      </c>
      <c r="D35" s="11">
        <f t="shared" si="2"/>
        <v>18</v>
      </c>
      <c r="E35" s="9">
        <v>0.53</v>
      </c>
      <c r="F35" s="10">
        <f t="shared" si="3"/>
        <v>19</v>
      </c>
    </row>
    <row r="36" spans="1:6" x14ac:dyDescent="0.3">
      <c r="A36" s="8" t="s">
        <v>68</v>
      </c>
      <c r="B36" s="8" t="s">
        <v>69</v>
      </c>
      <c r="C36" s="9">
        <v>3.4</v>
      </c>
      <c r="D36" s="11">
        <f t="shared" si="2"/>
        <v>26</v>
      </c>
      <c r="E36" s="9">
        <v>0.46</v>
      </c>
      <c r="F36" s="10">
        <f t="shared" si="3"/>
        <v>31</v>
      </c>
    </row>
    <row r="37" spans="1:6" x14ac:dyDescent="0.3">
      <c r="A37" s="8" t="s">
        <v>74</v>
      </c>
      <c r="B37" s="8" t="s">
        <v>75</v>
      </c>
      <c r="C37" s="9">
        <v>3.26</v>
      </c>
      <c r="D37" s="11">
        <f t="shared" si="2"/>
        <v>37</v>
      </c>
      <c r="E37" s="9">
        <v>0.37</v>
      </c>
      <c r="F37" s="10">
        <f t="shared" si="3"/>
        <v>39</v>
      </c>
    </row>
    <row r="38" spans="1:6" x14ac:dyDescent="0.3">
      <c r="A38" s="8" t="s">
        <v>76</v>
      </c>
      <c r="B38" s="8" t="s">
        <v>77</v>
      </c>
      <c r="C38" s="9">
        <v>2.86</v>
      </c>
      <c r="D38" s="11">
        <f t="shared" si="2"/>
        <v>49</v>
      </c>
      <c r="E38" s="9">
        <v>0.18</v>
      </c>
      <c r="F38" s="10">
        <f t="shared" si="3"/>
        <v>50</v>
      </c>
    </row>
    <row r="39" spans="1:6" x14ac:dyDescent="0.3">
      <c r="A39" s="8" t="s">
        <v>78</v>
      </c>
      <c r="B39" s="8" t="s">
        <v>79</v>
      </c>
      <c r="C39" s="9">
        <v>3.9</v>
      </c>
      <c r="D39" s="11">
        <f t="shared" si="2"/>
        <v>7</v>
      </c>
      <c r="E39" s="9">
        <v>0.52</v>
      </c>
      <c r="F39" s="10">
        <f t="shared" si="3"/>
        <v>20</v>
      </c>
    </row>
    <row r="40" spans="1:6" x14ac:dyDescent="0.3">
      <c r="A40" s="8" t="s">
        <v>80</v>
      </c>
      <c r="B40" s="8" t="s">
        <v>81</v>
      </c>
      <c r="C40" s="9">
        <v>3.41</v>
      </c>
      <c r="D40" s="11">
        <f t="shared" si="2"/>
        <v>25</v>
      </c>
      <c r="E40" s="9">
        <v>0.47</v>
      </c>
      <c r="F40" s="10">
        <f t="shared" si="3"/>
        <v>29</v>
      </c>
    </row>
    <row r="41" spans="1:6" x14ac:dyDescent="0.3">
      <c r="A41" s="8" t="s">
        <v>82</v>
      </c>
      <c r="B41" s="8" t="s">
        <v>83</v>
      </c>
      <c r="C41" s="9">
        <v>3.19</v>
      </c>
      <c r="D41" s="11">
        <f t="shared" si="2"/>
        <v>41</v>
      </c>
      <c r="E41" s="9">
        <v>0.61</v>
      </c>
      <c r="F41" s="10">
        <f t="shared" si="3"/>
        <v>13</v>
      </c>
    </row>
    <row r="42" spans="1:6" x14ac:dyDescent="0.3">
      <c r="A42" s="8" t="s">
        <v>84</v>
      </c>
      <c r="B42" s="8" t="s">
        <v>85</v>
      </c>
      <c r="C42" s="9">
        <v>3.54</v>
      </c>
      <c r="D42" s="11">
        <f t="shared" si="2"/>
        <v>20</v>
      </c>
      <c r="E42" s="9">
        <v>0.36</v>
      </c>
      <c r="F42" s="10">
        <f t="shared" si="3"/>
        <v>40</v>
      </c>
    </row>
    <row r="43" spans="1:6" x14ac:dyDescent="0.3">
      <c r="A43" s="8" t="s">
        <v>86</v>
      </c>
      <c r="B43" s="8" t="s">
        <v>87</v>
      </c>
      <c r="C43" s="9">
        <v>3.04</v>
      </c>
      <c r="D43" s="11">
        <f t="shared" si="2"/>
        <v>45</v>
      </c>
      <c r="E43" s="9">
        <v>0.54</v>
      </c>
      <c r="F43" s="10">
        <f t="shared" si="3"/>
        <v>16</v>
      </c>
    </row>
    <row r="44" spans="1:6" x14ac:dyDescent="0.3">
      <c r="A44" s="8" t="s">
        <v>88</v>
      </c>
      <c r="B44" s="8" t="s">
        <v>89</v>
      </c>
      <c r="C44" s="9">
        <v>3.36</v>
      </c>
      <c r="D44" s="11">
        <f t="shared" si="2"/>
        <v>29</v>
      </c>
      <c r="E44" s="9">
        <v>0.34</v>
      </c>
      <c r="F44" s="10">
        <f t="shared" si="3"/>
        <v>43</v>
      </c>
    </row>
    <row r="45" spans="1:6" x14ac:dyDescent="0.3">
      <c r="A45" s="8" t="s">
        <v>90</v>
      </c>
      <c r="B45" s="8" t="s">
        <v>91</v>
      </c>
      <c r="C45" s="9">
        <v>2.8</v>
      </c>
      <c r="D45" s="11">
        <f t="shared" si="2"/>
        <v>50</v>
      </c>
      <c r="E45" s="9">
        <v>0.23</v>
      </c>
      <c r="F45" s="10">
        <f t="shared" si="3"/>
        <v>47</v>
      </c>
    </row>
    <row r="46" spans="1:6" x14ac:dyDescent="0.3">
      <c r="A46" s="8" t="s">
        <v>92</v>
      </c>
      <c r="B46" s="8" t="s">
        <v>93</v>
      </c>
      <c r="C46" s="9">
        <v>3.53</v>
      </c>
      <c r="D46" s="11">
        <f t="shared" si="2"/>
        <v>21</v>
      </c>
      <c r="E46" s="9">
        <v>0.77</v>
      </c>
      <c r="F46" s="10">
        <f t="shared" si="3"/>
        <v>4</v>
      </c>
    </row>
    <row r="47" spans="1:6" x14ac:dyDescent="0.3">
      <c r="A47" s="8" t="s">
        <v>96</v>
      </c>
      <c r="B47" s="8" t="s">
        <v>97</v>
      </c>
      <c r="C47" s="9">
        <v>3.27</v>
      </c>
      <c r="D47" s="11">
        <f t="shared" si="2"/>
        <v>35</v>
      </c>
      <c r="E47" s="9">
        <v>0.3</v>
      </c>
      <c r="F47" s="10">
        <f t="shared" si="3"/>
        <v>45</v>
      </c>
    </row>
    <row r="48" spans="1:6" x14ac:dyDescent="0.3">
      <c r="A48" s="8" t="s">
        <v>94</v>
      </c>
      <c r="B48" s="8" t="s">
        <v>95</v>
      </c>
      <c r="C48" s="9">
        <v>3.72</v>
      </c>
      <c r="D48" s="11">
        <f t="shared" si="2"/>
        <v>13</v>
      </c>
      <c r="E48" s="9">
        <v>0.56999999999999995</v>
      </c>
      <c r="F48" s="10">
        <f t="shared" si="3"/>
        <v>15</v>
      </c>
    </row>
    <row r="49" spans="1:6" x14ac:dyDescent="0.3">
      <c r="A49" s="8" t="s">
        <v>98</v>
      </c>
      <c r="B49" s="8" t="s">
        <v>99</v>
      </c>
      <c r="C49" s="9">
        <v>3.64</v>
      </c>
      <c r="D49" s="11">
        <f t="shared" si="2"/>
        <v>15</v>
      </c>
      <c r="E49" s="9">
        <v>0.66</v>
      </c>
      <c r="F49" s="10">
        <f t="shared" si="3"/>
        <v>9</v>
      </c>
    </row>
    <row r="50" spans="1:6" x14ac:dyDescent="0.3">
      <c r="A50" s="8" t="s">
        <v>102</v>
      </c>
      <c r="B50" s="8" t="s">
        <v>103</v>
      </c>
      <c r="C50" s="9">
        <v>3.55</v>
      </c>
      <c r="D50" s="11">
        <f t="shared" si="2"/>
        <v>18</v>
      </c>
      <c r="E50" s="9">
        <v>0.67</v>
      </c>
      <c r="F50" s="10">
        <f t="shared" si="3"/>
        <v>8</v>
      </c>
    </row>
    <row r="51" spans="1:6" x14ac:dyDescent="0.3">
      <c r="A51" s="8" t="s">
        <v>100</v>
      </c>
      <c r="B51" s="8" t="s">
        <v>101</v>
      </c>
      <c r="C51" s="9">
        <v>3.34</v>
      </c>
      <c r="D51" s="11">
        <f t="shared" si="2"/>
        <v>30</v>
      </c>
      <c r="E51" s="9">
        <v>0.39</v>
      </c>
      <c r="F51" s="10">
        <f t="shared" si="3"/>
        <v>37</v>
      </c>
    </row>
    <row r="52" spans="1:6" x14ac:dyDescent="0.3">
      <c r="A52" s="8" t="s">
        <v>104</v>
      </c>
      <c r="B52" s="8" t="s">
        <v>105</v>
      </c>
      <c r="C52" s="9">
        <v>3.32</v>
      </c>
      <c r="D52" s="11">
        <f t="shared" si="2"/>
        <v>32</v>
      </c>
      <c r="E52" s="9">
        <v>0.68</v>
      </c>
      <c r="F52" s="10">
        <f t="shared" si="3"/>
        <v>7</v>
      </c>
    </row>
  </sheetData>
  <mergeCells count="1">
    <mergeCell ref="G4:N9"/>
  </mergeCells>
  <pageMargins left="0.7" right="0.7" top="0.75" bottom="0.75" header="0.3" footer="0.3"/>
  <pageSetup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Q4 2020 State Ranks</vt:lpstr>
      <vt:lpstr>Calcs - Q4 2020 State Ranks</vt:lpstr>
      <vt:lpstr>2020 Q3 State Avgs</vt:lpstr>
      <vt:lpstr>2020 Q2 State Avgs</vt:lpstr>
      <vt:lpstr>2020 Q1 State Avgs</vt:lpstr>
      <vt:lpstr>2019 Q4 State Avgs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2019-11-08T16:29:59Z</dcterms:created>
  <dcterms:modified xsi:type="dcterms:W3CDTF">2021-04-29T18:19:51Z</dcterms:modified>
</cp:coreProperties>
</file>