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6CC62197-1DF9-412D-AA05-D72DE8D5F2A8}"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Notes &amp; State Averages" sheetId="8" r:id="rId4"/>
  </sheets>
  <definedNames>
    <definedName name="_xlnm._FilterDatabase" localSheetId="1" hidden="1">'Contract Staff'!$A$1:$N$201</definedName>
    <definedName name="_xlnm._FilterDatabase" localSheetId="0" hidden="1">'Direct Care Staff'!$A$1:$K$201</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8" l="1"/>
  <c r="C7" i="8"/>
  <c r="C11" i="8" l="1"/>
  <c r="C4" i="8" s="1"/>
  <c r="P201" i="1"/>
  <c r="Q201" i="1" s="1"/>
  <c r="L201" i="1"/>
  <c r="M201" i="1" s="1"/>
  <c r="P200" i="1"/>
  <c r="Q200" i="1" s="1"/>
  <c r="L200" i="1"/>
  <c r="M200" i="1" s="1"/>
  <c r="P199" i="1"/>
  <c r="Q199" i="1" s="1"/>
  <c r="L199" i="1"/>
  <c r="M199" i="1" s="1"/>
  <c r="P198" i="1"/>
  <c r="Q198" i="1" s="1"/>
  <c r="L198" i="1"/>
  <c r="M198" i="1" s="1"/>
  <c r="P197" i="1"/>
  <c r="Q197" i="1" s="1"/>
  <c r="L197" i="1"/>
  <c r="M197" i="1" s="1"/>
  <c r="P196" i="1"/>
  <c r="Q196" i="1" s="1"/>
  <c r="L196" i="1"/>
  <c r="M196" i="1" s="1"/>
  <c r="P195" i="1"/>
  <c r="Q195" i="1" s="1"/>
  <c r="L195" i="1"/>
  <c r="M195" i="1" s="1"/>
  <c r="P194" i="1"/>
  <c r="Q194" i="1" s="1"/>
  <c r="L194" i="1"/>
  <c r="M194" i="1" s="1"/>
  <c r="P193" i="1"/>
  <c r="Q193" i="1" s="1"/>
  <c r="L193" i="1"/>
  <c r="M193" i="1" s="1"/>
  <c r="P192" i="1"/>
  <c r="Q192" i="1" s="1"/>
  <c r="L192" i="1"/>
  <c r="M192" i="1" s="1"/>
  <c r="P191" i="1"/>
  <c r="Q191" i="1" s="1"/>
  <c r="L191" i="1"/>
  <c r="M191" i="1" s="1"/>
  <c r="P190" i="1"/>
  <c r="Q190" i="1" s="1"/>
  <c r="L190" i="1"/>
  <c r="M190" i="1" s="1"/>
  <c r="P189" i="1"/>
  <c r="Q189" i="1" s="1"/>
  <c r="L189" i="1"/>
  <c r="M189" i="1" s="1"/>
  <c r="P188" i="1"/>
  <c r="Q188" i="1" s="1"/>
  <c r="L188" i="1"/>
  <c r="M188" i="1" s="1"/>
  <c r="P187" i="1"/>
  <c r="Q187" i="1" s="1"/>
  <c r="L187" i="1"/>
  <c r="M187" i="1" s="1"/>
  <c r="P186" i="1"/>
  <c r="Q186" i="1" s="1"/>
  <c r="L186" i="1"/>
  <c r="M186" i="1" s="1"/>
  <c r="P185" i="1"/>
  <c r="Q185" i="1" s="1"/>
  <c r="L185" i="1"/>
  <c r="M185" i="1" s="1"/>
  <c r="P184" i="1"/>
  <c r="Q184" i="1" s="1"/>
  <c r="L184" i="1"/>
  <c r="M184" i="1" s="1"/>
  <c r="P183" i="1"/>
  <c r="Q183" i="1" s="1"/>
  <c r="L183" i="1"/>
  <c r="M183" i="1" s="1"/>
  <c r="P182" i="1"/>
  <c r="Q182" i="1" s="1"/>
  <c r="L182" i="1"/>
  <c r="M182" i="1" s="1"/>
  <c r="P181" i="1"/>
  <c r="Q181" i="1" s="1"/>
  <c r="L181" i="1"/>
  <c r="M181" i="1" s="1"/>
  <c r="P180" i="1"/>
  <c r="Q180" i="1" s="1"/>
  <c r="L180" i="1"/>
  <c r="M180" i="1" s="1"/>
  <c r="P179" i="1"/>
  <c r="Q179" i="1" s="1"/>
  <c r="L179" i="1"/>
  <c r="M179" i="1" s="1"/>
  <c r="P178" i="1"/>
  <c r="Q178" i="1" s="1"/>
  <c r="L178" i="1"/>
  <c r="M178" i="1" s="1"/>
  <c r="P177" i="1"/>
  <c r="Q177" i="1" s="1"/>
  <c r="L177" i="1"/>
  <c r="M177" i="1" s="1"/>
  <c r="P176" i="1"/>
  <c r="Q176" i="1" s="1"/>
  <c r="L176" i="1"/>
  <c r="M176" i="1" s="1"/>
  <c r="P175" i="1"/>
  <c r="Q175" i="1" s="1"/>
  <c r="L175" i="1"/>
  <c r="M175" i="1" s="1"/>
  <c r="P174" i="1"/>
  <c r="Q174" i="1" s="1"/>
  <c r="L174" i="1"/>
  <c r="M174" i="1" s="1"/>
  <c r="P173" i="1"/>
  <c r="Q173" i="1" s="1"/>
  <c r="L173" i="1"/>
  <c r="M173" i="1" s="1"/>
  <c r="P172" i="1"/>
  <c r="Q172" i="1" s="1"/>
  <c r="L172" i="1"/>
  <c r="M172" i="1" s="1"/>
  <c r="P171" i="1"/>
  <c r="Q171" i="1" s="1"/>
  <c r="L171" i="1"/>
  <c r="M171" i="1" s="1"/>
  <c r="P170" i="1"/>
  <c r="Q170" i="1" s="1"/>
  <c r="L170" i="1"/>
  <c r="M170" i="1" s="1"/>
  <c r="P169" i="1"/>
  <c r="Q169" i="1" s="1"/>
  <c r="L169" i="1"/>
  <c r="M169" i="1" s="1"/>
  <c r="P168" i="1"/>
  <c r="Q168" i="1" s="1"/>
  <c r="L168" i="1"/>
  <c r="M168" i="1" s="1"/>
  <c r="P167" i="1"/>
  <c r="Q167" i="1" s="1"/>
  <c r="L167" i="1"/>
  <c r="M167" i="1" s="1"/>
  <c r="P166" i="1"/>
  <c r="Q166" i="1" s="1"/>
  <c r="L166" i="1"/>
  <c r="M166" i="1" s="1"/>
  <c r="P165" i="1"/>
  <c r="Q165" i="1" s="1"/>
  <c r="L165" i="1"/>
  <c r="M165" i="1" s="1"/>
  <c r="P164" i="1"/>
  <c r="Q164" i="1" s="1"/>
  <c r="L164" i="1"/>
  <c r="M164" i="1" s="1"/>
  <c r="P163" i="1"/>
  <c r="Q163" i="1" s="1"/>
  <c r="L163" i="1"/>
  <c r="M163" i="1" s="1"/>
  <c r="P162" i="1"/>
  <c r="Q162" i="1" s="1"/>
  <c r="L162" i="1"/>
  <c r="M162" i="1" s="1"/>
  <c r="P161" i="1"/>
  <c r="Q161" i="1" s="1"/>
  <c r="L161" i="1"/>
  <c r="M161" i="1" s="1"/>
  <c r="P160" i="1"/>
  <c r="Q160" i="1" s="1"/>
  <c r="L160" i="1"/>
  <c r="M160" i="1" s="1"/>
  <c r="P159" i="1"/>
  <c r="Q159" i="1" s="1"/>
  <c r="L159" i="1"/>
  <c r="M159" i="1" s="1"/>
  <c r="P158" i="1"/>
  <c r="Q158" i="1" s="1"/>
  <c r="L158" i="1"/>
  <c r="M158" i="1" s="1"/>
  <c r="P157" i="1"/>
  <c r="Q157" i="1" s="1"/>
  <c r="L157" i="1"/>
  <c r="M157" i="1" s="1"/>
  <c r="P156" i="1"/>
  <c r="Q156" i="1" s="1"/>
  <c r="L156" i="1"/>
  <c r="M156" i="1" s="1"/>
  <c r="P155" i="1"/>
  <c r="Q155" i="1" s="1"/>
  <c r="L155" i="1"/>
  <c r="M155" i="1" s="1"/>
  <c r="P154" i="1"/>
  <c r="Q154" i="1" s="1"/>
  <c r="L154" i="1"/>
  <c r="M154" i="1" s="1"/>
  <c r="P153" i="1"/>
  <c r="Q153" i="1" s="1"/>
  <c r="L153" i="1"/>
  <c r="M153" i="1" s="1"/>
  <c r="P152" i="1"/>
  <c r="Q152" i="1" s="1"/>
  <c r="L152" i="1"/>
  <c r="M152" i="1" s="1"/>
  <c r="P151" i="1"/>
  <c r="Q151" i="1" s="1"/>
  <c r="L151" i="1"/>
  <c r="M151" i="1" s="1"/>
  <c r="P150" i="1"/>
  <c r="Q150" i="1" s="1"/>
  <c r="L150" i="1"/>
  <c r="M150" i="1" s="1"/>
  <c r="P149" i="1"/>
  <c r="Q149" i="1" s="1"/>
  <c r="L149" i="1"/>
  <c r="M149" i="1" s="1"/>
  <c r="P148" i="1"/>
  <c r="Q148" i="1" s="1"/>
  <c r="L148" i="1"/>
  <c r="M148" i="1" s="1"/>
  <c r="P147" i="1"/>
  <c r="Q147" i="1" s="1"/>
  <c r="L147" i="1"/>
  <c r="M147" i="1" s="1"/>
  <c r="P146" i="1"/>
  <c r="Q146" i="1" s="1"/>
  <c r="L146" i="1"/>
  <c r="M146" i="1" s="1"/>
  <c r="P145" i="1"/>
  <c r="Q145" i="1" s="1"/>
  <c r="L145" i="1"/>
  <c r="M145" i="1" s="1"/>
  <c r="P144" i="1"/>
  <c r="Q144" i="1" s="1"/>
  <c r="L144" i="1"/>
  <c r="M144" i="1" s="1"/>
  <c r="P143" i="1"/>
  <c r="Q143" i="1" s="1"/>
  <c r="L143" i="1"/>
  <c r="M143" i="1" s="1"/>
  <c r="P142" i="1"/>
  <c r="Q142" i="1" s="1"/>
  <c r="M142" i="1"/>
  <c r="L142" i="1"/>
  <c r="P141" i="1"/>
  <c r="Q141" i="1" s="1"/>
  <c r="L141" i="1"/>
  <c r="M141" i="1" s="1"/>
  <c r="P140" i="1"/>
  <c r="Q140" i="1" s="1"/>
  <c r="M140" i="1"/>
  <c r="L140" i="1"/>
  <c r="P139" i="1"/>
  <c r="Q139" i="1" s="1"/>
  <c r="L139" i="1"/>
  <c r="M139" i="1" s="1"/>
  <c r="P138" i="1"/>
  <c r="Q138" i="1" s="1"/>
  <c r="M138" i="1"/>
  <c r="L138" i="1"/>
  <c r="P137" i="1"/>
  <c r="Q137" i="1" s="1"/>
  <c r="L137" i="1"/>
  <c r="M137" i="1" s="1"/>
  <c r="P136" i="1"/>
  <c r="Q136" i="1" s="1"/>
  <c r="M136" i="1"/>
  <c r="L136" i="1"/>
  <c r="P135" i="1"/>
  <c r="Q135" i="1" s="1"/>
  <c r="L135" i="1"/>
  <c r="M135" i="1" s="1"/>
  <c r="P134" i="1"/>
  <c r="Q134" i="1" s="1"/>
  <c r="M134" i="1"/>
  <c r="L134" i="1"/>
  <c r="P133" i="1"/>
  <c r="Q133" i="1" s="1"/>
  <c r="L133" i="1"/>
  <c r="M133" i="1" s="1"/>
  <c r="P132" i="1"/>
  <c r="Q132" i="1" s="1"/>
  <c r="M132" i="1"/>
  <c r="L132" i="1"/>
  <c r="P131" i="1"/>
  <c r="Q131" i="1" s="1"/>
  <c r="L131" i="1"/>
  <c r="M131" i="1" s="1"/>
  <c r="P130" i="1"/>
  <c r="Q130" i="1" s="1"/>
  <c r="M130" i="1"/>
  <c r="L130" i="1"/>
  <c r="P129" i="1"/>
  <c r="Q129" i="1" s="1"/>
  <c r="L129" i="1"/>
  <c r="M129" i="1" s="1"/>
  <c r="P128" i="1"/>
  <c r="Q128" i="1" s="1"/>
  <c r="M128" i="1"/>
  <c r="L128" i="1"/>
  <c r="P127" i="1"/>
  <c r="Q127" i="1" s="1"/>
  <c r="L127" i="1"/>
  <c r="M127" i="1" s="1"/>
  <c r="P126" i="1"/>
  <c r="Q126" i="1" s="1"/>
  <c r="M126" i="1"/>
  <c r="L126" i="1"/>
  <c r="P125" i="1"/>
  <c r="Q125" i="1" s="1"/>
  <c r="L125" i="1"/>
  <c r="M125" i="1" s="1"/>
  <c r="P124" i="1"/>
  <c r="Q124" i="1" s="1"/>
  <c r="M124" i="1"/>
  <c r="L124" i="1"/>
  <c r="P123" i="1"/>
  <c r="Q123" i="1" s="1"/>
  <c r="L123" i="1"/>
  <c r="M123" i="1" s="1"/>
  <c r="P122" i="1"/>
  <c r="Q122" i="1" s="1"/>
  <c r="M122" i="1"/>
  <c r="L122" i="1"/>
  <c r="P121" i="1"/>
  <c r="Q121" i="1" s="1"/>
  <c r="L121" i="1"/>
  <c r="M121" i="1" s="1"/>
  <c r="P120" i="1"/>
  <c r="Q120" i="1" s="1"/>
  <c r="M120" i="1"/>
  <c r="L120" i="1"/>
  <c r="P119" i="1"/>
  <c r="Q119" i="1" s="1"/>
  <c r="L119" i="1"/>
  <c r="M119" i="1" s="1"/>
  <c r="P118" i="1"/>
  <c r="Q118" i="1" s="1"/>
  <c r="M118" i="1"/>
  <c r="L118" i="1"/>
  <c r="P117" i="1"/>
  <c r="Q117" i="1" s="1"/>
  <c r="L117" i="1"/>
  <c r="M117" i="1" s="1"/>
  <c r="P116" i="1"/>
  <c r="Q116" i="1" s="1"/>
  <c r="L116" i="1"/>
  <c r="M116" i="1" s="1"/>
  <c r="P115" i="1"/>
  <c r="Q115" i="1" s="1"/>
  <c r="L115" i="1"/>
  <c r="M115" i="1" s="1"/>
  <c r="P114" i="1"/>
  <c r="Q114" i="1" s="1"/>
  <c r="L114" i="1"/>
  <c r="M114" i="1" s="1"/>
  <c r="P113" i="1"/>
  <c r="Q113" i="1" s="1"/>
  <c r="L113" i="1"/>
  <c r="M113" i="1" s="1"/>
  <c r="P112" i="1"/>
  <c r="Q112" i="1" s="1"/>
  <c r="L112" i="1"/>
  <c r="M112" i="1" s="1"/>
  <c r="P111" i="1"/>
  <c r="Q111" i="1" s="1"/>
  <c r="L111" i="1"/>
  <c r="M111" i="1" s="1"/>
  <c r="P110" i="1"/>
  <c r="Q110" i="1" s="1"/>
  <c r="L110" i="1"/>
  <c r="M110" i="1" s="1"/>
  <c r="P109" i="1"/>
  <c r="Q109" i="1" s="1"/>
  <c r="L109" i="1"/>
  <c r="M109" i="1" s="1"/>
  <c r="P108" i="1"/>
  <c r="Q108" i="1" s="1"/>
  <c r="L108" i="1"/>
  <c r="M108" i="1" s="1"/>
  <c r="P107" i="1"/>
  <c r="Q107" i="1" s="1"/>
  <c r="L107" i="1"/>
  <c r="M107" i="1" s="1"/>
  <c r="P106" i="1"/>
  <c r="Q106" i="1" s="1"/>
  <c r="L106" i="1"/>
  <c r="M106" i="1" s="1"/>
  <c r="P105" i="1"/>
  <c r="Q105" i="1" s="1"/>
  <c r="L105" i="1"/>
  <c r="M105" i="1" s="1"/>
  <c r="P104" i="1"/>
  <c r="Q104" i="1" s="1"/>
  <c r="L104" i="1"/>
  <c r="M104" i="1" s="1"/>
  <c r="P103" i="1"/>
  <c r="Q103" i="1" s="1"/>
  <c r="L103" i="1"/>
  <c r="M103" i="1" s="1"/>
  <c r="P102" i="1"/>
  <c r="Q102" i="1" s="1"/>
  <c r="L102" i="1"/>
  <c r="M102" i="1" s="1"/>
  <c r="P101" i="1"/>
  <c r="Q101" i="1" s="1"/>
  <c r="L101" i="1"/>
  <c r="M101" i="1" s="1"/>
  <c r="P100" i="1"/>
  <c r="Q100" i="1" s="1"/>
  <c r="L100" i="1"/>
  <c r="M100" i="1" s="1"/>
  <c r="P99" i="1"/>
  <c r="Q99" i="1" s="1"/>
  <c r="L99" i="1"/>
  <c r="M99" i="1" s="1"/>
  <c r="P98" i="1"/>
  <c r="Q98" i="1" s="1"/>
  <c r="L98" i="1"/>
  <c r="M98" i="1" s="1"/>
  <c r="P97" i="1"/>
  <c r="Q97" i="1" s="1"/>
  <c r="L97" i="1"/>
  <c r="M97" i="1" s="1"/>
  <c r="P96" i="1"/>
  <c r="Q96" i="1" s="1"/>
  <c r="L96" i="1"/>
  <c r="M96" i="1" s="1"/>
  <c r="P95" i="1"/>
  <c r="Q95" i="1" s="1"/>
  <c r="L95" i="1"/>
  <c r="M95" i="1" s="1"/>
  <c r="P94" i="1"/>
  <c r="Q94" i="1" s="1"/>
  <c r="L94" i="1"/>
  <c r="M94" i="1" s="1"/>
  <c r="P93" i="1"/>
  <c r="Q93" i="1" s="1"/>
  <c r="L93" i="1"/>
  <c r="M93" i="1" s="1"/>
  <c r="P92" i="1"/>
  <c r="Q92" i="1" s="1"/>
  <c r="L92" i="1"/>
  <c r="M92" i="1" s="1"/>
  <c r="P91" i="1"/>
  <c r="Q91" i="1" s="1"/>
  <c r="L91" i="1"/>
  <c r="M91" i="1" s="1"/>
  <c r="P90" i="1"/>
  <c r="Q90" i="1" s="1"/>
  <c r="L90" i="1"/>
  <c r="M90" i="1" s="1"/>
  <c r="P89" i="1"/>
  <c r="Q89" i="1" s="1"/>
  <c r="L89" i="1"/>
  <c r="M89" i="1" s="1"/>
  <c r="P88" i="1"/>
  <c r="Q88" i="1" s="1"/>
  <c r="L88" i="1"/>
  <c r="M88" i="1" s="1"/>
  <c r="P87" i="1"/>
  <c r="Q87" i="1" s="1"/>
  <c r="L87" i="1"/>
  <c r="M87" i="1" s="1"/>
  <c r="P86" i="1"/>
  <c r="Q86" i="1" s="1"/>
  <c r="L86" i="1"/>
  <c r="M86" i="1" s="1"/>
  <c r="P85" i="1"/>
  <c r="Q85" i="1" s="1"/>
  <c r="L85" i="1"/>
  <c r="M85" i="1" s="1"/>
  <c r="P84" i="1"/>
  <c r="Q84" i="1" s="1"/>
  <c r="L84" i="1"/>
  <c r="M84" i="1" s="1"/>
  <c r="P83" i="1"/>
  <c r="Q83" i="1" s="1"/>
  <c r="L83" i="1"/>
  <c r="M83" i="1" s="1"/>
  <c r="P82" i="1"/>
  <c r="Q82" i="1" s="1"/>
  <c r="L82" i="1"/>
  <c r="M82" i="1" s="1"/>
  <c r="P81" i="1"/>
  <c r="Q81" i="1" s="1"/>
  <c r="L81" i="1"/>
  <c r="M81" i="1" s="1"/>
  <c r="P80" i="1"/>
  <c r="Q80" i="1" s="1"/>
  <c r="L80" i="1"/>
  <c r="M80" i="1" s="1"/>
  <c r="P79" i="1"/>
  <c r="Q79" i="1" s="1"/>
  <c r="L79" i="1"/>
  <c r="M79" i="1" s="1"/>
  <c r="P78" i="1"/>
  <c r="Q78" i="1" s="1"/>
  <c r="L78" i="1"/>
  <c r="M78" i="1" s="1"/>
  <c r="P77" i="1"/>
  <c r="Q77" i="1" s="1"/>
  <c r="L77" i="1"/>
  <c r="M77" i="1" s="1"/>
  <c r="P76" i="1"/>
  <c r="Q76" i="1" s="1"/>
  <c r="L76" i="1"/>
  <c r="M76" i="1" s="1"/>
  <c r="P75" i="1"/>
  <c r="Q75" i="1" s="1"/>
  <c r="L75" i="1"/>
  <c r="M75" i="1" s="1"/>
  <c r="P74" i="1"/>
  <c r="Q74" i="1" s="1"/>
  <c r="L74" i="1"/>
  <c r="M74" i="1" s="1"/>
  <c r="P73" i="1"/>
  <c r="Q73" i="1" s="1"/>
  <c r="L73" i="1"/>
  <c r="M73" i="1" s="1"/>
  <c r="P72" i="1"/>
  <c r="Q72" i="1" s="1"/>
  <c r="L72" i="1"/>
  <c r="M72" i="1" s="1"/>
  <c r="P71" i="1"/>
  <c r="Q71" i="1" s="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L65" i="1"/>
  <c r="M65" i="1" s="1"/>
  <c r="P64" i="1"/>
  <c r="Q64" i="1" s="1"/>
  <c r="L64" i="1"/>
  <c r="M64" i="1" s="1"/>
  <c r="P63" i="1"/>
  <c r="Q63" i="1" s="1"/>
  <c r="L63" i="1"/>
  <c r="M63" i="1" s="1"/>
  <c r="P62" i="1"/>
  <c r="Q62" i="1" s="1"/>
  <c r="L62" i="1"/>
  <c r="M62" i="1" s="1"/>
  <c r="P61" i="1"/>
  <c r="Q61" i="1" s="1"/>
  <c r="L61" i="1"/>
  <c r="M61" i="1" s="1"/>
  <c r="P60" i="1"/>
  <c r="Q60" i="1" s="1"/>
  <c r="L60" i="1"/>
  <c r="M60" i="1" s="1"/>
  <c r="P59" i="1"/>
  <c r="Q59" i="1" s="1"/>
  <c r="L59" i="1"/>
  <c r="M59" i="1" s="1"/>
  <c r="P58" i="1"/>
  <c r="Q58" i="1" s="1"/>
  <c r="L58" i="1"/>
  <c r="M58" i="1" s="1"/>
  <c r="P57" i="1"/>
  <c r="Q57" i="1" s="1"/>
  <c r="L57" i="1"/>
  <c r="M57" i="1" s="1"/>
  <c r="P56" i="1"/>
  <c r="Q56" i="1" s="1"/>
  <c r="L56" i="1"/>
  <c r="M56" i="1" s="1"/>
  <c r="P55" i="1"/>
  <c r="Q55" i="1" s="1"/>
  <c r="L55" i="1"/>
  <c r="M55" i="1" s="1"/>
  <c r="P54" i="1"/>
  <c r="Q54" i="1" s="1"/>
  <c r="L54" i="1"/>
  <c r="M54" i="1" s="1"/>
  <c r="P53" i="1"/>
  <c r="Q53" i="1" s="1"/>
  <c r="L53" i="1"/>
  <c r="M53" i="1" s="1"/>
  <c r="P52" i="1"/>
  <c r="Q52" i="1" s="1"/>
  <c r="L52" i="1"/>
  <c r="M52" i="1" s="1"/>
  <c r="P51" i="1"/>
  <c r="Q51" i="1" s="1"/>
  <c r="L51" i="1"/>
  <c r="M51" i="1" s="1"/>
  <c r="P50" i="1"/>
  <c r="Q50" i="1" s="1"/>
  <c r="L50" i="1"/>
  <c r="M50" i="1" s="1"/>
  <c r="P49" i="1"/>
  <c r="Q49" i="1" s="1"/>
  <c r="L49" i="1"/>
  <c r="M49" i="1" s="1"/>
  <c r="P48" i="1"/>
  <c r="Q48" i="1" s="1"/>
  <c r="L48" i="1"/>
  <c r="M48" i="1" s="1"/>
  <c r="P47" i="1"/>
  <c r="Q47" i="1" s="1"/>
  <c r="L47" i="1"/>
  <c r="M47" i="1" s="1"/>
  <c r="P46" i="1"/>
  <c r="Q46" i="1" s="1"/>
  <c r="L46" i="1"/>
  <c r="M46" i="1" s="1"/>
  <c r="P45" i="1"/>
  <c r="Q45" i="1" s="1"/>
  <c r="L45" i="1"/>
  <c r="M45" i="1" s="1"/>
  <c r="P44" i="1"/>
  <c r="Q44" i="1" s="1"/>
  <c r="L44" i="1"/>
  <c r="M44" i="1" s="1"/>
  <c r="P43" i="1"/>
  <c r="Q43" i="1" s="1"/>
  <c r="L43" i="1"/>
  <c r="M43" i="1" s="1"/>
  <c r="P42" i="1"/>
  <c r="Q42" i="1" s="1"/>
  <c r="L42" i="1"/>
  <c r="M42" i="1" s="1"/>
  <c r="Q41" i="1"/>
  <c r="P41" i="1"/>
  <c r="L41" i="1"/>
  <c r="M41" i="1" s="1"/>
  <c r="P40" i="1"/>
  <c r="Q40" i="1" s="1"/>
  <c r="L40" i="1"/>
  <c r="M40" i="1" s="1"/>
  <c r="Q39" i="1"/>
  <c r="P39" i="1"/>
  <c r="L39" i="1"/>
  <c r="M39" i="1" s="1"/>
  <c r="P38" i="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107" i="2"/>
  <c r="K107" i="2"/>
  <c r="H107" i="2"/>
  <c r="N73" i="2"/>
  <c r="K73" i="2"/>
  <c r="H73" i="2"/>
  <c r="N195" i="2"/>
  <c r="H195" i="2"/>
  <c r="N19" i="2"/>
  <c r="K19" i="2"/>
  <c r="H19" i="2"/>
  <c r="N82" i="2"/>
  <c r="K82" i="2"/>
  <c r="H82" i="2"/>
  <c r="N133" i="2"/>
  <c r="K133" i="2"/>
  <c r="H133" i="2"/>
  <c r="N92" i="2"/>
  <c r="K92" i="2"/>
  <c r="H92" i="2"/>
  <c r="N99" i="2"/>
  <c r="K99" i="2"/>
  <c r="H99" i="2"/>
  <c r="N100" i="2"/>
  <c r="K100" i="2"/>
  <c r="H100" i="2"/>
  <c r="N105" i="2"/>
  <c r="K105" i="2"/>
  <c r="H105" i="2"/>
  <c r="N25" i="2"/>
  <c r="K25" i="2"/>
  <c r="H25" i="2"/>
  <c r="N31" i="2"/>
  <c r="K31" i="2"/>
  <c r="H31" i="2"/>
  <c r="N196" i="2"/>
  <c r="K196" i="2"/>
  <c r="H196" i="2"/>
  <c r="N194" i="2"/>
  <c r="K194" i="2"/>
  <c r="H194" i="2"/>
  <c r="N149" i="2"/>
  <c r="K149" i="2"/>
  <c r="H149" i="2"/>
  <c r="N153" i="2"/>
  <c r="K153" i="2"/>
  <c r="H153" i="2"/>
  <c r="N172" i="2"/>
  <c r="K172" i="2"/>
  <c r="H172" i="2"/>
  <c r="N63" i="2"/>
  <c r="K63" i="2"/>
  <c r="H63" i="2"/>
  <c r="N9" i="2"/>
  <c r="K9" i="2"/>
  <c r="H9" i="2"/>
  <c r="N169" i="2"/>
  <c r="K169" i="2"/>
  <c r="H169" i="2"/>
  <c r="N164" i="2"/>
  <c r="K164" i="2"/>
  <c r="H164" i="2"/>
  <c r="N47" i="2"/>
  <c r="K47" i="2"/>
  <c r="H47" i="2"/>
  <c r="N108" i="2"/>
  <c r="K108" i="2"/>
  <c r="H108" i="2"/>
  <c r="N106" i="2"/>
  <c r="K106" i="2"/>
  <c r="H106" i="2"/>
  <c r="N46" i="2"/>
  <c r="K46" i="2"/>
  <c r="H46" i="2"/>
  <c r="N187" i="2"/>
  <c r="K187" i="2"/>
  <c r="H187" i="2"/>
  <c r="N12" i="2"/>
  <c r="K12" i="2"/>
  <c r="H12" i="2"/>
  <c r="N123" i="2"/>
  <c r="K123" i="2"/>
  <c r="H123" i="2"/>
  <c r="N55" i="2"/>
  <c r="K55" i="2"/>
  <c r="H55" i="2"/>
  <c r="N160" i="2"/>
  <c r="K160" i="2"/>
  <c r="H160" i="2"/>
  <c r="N154" i="2"/>
  <c r="K154" i="2"/>
  <c r="H154" i="2"/>
  <c r="N93" i="2"/>
  <c r="K93" i="2"/>
  <c r="H93" i="2"/>
  <c r="N115" i="2"/>
  <c r="K115" i="2"/>
  <c r="H115" i="2"/>
  <c r="N3" i="2"/>
  <c r="K3" i="2"/>
  <c r="H3" i="2"/>
  <c r="N45" i="2"/>
  <c r="K45" i="2"/>
  <c r="H45" i="2"/>
  <c r="N20" i="2"/>
  <c r="H20" i="2"/>
  <c r="N197" i="2"/>
  <c r="K197" i="2"/>
  <c r="H197" i="2"/>
  <c r="N101" i="2"/>
  <c r="K101" i="2"/>
  <c r="H101" i="2"/>
  <c r="N188" i="2"/>
  <c r="K188" i="2"/>
  <c r="H188" i="2"/>
  <c r="N44" i="2"/>
  <c r="K44" i="2"/>
  <c r="H44" i="2"/>
  <c r="N185" i="2"/>
  <c r="K185" i="2"/>
  <c r="H185" i="2"/>
  <c r="N51" i="2"/>
  <c r="K51" i="2"/>
  <c r="H51" i="2"/>
  <c r="N77" i="2"/>
  <c r="K77" i="2"/>
  <c r="H77" i="2"/>
  <c r="N177" i="2"/>
  <c r="K177" i="2"/>
  <c r="H177" i="2"/>
  <c r="N78" i="2"/>
  <c r="K78" i="2"/>
  <c r="H78" i="2"/>
  <c r="N114" i="2"/>
  <c r="K114" i="2"/>
  <c r="H114" i="2"/>
  <c r="N79" i="2"/>
  <c r="K79" i="2"/>
  <c r="H79" i="2"/>
  <c r="N37" i="2"/>
  <c r="K37" i="2"/>
  <c r="H37" i="2"/>
  <c r="N113" i="2"/>
  <c r="K113" i="2"/>
  <c r="H113" i="2"/>
  <c r="N23" i="2"/>
  <c r="K23" i="2"/>
  <c r="H23" i="2"/>
  <c r="N28" i="2"/>
  <c r="K28" i="2"/>
  <c r="H28" i="2"/>
  <c r="N97" i="2"/>
  <c r="K97" i="2"/>
  <c r="H97" i="2"/>
  <c r="N179" i="2"/>
  <c r="K179" i="2"/>
  <c r="H179" i="2"/>
  <c r="N94" i="2"/>
  <c r="K94" i="2"/>
  <c r="H94" i="2"/>
  <c r="N29" i="2"/>
  <c r="K29" i="2"/>
  <c r="H29" i="2"/>
  <c r="N147" i="2"/>
  <c r="K147" i="2"/>
  <c r="H147" i="2"/>
  <c r="N163" i="2"/>
  <c r="K163" i="2"/>
  <c r="H163" i="2"/>
  <c r="N193" i="2"/>
  <c r="K193" i="2"/>
  <c r="H193" i="2"/>
  <c r="N134" i="2"/>
  <c r="K134" i="2"/>
  <c r="H134" i="2"/>
  <c r="N159" i="2"/>
  <c r="K159" i="2"/>
  <c r="H159" i="2"/>
  <c r="N60" i="2"/>
  <c r="K60" i="2"/>
  <c r="H60" i="2"/>
  <c r="N137" i="2"/>
  <c r="K137" i="2"/>
  <c r="H137" i="2"/>
  <c r="N41" i="2"/>
  <c r="K41" i="2"/>
  <c r="H41" i="2"/>
  <c r="N178" i="2"/>
  <c r="K178" i="2"/>
  <c r="H178" i="2"/>
  <c r="N176" i="2"/>
  <c r="K176" i="2"/>
  <c r="H176" i="2"/>
  <c r="N109" i="2"/>
  <c r="K109" i="2"/>
  <c r="H109" i="2"/>
  <c r="N40" i="2"/>
  <c r="K40" i="2"/>
  <c r="H40" i="2"/>
  <c r="N191" i="2"/>
  <c r="K191" i="2"/>
  <c r="H191" i="2"/>
  <c r="N26" i="2"/>
  <c r="K26" i="2"/>
  <c r="H26" i="2"/>
  <c r="N27" i="2"/>
  <c r="K27" i="2"/>
  <c r="H27" i="2"/>
  <c r="N128" i="2"/>
  <c r="K128" i="2"/>
  <c r="H128" i="2"/>
  <c r="N54" i="2"/>
  <c r="K54" i="2"/>
  <c r="H54" i="2"/>
  <c r="N68" i="2"/>
  <c r="K68" i="2"/>
  <c r="H68" i="2"/>
  <c r="N112" i="2"/>
  <c r="K112" i="2"/>
  <c r="H112" i="2"/>
  <c r="N103" i="2"/>
  <c r="K103" i="2"/>
  <c r="H103" i="2"/>
  <c r="N18" i="2"/>
  <c r="K18" i="2"/>
  <c r="H18" i="2"/>
  <c r="N135" i="2"/>
  <c r="K135" i="2"/>
  <c r="H135" i="2"/>
  <c r="N102" i="2"/>
  <c r="K102" i="2"/>
  <c r="H102" i="2"/>
  <c r="N175" i="2"/>
  <c r="K175" i="2"/>
  <c r="H175" i="2"/>
  <c r="N151" i="2"/>
  <c r="K151" i="2"/>
  <c r="H151" i="2"/>
  <c r="N158" i="2"/>
  <c r="K158" i="2"/>
  <c r="H158" i="2"/>
  <c r="N125" i="2"/>
  <c r="K125" i="2"/>
  <c r="H125" i="2"/>
  <c r="N75" i="2"/>
  <c r="K75" i="2"/>
  <c r="H75" i="2"/>
  <c r="N110" i="2"/>
  <c r="K110" i="2"/>
  <c r="H110" i="2"/>
  <c r="N132" i="2"/>
  <c r="K132" i="2"/>
  <c r="H132" i="2"/>
  <c r="N145" i="2"/>
  <c r="K145" i="2"/>
  <c r="H145" i="2"/>
  <c r="N170" i="2"/>
  <c r="K170" i="2"/>
  <c r="H170" i="2"/>
  <c r="N143" i="2"/>
  <c r="K143" i="2"/>
  <c r="H143" i="2"/>
  <c r="N200" i="2"/>
  <c r="K200" i="2"/>
  <c r="H200" i="2"/>
  <c r="N190" i="2"/>
  <c r="K190" i="2"/>
  <c r="H190" i="2"/>
  <c r="N7" i="2"/>
  <c r="K7" i="2"/>
  <c r="H7" i="2"/>
  <c r="N155" i="2"/>
  <c r="K155" i="2"/>
  <c r="H155" i="2"/>
  <c r="N2" i="2"/>
  <c r="K2" i="2"/>
  <c r="H2" i="2"/>
  <c r="N8" i="2"/>
  <c r="K8" i="2"/>
  <c r="H8" i="2"/>
  <c r="N146" i="2"/>
  <c r="K146" i="2"/>
  <c r="H146" i="2"/>
  <c r="N199" i="2"/>
  <c r="K199" i="2"/>
  <c r="H199" i="2"/>
  <c r="N66" i="2"/>
  <c r="K66" i="2"/>
  <c r="H66" i="2"/>
  <c r="N183" i="2"/>
  <c r="K183" i="2"/>
  <c r="H183" i="2"/>
  <c r="N39" i="2"/>
  <c r="K39" i="2"/>
  <c r="H39" i="2"/>
  <c r="N35" i="2"/>
  <c r="K35" i="2"/>
  <c r="H35" i="2"/>
  <c r="N52" i="2"/>
  <c r="K52" i="2"/>
  <c r="H52" i="2"/>
  <c r="N148" i="2"/>
  <c r="K148" i="2"/>
  <c r="H148" i="2"/>
  <c r="N167" i="2"/>
  <c r="K167" i="2"/>
  <c r="H167" i="2"/>
  <c r="N85" i="2"/>
  <c r="K85" i="2"/>
  <c r="H85" i="2"/>
  <c r="N32" i="2"/>
  <c r="K32" i="2"/>
  <c r="H32" i="2"/>
  <c r="N33" i="2"/>
  <c r="K33" i="2"/>
  <c r="H33" i="2"/>
  <c r="N17" i="2"/>
  <c r="K17" i="2"/>
  <c r="H17" i="2"/>
  <c r="N72" i="2"/>
  <c r="K72" i="2"/>
  <c r="H72" i="2"/>
  <c r="N21" i="2"/>
  <c r="K21" i="2"/>
  <c r="H21" i="2"/>
  <c r="N89" i="2"/>
  <c r="K89" i="2"/>
  <c r="H89" i="2"/>
  <c r="N96" i="2"/>
  <c r="K96" i="2"/>
  <c r="H96" i="2"/>
  <c r="N43" i="2"/>
  <c r="K43" i="2"/>
  <c r="H43" i="2"/>
  <c r="N95" i="2"/>
  <c r="K95" i="2"/>
  <c r="H95" i="2"/>
  <c r="N91" i="2"/>
  <c r="K91" i="2"/>
  <c r="H91" i="2"/>
  <c r="N104" i="2"/>
  <c r="K104" i="2"/>
  <c r="H104" i="2"/>
  <c r="N70" i="2"/>
  <c r="K70" i="2"/>
  <c r="H70" i="2"/>
  <c r="N161" i="2"/>
  <c r="K161" i="2"/>
  <c r="H161" i="2"/>
  <c r="N36" i="2"/>
  <c r="K36" i="2"/>
  <c r="H36" i="2"/>
  <c r="N88" i="2"/>
  <c r="K88" i="2"/>
  <c r="H88" i="2"/>
  <c r="N141" i="2"/>
  <c r="K141" i="2"/>
  <c r="H141" i="2"/>
  <c r="N150" i="2"/>
  <c r="K150" i="2"/>
  <c r="H150" i="2"/>
  <c r="N138" i="2"/>
  <c r="K138" i="2"/>
  <c r="H138" i="2"/>
  <c r="N171" i="2"/>
  <c r="K171" i="2"/>
  <c r="H171" i="2"/>
  <c r="N24" i="2"/>
  <c r="K24" i="2"/>
  <c r="H24" i="2"/>
  <c r="N173" i="2"/>
  <c r="K173" i="2"/>
  <c r="H173" i="2"/>
  <c r="N98" i="2"/>
  <c r="K98" i="2"/>
  <c r="H98" i="2"/>
  <c r="N127" i="2"/>
  <c r="K127" i="2"/>
  <c r="H127" i="2"/>
  <c r="N152" i="2"/>
  <c r="K152" i="2"/>
  <c r="H152" i="2"/>
  <c r="N62" i="2"/>
  <c r="K62" i="2"/>
  <c r="H62" i="2"/>
  <c r="N129" i="2"/>
  <c r="K129" i="2"/>
  <c r="H129" i="2"/>
  <c r="N126" i="2"/>
  <c r="K126" i="2"/>
  <c r="H126" i="2"/>
  <c r="N86" i="2"/>
  <c r="K86" i="2"/>
  <c r="H86" i="2"/>
  <c r="N124" i="2"/>
  <c r="K124" i="2"/>
  <c r="H124" i="2"/>
  <c r="N189" i="2"/>
  <c r="K189" i="2"/>
  <c r="H189" i="2"/>
  <c r="N53" i="2"/>
  <c r="K53" i="2"/>
  <c r="H53" i="2"/>
  <c r="N14" i="2"/>
  <c r="K14" i="2"/>
  <c r="H14" i="2"/>
  <c r="N131" i="2"/>
  <c r="K131" i="2"/>
  <c r="H131" i="2"/>
  <c r="N165" i="2"/>
  <c r="K165" i="2"/>
  <c r="H165" i="2"/>
  <c r="N80" i="2"/>
  <c r="K80" i="2"/>
  <c r="H80" i="2"/>
  <c r="N59" i="2"/>
  <c r="K59" i="2"/>
  <c r="H59" i="2"/>
  <c r="N5" i="2"/>
  <c r="K5" i="2"/>
  <c r="H5" i="2"/>
  <c r="N10" i="2"/>
  <c r="K10" i="2"/>
  <c r="H10" i="2"/>
  <c r="N157" i="2"/>
  <c r="K157" i="2"/>
  <c r="H157" i="2"/>
  <c r="N34" i="2"/>
  <c r="K34" i="2"/>
  <c r="H34" i="2"/>
  <c r="N198" i="2"/>
  <c r="K198" i="2"/>
  <c r="H198" i="2"/>
  <c r="N11" i="2"/>
  <c r="K11" i="2"/>
  <c r="H11" i="2"/>
  <c r="N116" i="2"/>
  <c r="K116" i="2"/>
  <c r="H116" i="2"/>
  <c r="N57" i="2"/>
  <c r="K57" i="2"/>
  <c r="H57" i="2"/>
  <c r="N122" i="2"/>
  <c r="K122" i="2"/>
  <c r="H122" i="2"/>
  <c r="N4" i="2"/>
  <c r="K4" i="2"/>
  <c r="H4" i="2"/>
  <c r="N201" i="2"/>
  <c r="K201" i="2"/>
  <c r="H201" i="2"/>
  <c r="N56" i="2"/>
  <c r="K56" i="2"/>
  <c r="H56" i="2"/>
  <c r="N130" i="2"/>
  <c r="K130" i="2"/>
  <c r="H130" i="2"/>
  <c r="N15" i="2"/>
  <c r="K15" i="2"/>
  <c r="H15" i="2"/>
  <c r="N174" i="2"/>
  <c r="K174" i="2"/>
  <c r="H174" i="2"/>
  <c r="N168" i="2"/>
  <c r="K168" i="2"/>
  <c r="H168" i="2"/>
  <c r="N182" i="2"/>
  <c r="K182" i="2"/>
  <c r="H182" i="2"/>
  <c r="N139" i="2"/>
  <c r="K139" i="2"/>
  <c r="H139" i="2"/>
  <c r="N87" i="2"/>
  <c r="K87" i="2"/>
  <c r="H87" i="2"/>
  <c r="N184" i="2"/>
  <c r="K184" i="2"/>
  <c r="H184" i="2"/>
  <c r="N140" i="2"/>
  <c r="K140" i="2"/>
  <c r="H140" i="2"/>
  <c r="N181" i="2"/>
  <c r="K181" i="2"/>
  <c r="H181" i="2"/>
  <c r="N111" i="2"/>
  <c r="K111" i="2"/>
  <c r="H111" i="2"/>
  <c r="N83" i="2"/>
  <c r="K83" i="2"/>
  <c r="H83" i="2"/>
  <c r="N49" i="2"/>
  <c r="K49" i="2"/>
  <c r="H49" i="2"/>
  <c r="N16" i="2"/>
  <c r="K16" i="2"/>
  <c r="H16" i="2"/>
  <c r="N136" i="2"/>
  <c r="K136" i="2"/>
  <c r="H136" i="2"/>
  <c r="N142" i="2"/>
  <c r="K142" i="2"/>
  <c r="H142" i="2"/>
  <c r="N180" i="2"/>
  <c r="K180" i="2"/>
  <c r="H180" i="2"/>
  <c r="N38" i="2"/>
  <c r="K38" i="2"/>
  <c r="H38" i="2"/>
  <c r="N74" i="2"/>
  <c r="K74" i="2"/>
  <c r="H74" i="2"/>
  <c r="N162" i="2"/>
  <c r="K162" i="2"/>
  <c r="H162" i="2"/>
  <c r="N13" i="2"/>
  <c r="K13" i="2"/>
  <c r="H13" i="2"/>
  <c r="N30" i="2"/>
  <c r="K30" i="2"/>
  <c r="H30" i="2"/>
  <c r="N65" i="2"/>
  <c r="K65" i="2"/>
  <c r="H65" i="2"/>
  <c r="N67" i="2"/>
  <c r="K67" i="2"/>
  <c r="H67" i="2"/>
  <c r="N166" i="2"/>
  <c r="K166" i="2"/>
  <c r="H166" i="2"/>
  <c r="N186" i="2"/>
  <c r="K186" i="2"/>
  <c r="H186" i="2"/>
  <c r="N117" i="2"/>
  <c r="K117" i="2"/>
  <c r="H117" i="2"/>
  <c r="N6" i="2"/>
  <c r="K6" i="2"/>
  <c r="H6" i="2"/>
  <c r="N81" i="2"/>
  <c r="K81" i="2"/>
  <c r="H81" i="2"/>
  <c r="N48" i="2"/>
  <c r="K48" i="2"/>
  <c r="H48" i="2"/>
  <c r="N118" i="2"/>
  <c r="K118" i="2"/>
  <c r="H118" i="2"/>
  <c r="N84" i="2"/>
  <c r="K84" i="2"/>
  <c r="H84" i="2"/>
  <c r="N144" i="2"/>
  <c r="K144" i="2"/>
  <c r="H144" i="2"/>
  <c r="N120" i="2"/>
  <c r="K120" i="2"/>
  <c r="H120" i="2"/>
  <c r="N90" i="2"/>
  <c r="K90" i="2"/>
  <c r="H90" i="2"/>
  <c r="N50" i="2"/>
  <c r="K50" i="2"/>
  <c r="H50" i="2"/>
  <c r="N119" i="2"/>
  <c r="K119" i="2"/>
  <c r="H119" i="2"/>
  <c r="N22" i="2"/>
  <c r="K22" i="2"/>
  <c r="H22" i="2"/>
  <c r="N156" i="2"/>
  <c r="K156" i="2"/>
  <c r="H156" i="2"/>
  <c r="N71" i="2"/>
  <c r="K71" i="2"/>
  <c r="H71" i="2"/>
  <c r="N61" i="2"/>
  <c r="K61" i="2"/>
  <c r="H61" i="2"/>
  <c r="N192" i="2"/>
  <c r="K192" i="2"/>
  <c r="H192" i="2"/>
  <c r="N69" i="2"/>
  <c r="K69" i="2"/>
  <c r="H69" i="2"/>
  <c r="N64" i="2"/>
  <c r="K64" i="2"/>
  <c r="H64" i="2"/>
  <c r="N121" i="2"/>
  <c r="K121" i="2"/>
  <c r="H121" i="2"/>
  <c r="N76" i="2"/>
  <c r="K76" i="2"/>
  <c r="H76" i="2"/>
  <c r="N58" i="2"/>
  <c r="K58" i="2"/>
  <c r="H58" i="2"/>
  <c r="N42" i="2"/>
  <c r="K42" i="2"/>
  <c r="H42" i="2"/>
  <c r="K107" i="3"/>
  <c r="I107" i="3"/>
  <c r="J107" i="3" s="1"/>
  <c r="K73" i="3"/>
  <c r="I73" i="3"/>
  <c r="J73" i="3" s="1"/>
  <c r="K195" i="3"/>
  <c r="I195" i="3"/>
  <c r="J195" i="3" s="1"/>
  <c r="K19" i="3"/>
  <c r="I19" i="3"/>
  <c r="J19" i="3" s="1"/>
  <c r="K82" i="3"/>
  <c r="I82" i="3"/>
  <c r="J82" i="3" s="1"/>
  <c r="K133" i="3"/>
  <c r="I133" i="3"/>
  <c r="J133" i="3" s="1"/>
  <c r="K92" i="3"/>
  <c r="J92" i="3"/>
  <c r="I92" i="3"/>
  <c r="K99" i="3"/>
  <c r="I99" i="3"/>
  <c r="J99" i="3" s="1"/>
  <c r="K100" i="3"/>
  <c r="I100" i="3"/>
  <c r="J100" i="3" s="1"/>
  <c r="K105" i="3"/>
  <c r="I105" i="3"/>
  <c r="J105" i="3" s="1"/>
  <c r="K25" i="3"/>
  <c r="I25" i="3"/>
  <c r="J25" i="3" s="1"/>
  <c r="K31" i="3"/>
  <c r="I31" i="3"/>
  <c r="J31" i="3" s="1"/>
  <c r="K196" i="3"/>
  <c r="I196" i="3"/>
  <c r="J196" i="3" s="1"/>
  <c r="K194" i="3"/>
  <c r="I194" i="3"/>
  <c r="J194" i="3" s="1"/>
  <c r="K149" i="3"/>
  <c r="J149" i="3"/>
  <c r="I149" i="3"/>
  <c r="K153" i="3"/>
  <c r="I153" i="3"/>
  <c r="J153" i="3" s="1"/>
  <c r="K172" i="3"/>
  <c r="I172" i="3"/>
  <c r="J172" i="3" s="1"/>
  <c r="K63" i="3"/>
  <c r="I63" i="3"/>
  <c r="J63" i="3" s="1"/>
  <c r="K9" i="3"/>
  <c r="I9" i="3"/>
  <c r="J9" i="3" s="1"/>
  <c r="K169" i="3"/>
  <c r="I169" i="3"/>
  <c r="J169" i="3" s="1"/>
  <c r="K164" i="3"/>
  <c r="I164" i="3"/>
  <c r="J164" i="3" s="1"/>
  <c r="K47" i="3"/>
  <c r="I47" i="3"/>
  <c r="J47" i="3" s="1"/>
  <c r="K108" i="3"/>
  <c r="J108" i="3"/>
  <c r="I108" i="3"/>
  <c r="K106" i="3"/>
  <c r="I106" i="3"/>
  <c r="J106" i="3" s="1"/>
  <c r="K46" i="3"/>
  <c r="I46" i="3"/>
  <c r="J46" i="3" s="1"/>
  <c r="K187" i="3"/>
  <c r="I187" i="3"/>
  <c r="J187" i="3" s="1"/>
  <c r="K12" i="3"/>
  <c r="I12" i="3"/>
  <c r="J12" i="3" s="1"/>
  <c r="K123" i="3"/>
  <c r="I123" i="3"/>
  <c r="J123" i="3" s="1"/>
  <c r="K55" i="3"/>
  <c r="I55" i="3"/>
  <c r="J55" i="3" s="1"/>
  <c r="K160" i="3"/>
  <c r="I160" i="3"/>
  <c r="J160" i="3" s="1"/>
  <c r="K154" i="3"/>
  <c r="J154" i="3"/>
  <c r="I154" i="3"/>
  <c r="K93" i="3"/>
  <c r="I93" i="3"/>
  <c r="J93" i="3" s="1"/>
  <c r="K115" i="3"/>
  <c r="I115" i="3"/>
  <c r="J115" i="3" s="1"/>
  <c r="K3" i="3"/>
  <c r="I3" i="3"/>
  <c r="J3" i="3" s="1"/>
  <c r="K45" i="3"/>
  <c r="I45" i="3"/>
  <c r="J45" i="3" s="1"/>
  <c r="K20" i="3"/>
  <c r="I20" i="3"/>
  <c r="J20" i="3" s="1"/>
  <c r="K197" i="3"/>
  <c r="I197" i="3"/>
  <c r="J197" i="3" s="1"/>
  <c r="K101" i="3"/>
  <c r="I101" i="3"/>
  <c r="J101" i="3" s="1"/>
  <c r="K188" i="3"/>
  <c r="J188" i="3"/>
  <c r="I188" i="3"/>
  <c r="K44" i="3"/>
  <c r="I44" i="3"/>
  <c r="J44" i="3" s="1"/>
  <c r="K185" i="3"/>
  <c r="I185" i="3"/>
  <c r="J185" i="3" s="1"/>
  <c r="K51" i="3"/>
  <c r="I51" i="3"/>
  <c r="J51" i="3" s="1"/>
  <c r="K77" i="3"/>
  <c r="I77" i="3"/>
  <c r="J77" i="3" s="1"/>
  <c r="K177" i="3"/>
  <c r="I177" i="3"/>
  <c r="J177" i="3" s="1"/>
  <c r="K78" i="3"/>
  <c r="I78" i="3"/>
  <c r="J78" i="3" s="1"/>
  <c r="K114" i="3"/>
  <c r="I114" i="3"/>
  <c r="J114" i="3" s="1"/>
  <c r="K79" i="3"/>
  <c r="J79" i="3"/>
  <c r="I79" i="3"/>
  <c r="K37" i="3"/>
  <c r="I37" i="3"/>
  <c r="J37" i="3" s="1"/>
  <c r="K113" i="3"/>
  <c r="I113" i="3"/>
  <c r="J113" i="3" s="1"/>
  <c r="K23" i="3"/>
  <c r="I23" i="3"/>
  <c r="J23" i="3" s="1"/>
  <c r="K28" i="3"/>
  <c r="I28" i="3"/>
  <c r="J28" i="3" s="1"/>
  <c r="K97" i="3"/>
  <c r="I97" i="3"/>
  <c r="J97" i="3" s="1"/>
  <c r="K179" i="3"/>
  <c r="I179" i="3"/>
  <c r="J179" i="3" s="1"/>
  <c r="K94" i="3"/>
  <c r="I94" i="3"/>
  <c r="J94" i="3" s="1"/>
  <c r="K29" i="3"/>
  <c r="J29" i="3"/>
  <c r="I29" i="3"/>
  <c r="K147" i="3"/>
  <c r="I147" i="3"/>
  <c r="J147" i="3" s="1"/>
  <c r="K163" i="3"/>
  <c r="I163" i="3"/>
  <c r="J163" i="3" s="1"/>
  <c r="K193" i="3"/>
  <c r="I193" i="3"/>
  <c r="J193" i="3" s="1"/>
  <c r="K134" i="3"/>
  <c r="I134" i="3"/>
  <c r="J134" i="3" s="1"/>
  <c r="K159" i="3"/>
  <c r="I159" i="3"/>
  <c r="J159" i="3" s="1"/>
  <c r="K60" i="3"/>
  <c r="I60" i="3"/>
  <c r="J60" i="3" s="1"/>
  <c r="K137" i="3"/>
  <c r="I137" i="3"/>
  <c r="J137" i="3" s="1"/>
  <c r="K41" i="3"/>
  <c r="J41" i="3"/>
  <c r="I41" i="3"/>
  <c r="K178" i="3"/>
  <c r="I178" i="3"/>
  <c r="J178" i="3" s="1"/>
  <c r="K176" i="3"/>
  <c r="I176" i="3"/>
  <c r="J176" i="3" s="1"/>
  <c r="K109" i="3"/>
  <c r="I109" i="3"/>
  <c r="J109" i="3" s="1"/>
  <c r="K40" i="3"/>
  <c r="I40" i="3"/>
  <c r="J40" i="3" s="1"/>
  <c r="K191" i="3"/>
  <c r="I191" i="3"/>
  <c r="J191" i="3" s="1"/>
  <c r="K26" i="3"/>
  <c r="J26" i="3"/>
  <c r="I26" i="3"/>
  <c r="K27" i="3"/>
  <c r="I27" i="3"/>
  <c r="J27" i="3" s="1"/>
  <c r="K128" i="3"/>
  <c r="I128" i="3"/>
  <c r="J128" i="3" s="1"/>
  <c r="K54" i="3"/>
  <c r="I54" i="3"/>
  <c r="J54" i="3" s="1"/>
  <c r="K68" i="3"/>
  <c r="J68" i="3"/>
  <c r="I68" i="3"/>
  <c r="K112" i="3"/>
  <c r="I112" i="3"/>
  <c r="J112" i="3" s="1"/>
  <c r="K103" i="3"/>
  <c r="I103" i="3"/>
  <c r="J103" i="3" s="1"/>
  <c r="K18" i="3"/>
  <c r="I18" i="3"/>
  <c r="J18" i="3" s="1"/>
  <c r="K135" i="3"/>
  <c r="J135" i="3"/>
  <c r="I135" i="3"/>
  <c r="K102" i="3"/>
  <c r="I102" i="3"/>
  <c r="J102" i="3" s="1"/>
  <c r="K175" i="3"/>
  <c r="I175" i="3"/>
  <c r="J175" i="3" s="1"/>
  <c r="K151" i="3"/>
  <c r="I151" i="3"/>
  <c r="J151" i="3" s="1"/>
  <c r="K158" i="3"/>
  <c r="J158" i="3"/>
  <c r="I158" i="3"/>
  <c r="K125" i="3"/>
  <c r="I125" i="3"/>
  <c r="J125" i="3" s="1"/>
  <c r="K75" i="3"/>
  <c r="I75" i="3"/>
  <c r="J75" i="3" s="1"/>
  <c r="K110" i="3"/>
  <c r="I110" i="3"/>
  <c r="J110" i="3" s="1"/>
  <c r="K132" i="3"/>
  <c r="J132" i="3"/>
  <c r="I132" i="3"/>
  <c r="K145" i="3"/>
  <c r="I145" i="3"/>
  <c r="J145" i="3" s="1"/>
  <c r="K170" i="3"/>
  <c r="I170" i="3"/>
  <c r="J170" i="3" s="1"/>
  <c r="K143" i="3"/>
  <c r="I143" i="3"/>
  <c r="J143" i="3" s="1"/>
  <c r="K200" i="3"/>
  <c r="J200" i="3"/>
  <c r="I200" i="3"/>
  <c r="K190" i="3"/>
  <c r="I190" i="3"/>
  <c r="J190" i="3" s="1"/>
  <c r="K7" i="3"/>
  <c r="I7" i="3"/>
  <c r="J7" i="3" s="1"/>
  <c r="K155" i="3"/>
  <c r="I155" i="3"/>
  <c r="J155" i="3" s="1"/>
  <c r="K2" i="3"/>
  <c r="I2" i="3"/>
  <c r="K8" i="3"/>
  <c r="I8" i="3"/>
  <c r="J8" i="3" s="1"/>
  <c r="K146" i="3"/>
  <c r="J146" i="3"/>
  <c r="I146" i="3"/>
  <c r="K199" i="3"/>
  <c r="I199" i="3"/>
  <c r="J199" i="3" s="1"/>
  <c r="K66" i="3"/>
  <c r="I66" i="3"/>
  <c r="J66" i="3" s="1"/>
  <c r="K183" i="3"/>
  <c r="I183" i="3"/>
  <c r="J183" i="3" s="1"/>
  <c r="K39" i="3"/>
  <c r="I39" i="3"/>
  <c r="J39" i="3" s="1"/>
  <c r="K35" i="3"/>
  <c r="I35" i="3"/>
  <c r="J35" i="3" s="1"/>
  <c r="K52" i="3"/>
  <c r="I52" i="3"/>
  <c r="J52" i="3" s="1"/>
  <c r="K148" i="3"/>
  <c r="I148" i="3"/>
  <c r="J148" i="3" s="1"/>
  <c r="K167" i="3"/>
  <c r="J167" i="3"/>
  <c r="I167" i="3"/>
  <c r="K85" i="3"/>
  <c r="I85" i="3"/>
  <c r="J85" i="3" s="1"/>
  <c r="K32" i="3"/>
  <c r="I32" i="3"/>
  <c r="J32" i="3" s="1"/>
  <c r="K33" i="3"/>
  <c r="I33" i="3"/>
  <c r="J33" i="3" s="1"/>
  <c r="K17" i="3"/>
  <c r="I17" i="3"/>
  <c r="J17" i="3" s="1"/>
  <c r="K72" i="3"/>
  <c r="I72" i="3"/>
  <c r="J72" i="3" s="1"/>
  <c r="K21" i="3"/>
  <c r="J21" i="3"/>
  <c r="I21" i="3"/>
  <c r="K89" i="3"/>
  <c r="I89" i="3"/>
  <c r="J89" i="3" s="1"/>
  <c r="K96" i="3"/>
  <c r="I96" i="3"/>
  <c r="J96" i="3" s="1"/>
  <c r="K43" i="3"/>
  <c r="I43" i="3"/>
  <c r="J43" i="3" s="1"/>
  <c r="K95" i="3"/>
  <c r="J95" i="3"/>
  <c r="I95" i="3"/>
  <c r="K91" i="3"/>
  <c r="I91" i="3"/>
  <c r="J91" i="3" s="1"/>
  <c r="K104" i="3"/>
  <c r="I104" i="3"/>
  <c r="J104" i="3" s="1"/>
  <c r="K70" i="3"/>
  <c r="I70" i="3"/>
  <c r="J70" i="3" s="1"/>
  <c r="K161" i="3"/>
  <c r="J161" i="3"/>
  <c r="I161" i="3"/>
  <c r="K36" i="3"/>
  <c r="I36" i="3"/>
  <c r="J36" i="3" s="1"/>
  <c r="K88" i="3"/>
  <c r="I88" i="3"/>
  <c r="J88" i="3" s="1"/>
  <c r="K141" i="3"/>
  <c r="I141" i="3"/>
  <c r="J141" i="3" s="1"/>
  <c r="K150" i="3"/>
  <c r="J150" i="3"/>
  <c r="I150" i="3"/>
  <c r="K138" i="3"/>
  <c r="I138" i="3"/>
  <c r="J138" i="3" s="1"/>
  <c r="K171" i="3"/>
  <c r="I171" i="3"/>
  <c r="J171" i="3" s="1"/>
  <c r="K24" i="3"/>
  <c r="I24" i="3"/>
  <c r="J24" i="3" s="1"/>
  <c r="K173" i="3"/>
  <c r="J173" i="3"/>
  <c r="I173" i="3"/>
  <c r="K98" i="3"/>
  <c r="I98" i="3"/>
  <c r="J98" i="3" s="1"/>
  <c r="K127" i="3"/>
  <c r="I127" i="3"/>
  <c r="J127" i="3" s="1"/>
  <c r="K152" i="3"/>
  <c r="I152" i="3"/>
  <c r="J152" i="3" s="1"/>
  <c r="K62" i="3"/>
  <c r="J62" i="3"/>
  <c r="I62" i="3"/>
  <c r="K129" i="3"/>
  <c r="I129" i="3"/>
  <c r="J129" i="3" s="1"/>
  <c r="K126" i="3"/>
  <c r="I126" i="3"/>
  <c r="J126" i="3" s="1"/>
  <c r="K86" i="3"/>
  <c r="I86" i="3"/>
  <c r="J86" i="3" s="1"/>
  <c r="K124" i="3"/>
  <c r="J124" i="3"/>
  <c r="I124" i="3"/>
  <c r="K189" i="3"/>
  <c r="I189" i="3"/>
  <c r="J189" i="3" s="1"/>
  <c r="K53" i="3"/>
  <c r="I53" i="3"/>
  <c r="J53" i="3" s="1"/>
  <c r="K14" i="3"/>
  <c r="I14" i="3"/>
  <c r="J14" i="3" s="1"/>
  <c r="K131" i="3"/>
  <c r="J131" i="3"/>
  <c r="I131" i="3"/>
  <c r="K165" i="3"/>
  <c r="I165" i="3"/>
  <c r="J165" i="3" s="1"/>
  <c r="K80" i="3"/>
  <c r="I80" i="3"/>
  <c r="J80" i="3" s="1"/>
  <c r="K59" i="3"/>
  <c r="I59" i="3"/>
  <c r="J59" i="3" s="1"/>
  <c r="K5" i="3"/>
  <c r="J5" i="3"/>
  <c r="I5" i="3"/>
  <c r="K10" i="3"/>
  <c r="I10" i="3"/>
  <c r="J10" i="3" s="1"/>
  <c r="K157" i="3"/>
  <c r="I157" i="3"/>
  <c r="J157" i="3" s="1"/>
  <c r="K34" i="3"/>
  <c r="I34" i="3"/>
  <c r="J34" i="3" s="1"/>
  <c r="K198" i="3"/>
  <c r="J198" i="3"/>
  <c r="I198" i="3"/>
  <c r="K11" i="3"/>
  <c r="I11" i="3"/>
  <c r="J11" i="3" s="1"/>
  <c r="K116" i="3"/>
  <c r="I116" i="3"/>
  <c r="J116" i="3" s="1"/>
  <c r="K57" i="3"/>
  <c r="I57" i="3"/>
  <c r="J57" i="3" s="1"/>
  <c r="K122" i="3"/>
  <c r="J122" i="3"/>
  <c r="I122" i="3"/>
  <c r="K4" i="3"/>
  <c r="I4" i="3"/>
  <c r="J4" i="3" s="1"/>
  <c r="K201" i="3"/>
  <c r="I201" i="3"/>
  <c r="J201" i="3" s="1"/>
  <c r="K56" i="3"/>
  <c r="I56" i="3"/>
  <c r="J56" i="3" s="1"/>
  <c r="K130" i="3"/>
  <c r="J130" i="3"/>
  <c r="I130" i="3"/>
  <c r="K15" i="3"/>
  <c r="I15" i="3"/>
  <c r="J15" i="3" s="1"/>
  <c r="K174" i="3"/>
  <c r="I174" i="3"/>
  <c r="J174" i="3" s="1"/>
  <c r="K168" i="3"/>
  <c r="I168" i="3"/>
  <c r="J168" i="3" s="1"/>
  <c r="K182" i="3"/>
  <c r="J182" i="3"/>
  <c r="I182" i="3"/>
  <c r="K139" i="3"/>
  <c r="I139" i="3"/>
  <c r="J139" i="3" s="1"/>
  <c r="K87" i="3"/>
  <c r="I87" i="3"/>
  <c r="J87" i="3" s="1"/>
  <c r="K184" i="3"/>
  <c r="I184" i="3"/>
  <c r="J184" i="3" s="1"/>
  <c r="K140" i="3"/>
  <c r="J140" i="3"/>
  <c r="I140" i="3"/>
  <c r="K181" i="3"/>
  <c r="I181" i="3"/>
  <c r="J181" i="3" s="1"/>
  <c r="K111" i="3"/>
  <c r="I111" i="3"/>
  <c r="J111" i="3" s="1"/>
  <c r="K83" i="3"/>
  <c r="I83" i="3"/>
  <c r="J83" i="3" s="1"/>
  <c r="K49" i="3"/>
  <c r="J49" i="3"/>
  <c r="I49" i="3"/>
  <c r="K16" i="3"/>
  <c r="I16" i="3"/>
  <c r="J16" i="3" s="1"/>
  <c r="K136" i="3"/>
  <c r="I136" i="3"/>
  <c r="J136" i="3" s="1"/>
  <c r="K142" i="3"/>
  <c r="I142" i="3"/>
  <c r="J142" i="3" s="1"/>
  <c r="K180" i="3"/>
  <c r="J180" i="3"/>
  <c r="I180" i="3"/>
  <c r="K38" i="3"/>
  <c r="I38" i="3"/>
  <c r="J38" i="3" s="1"/>
  <c r="K74" i="3"/>
  <c r="I74" i="3"/>
  <c r="J74" i="3" s="1"/>
  <c r="K162" i="3"/>
  <c r="I162" i="3"/>
  <c r="J162" i="3" s="1"/>
  <c r="K13" i="3"/>
  <c r="J13" i="3"/>
  <c r="I13" i="3"/>
  <c r="K30" i="3"/>
  <c r="I30" i="3"/>
  <c r="J30" i="3" s="1"/>
  <c r="K65" i="3"/>
  <c r="I65" i="3"/>
  <c r="J65" i="3" s="1"/>
  <c r="K67" i="3"/>
  <c r="I67" i="3"/>
  <c r="J67" i="3" s="1"/>
  <c r="K166" i="3"/>
  <c r="J166" i="3"/>
  <c r="I166" i="3"/>
  <c r="K186" i="3"/>
  <c r="I186" i="3"/>
  <c r="J186" i="3" s="1"/>
  <c r="K117" i="3"/>
  <c r="I117" i="3"/>
  <c r="J117" i="3" s="1"/>
  <c r="K6" i="3"/>
  <c r="I6" i="3"/>
  <c r="J6" i="3" s="1"/>
  <c r="K81" i="3"/>
  <c r="J81" i="3"/>
  <c r="I81" i="3"/>
  <c r="K48" i="3"/>
  <c r="I48" i="3"/>
  <c r="J48" i="3" s="1"/>
  <c r="K118" i="3"/>
  <c r="I118" i="3"/>
  <c r="J118" i="3" s="1"/>
  <c r="K84" i="3"/>
  <c r="I84" i="3"/>
  <c r="J84" i="3" s="1"/>
  <c r="K144" i="3"/>
  <c r="J144" i="3"/>
  <c r="I144" i="3"/>
  <c r="K120" i="3"/>
  <c r="I120" i="3"/>
  <c r="J120" i="3" s="1"/>
  <c r="K90" i="3"/>
  <c r="I90" i="3"/>
  <c r="J90" i="3" s="1"/>
  <c r="K50" i="3"/>
  <c r="I50" i="3"/>
  <c r="J50" i="3" s="1"/>
  <c r="K119" i="3"/>
  <c r="J119" i="3"/>
  <c r="I119" i="3"/>
  <c r="K22" i="3"/>
  <c r="I22" i="3"/>
  <c r="J22" i="3" s="1"/>
  <c r="K156" i="3"/>
  <c r="I156" i="3"/>
  <c r="J156" i="3" s="1"/>
  <c r="K71" i="3"/>
  <c r="I71" i="3"/>
  <c r="J71" i="3" s="1"/>
  <c r="K61" i="3"/>
  <c r="J61" i="3"/>
  <c r="I61" i="3"/>
  <c r="K192" i="3"/>
  <c r="I192" i="3"/>
  <c r="J192" i="3" s="1"/>
  <c r="K69" i="3"/>
  <c r="I69" i="3"/>
  <c r="J69" i="3" s="1"/>
  <c r="K64" i="3"/>
  <c r="I64" i="3"/>
  <c r="J64" i="3" s="1"/>
  <c r="K121" i="3"/>
  <c r="J121" i="3"/>
  <c r="I121" i="3"/>
  <c r="K76" i="3"/>
  <c r="I76" i="3"/>
  <c r="J76" i="3" s="1"/>
  <c r="K58" i="3"/>
  <c r="I58" i="3"/>
  <c r="J58" i="3" s="1"/>
  <c r="K42" i="3"/>
  <c r="I42" i="3"/>
  <c r="J42" i="3" s="1"/>
  <c r="J2" i="3" l="1"/>
  <c r="C8" i="8"/>
  <c r="C10" i="8" s="1"/>
  <c r="C3" i="8" s="1"/>
</calcChain>
</file>

<file path=xl/sharedStrings.xml><?xml version="1.0" encoding="utf-8"?>
<sst xmlns="http://schemas.openxmlformats.org/spreadsheetml/2006/main" count="2460" uniqueCount="366">
  <si>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</si>
  <si>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</si>
  <si>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</si>
  <si>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</si>
  <si>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</si>
  <si>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</si>
  <si>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</si>
  <si>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</si>
  <si>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</si>
  <si>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</si>
  <si>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</si>
  <si>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</si>
  <si>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</si>
  <si>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</si>
  <si>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</si>
  <si>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</si>
  <si>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</si>
  <si>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</si>
  <si>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</si>
  <si>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</si>
  <si>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</si>
  <si>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</si>
  <si>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</si>
  <si>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</si>
  <si>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</si>
  <si>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</si>
  <si>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</si>
  <si>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</si>
  <si>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</si>
  <si>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</si>
  <si>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t xml:space="preserve">For further information and technical specification on payroll-based staff reporting requirements, visit the CMS website at https://www.cms.gov/Medicare/Quality-Initiatives-Patient-Assessment-Instruments/NursingHomeQualityInits/Staffing-Data-Submission-PBJ.html. </t>
  </si>
  <si>
    <t>Let A = Sum of MDS avgs</t>
  </si>
  <si>
    <t>Let B = Sum of total staffing avgs</t>
  </si>
  <si>
    <t>Let C = Sum of RN hour avgs</t>
  </si>
  <si>
    <t>State staffing average =  B/A</t>
  </si>
  <si>
    <t>State RN average = C/A</t>
  </si>
  <si>
    <t>For further information on nursing home quality, staffing, and other data, visit our website, www.nursinghome411.org.</t>
  </si>
  <si>
    <t>WA</t>
  </si>
  <si>
    <t>COLUMBIA BASIN HOSPITAL</t>
  </si>
  <si>
    <t>EPHRATA</t>
  </si>
  <si>
    <t>Grant</t>
  </si>
  <si>
    <t>FORKS COMMUNITY HOSPITAL, LTCU</t>
  </si>
  <si>
    <t>FORKS</t>
  </si>
  <si>
    <t>Clallam</t>
  </si>
  <si>
    <t>ISSAQUAH NURSING AND REHABILITATION CENTER</t>
  </si>
  <si>
    <t>ISSAQUAH</t>
  </si>
  <si>
    <t>King</t>
  </si>
  <si>
    <t>PARK RIDGE CARE CENTER</t>
  </si>
  <si>
    <t>SEATTLE</t>
  </si>
  <si>
    <t>GARDEN VILLAGE</t>
  </si>
  <si>
    <t>YAKIMA</t>
  </si>
  <si>
    <t>Yakima</t>
  </si>
  <si>
    <t>GRAYS HARBOR HEALTH &amp; REHABILITATION CENTER</t>
  </si>
  <si>
    <t>ABERDEEN</t>
  </si>
  <si>
    <t>Grays Harbor</t>
  </si>
  <si>
    <t>WASHINGTON CENTER FOR COMPREHE</t>
  </si>
  <si>
    <t>FRANKLIN HILLS HEALTH &amp; REHAB CENTER</t>
  </si>
  <si>
    <t>SPOKANE</t>
  </si>
  <si>
    <t>Spokane</t>
  </si>
  <si>
    <t>HEARTHSTONE, THE</t>
  </si>
  <si>
    <t>ROCKWOOD SOUTH HILL</t>
  </si>
  <si>
    <t>BALLARD  CENTER</t>
  </si>
  <si>
    <t>PANORAMA CITY CONV &amp; REHAB CTR</t>
  </si>
  <si>
    <t>LACEY</t>
  </si>
  <si>
    <t>Thurston</t>
  </si>
  <si>
    <t>CRISTA REHAB &amp; SKILLED CARE</t>
  </si>
  <si>
    <t>SHORELINE</t>
  </si>
  <si>
    <t>LIFE CARE CENTER OF RICHLAND</t>
  </si>
  <si>
    <t>RICHLAND</t>
  </si>
  <si>
    <t>Benton</t>
  </si>
  <si>
    <t>PARK MANOR REHABILITATION CTR</t>
  </si>
  <si>
    <t>WALLA WALLA</t>
  </si>
  <si>
    <t>Walla Walla</t>
  </si>
  <si>
    <t>REGENCY AT THE PARK</t>
  </si>
  <si>
    <t>COLLEGE PLACE</t>
  </si>
  <si>
    <t>LIFE CARE CENTER OF KENNEWICK</t>
  </si>
  <si>
    <t>KENNEWICK</t>
  </si>
  <si>
    <t>PACIFIC CARE AND REHABILITATION</t>
  </si>
  <si>
    <t>HOQUIAM</t>
  </si>
  <si>
    <t>CRESCENT HEALTH CARE, INC</t>
  </si>
  <si>
    <t>LANDMARK CARE AND REHABILITATION</t>
  </si>
  <si>
    <t>ALDERWOOD PARK HEALTH AND REHABILITATION</t>
  </si>
  <si>
    <t>BELLINGHAM</t>
  </si>
  <si>
    <t>Whatcom</t>
  </si>
  <si>
    <t>ORCHARD PARK HEALTH CARE &amp; REHAB CENTER</t>
  </si>
  <si>
    <t>TACOMA</t>
  </si>
  <si>
    <t>Pierce</t>
  </si>
  <si>
    <t>TOPPENISH NURSING &amp; REHAB CENTER</t>
  </si>
  <si>
    <t>TOPPENISH</t>
  </si>
  <si>
    <t>SHUKSAN HEALTHCARE CENTER</t>
  </si>
  <si>
    <t>GOOD SAMARITAN SOCIETY - SPOKANE VALLEY</t>
  </si>
  <si>
    <t>SPOKANE VALLEY</t>
  </si>
  <si>
    <t>GARDENS ON UNIVERSITY, THE</t>
  </si>
  <si>
    <t>BREMERTON CONVALESCENT &amp; REHABILITATION CENTER</t>
  </si>
  <si>
    <t>BREMERTON</t>
  </si>
  <si>
    <t>Kitsap</t>
  </si>
  <si>
    <t>AVALON HEALTH &amp; REHABILITATION CENTER - PASCO</t>
  </si>
  <si>
    <t>PASCO</t>
  </si>
  <si>
    <t>Franklin</t>
  </si>
  <si>
    <t>SEQUIM HEALTH &amp; REHABILITATION</t>
  </si>
  <si>
    <t>SEQUIM</t>
  </si>
  <si>
    <t>HIGHLAND HEALTH AND REHABILITATION</t>
  </si>
  <si>
    <t>CASHMERE CARE CENTER</t>
  </si>
  <si>
    <t>CASHMERE</t>
  </si>
  <si>
    <t>Chelan</t>
  </si>
  <si>
    <t>TACOMA NURSING AND REHABILITATION CENTER</t>
  </si>
  <si>
    <t>REDMOND CARE AND REHABILITATION CENTER</t>
  </si>
  <si>
    <t>REDMOND</t>
  </si>
  <si>
    <t>PROVIDENCE MOUNT ST VINCENT</t>
  </si>
  <si>
    <t>AVAMERE HERITAGE REHABILITATION OF TACOMA</t>
  </si>
  <si>
    <t>CRESTWOOD HEALTH AND REHABILITATION CENTER</t>
  </si>
  <si>
    <t>PORT ANGELES</t>
  </si>
  <si>
    <t>LIFE CARE CENTER OF FEDERAL WAY</t>
  </si>
  <si>
    <t>FEDERAL WAY</t>
  </si>
  <si>
    <t>NORTH AUBURN REHAB &amp; HEALTH CENTER</t>
  </si>
  <si>
    <t>AUBURN</t>
  </si>
  <si>
    <t>TALBOT CENTER FOR REHAB &amp; HEALTHCARE</t>
  </si>
  <si>
    <t>RENTON</t>
  </si>
  <si>
    <t>QUEEN ANNE HEALTHCARE</t>
  </si>
  <si>
    <t>THE OAKS AT TIMBERLINE</t>
  </si>
  <si>
    <t>VANCOUVER</t>
  </si>
  <si>
    <t>Clark</t>
  </si>
  <si>
    <t>LIFE CARE CENTER OF PORT ORCHARD</t>
  </si>
  <si>
    <t>PORT ORCHARD</t>
  </si>
  <si>
    <t>PUYALLUP NURSING AND REHABILITATION CENTER</t>
  </si>
  <si>
    <t>PUYALLUP</t>
  </si>
  <si>
    <t>THE OAKS AT FOREST BAY</t>
  </si>
  <si>
    <t>SOUNDVIEW REHABILTATION AND HEALTH CARE INC</t>
  </si>
  <si>
    <t>ANACORTES</t>
  </si>
  <si>
    <t>Skagit</t>
  </si>
  <si>
    <t>STAFFORD HEALTHCARE AT RIDGEMONT</t>
  </si>
  <si>
    <t>AVAMERE BELLINGHAM HEALTH CARE &amp; REHAB SERVICES</t>
  </si>
  <si>
    <t>PRESTIGE CARE &amp; REHABILITATION - SUNNYSIDE</t>
  </si>
  <si>
    <t>SUNNYSIDE</t>
  </si>
  <si>
    <t>FIR LANE HEALTH AND REHAB CTR</t>
  </si>
  <si>
    <t>SHELTON</t>
  </si>
  <si>
    <t>Mason</t>
  </si>
  <si>
    <t>WOODLAND CONVALESCENT CENTER</t>
  </si>
  <si>
    <t>WOODLAND</t>
  </si>
  <si>
    <t>Cowlitz</t>
  </si>
  <si>
    <t>ALDERCREST HEALTH &amp; REHAB CENTER</t>
  </si>
  <si>
    <t>EDMONDS</t>
  </si>
  <si>
    <t>Snohomish</t>
  </si>
  <si>
    <t>PARK ROSE CARE CENTER</t>
  </si>
  <si>
    <t>FOREST RIDGE HEALTH &amp; REHAB</t>
  </si>
  <si>
    <t>OLYMPIA TRANSITIONAL CARE AND REHABILITATION</t>
  </si>
  <si>
    <t>OLYMPIA</t>
  </si>
  <si>
    <t>AVALON CARE CENTER - PULLMAN</t>
  </si>
  <si>
    <t>PULLMAN</t>
  </si>
  <si>
    <t>Whitman</t>
  </si>
  <si>
    <t>WHITMAN HEALTH &amp; REHAB CENTER</t>
  </si>
  <si>
    <t>COLFAX</t>
  </si>
  <si>
    <t>BURIEN NURSING AND REHABILITATION CENTER</t>
  </si>
  <si>
    <t>BURIEN</t>
  </si>
  <si>
    <t>ROO-LAN HEALTHCARE CENTER</t>
  </si>
  <si>
    <t>AVALON CARE CENTER - OTHELLO LLC</t>
  </si>
  <si>
    <t>OTHELLO</t>
  </si>
  <si>
    <t>Adams</t>
  </si>
  <si>
    <t>ALDERWOOD MANOR</t>
  </si>
  <si>
    <t>FORT VANCOUVER POST ACUTE</t>
  </si>
  <si>
    <t>LAKE RIDGE CENTER</t>
  </si>
  <si>
    <t>MOSES LAKE</t>
  </si>
  <si>
    <t>SHORELINE HEALTH AND REHABILITATION</t>
  </si>
  <si>
    <t>PRESTIGE POST-ACUTE &amp; REHAB CTR - KITTITAS VALLLEY</t>
  </si>
  <si>
    <t>ELLENSBURG</t>
  </si>
  <si>
    <t>Kittitas</t>
  </si>
  <si>
    <t>AVAMERE AT PACIFIC RIDGE</t>
  </si>
  <si>
    <t>EMERALD CARE</t>
  </si>
  <si>
    <t>WAPATO</t>
  </si>
  <si>
    <t>VANCOUVER SPECIALTY AND REHAB CARE</t>
  </si>
  <si>
    <t>PARK WEST CARE CENTER</t>
  </si>
  <si>
    <t>LIFE CARE CENTER OF MOUNT VERNON</t>
  </si>
  <si>
    <t>MOUNT VERNON</t>
  </si>
  <si>
    <t>PRESTIGE CARE &amp; REHABILITATION - CAMAS</t>
  </si>
  <si>
    <t>CAMAS</t>
  </si>
  <si>
    <t>PRESTIGE CARE &amp; REHABILITATION - PINEWOOD TERRACE</t>
  </si>
  <si>
    <t>COLVILLE</t>
  </si>
  <si>
    <t>Stevens</t>
  </si>
  <si>
    <t>FRONTIER REHAB &amp; EXTENDED CARE</t>
  </si>
  <si>
    <t>LONGVIEW</t>
  </si>
  <si>
    <t>RENTON NURSING AND REHABILITATION CENTER</t>
  </si>
  <si>
    <t>PRESTIGE CARE &amp; REHABILITATION - CLARKSTON</t>
  </si>
  <si>
    <t>CLARKSTON</t>
  </si>
  <si>
    <t>Asotin</t>
  </si>
  <si>
    <t>MANOR CARE OF TACOMA WA, LLC</t>
  </si>
  <si>
    <t>STAFFORD HEALTHCARE AT BELMONT</t>
  </si>
  <si>
    <t>BEACON HILL REHABILITATION</t>
  </si>
  <si>
    <t>ST FRANCIS OF BELLINGHAM</t>
  </si>
  <si>
    <t>PUGET SOUND HEALTHCARE CENTER</t>
  </si>
  <si>
    <t>REGENCY OMAK</t>
  </si>
  <si>
    <t>OMAK</t>
  </si>
  <si>
    <t>Okanogan</t>
  </si>
  <si>
    <t>RAINIER REHABILITATION</t>
  </si>
  <si>
    <t>LIFE CARE CENTER OF PORT TOWNSEND</t>
  </si>
  <si>
    <t>PORT TOWNSEND</t>
  </si>
  <si>
    <t>Jefferson</t>
  </si>
  <si>
    <t>CAREAGE OF WHIDBEY</t>
  </si>
  <si>
    <t>COUPEVILLE</t>
  </si>
  <si>
    <t>Island</t>
  </si>
  <si>
    <t>SEATTLE MEDICAL POST ACUTE CARE</t>
  </si>
  <si>
    <t>HALLMARK MANOR</t>
  </si>
  <si>
    <t>MIRA VISTA CARE CENTER</t>
  </si>
  <si>
    <t>LIFE CARE CENTER OF SKAGIT VALLEY</t>
  </si>
  <si>
    <t>SEDRO WOOLLEY</t>
  </si>
  <si>
    <t>MANOR CARE HEALTH SERVICES (LYNNWOOD)</t>
  </si>
  <si>
    <t>LYNNWOOD</t>
  </si>
  <si>
    <t>COLUMBIA CREST CENTER</t>
  </si>
  <si>
    <t>MANOR CARE HEALTH SERVICES-SPO</t>
  </si>
  <si>
    <t>LIFE CARE CENTER OF PUYALLUP</t>
  </si>
  <si>
    <t>BAINBRIDGE ISLAND HEALTH &amp; REHAB CENTER</t>
  </si>
  <si>
    <t>BAINBRIDGE ISLAND</t>
  </si>
  <si>
    <t>HEARTWOOD EXTENDED HEALTHCARE</t>
  </si>
  <si>
    <t>AVAMERE OLYMPIC REHABILITATION OF SEQUIM</t>
  </si>
  <si>
    <t>BUENA VISTA HEALTHCARE</t>
  </si>
  <si>
    <t>BROOKFIELD HEALTH AND REHAB OF CASCADIA</t>
  </si>
  <si>
    <t>BATTLE GROUND</t>
  </si>
  <si>
    <t>LIFE CARE CENTER OF KIRKLAND</t>
  </si>
  <si>
    <t>KIRKLAND</t>
  </si>
  <si>
    <t>SNOHOMISH HEALTH AND REHABILITATION</t>
  </si>
  <si>
    <t>SNOHOMISH</t>
  </si>
  <si>
    <t>REGENCY NORTH BEND REHAB &amp; NURSING CENTER</t>
  </si>
  <si>
    <t>NORTH BEND</t>
  </si>
  <si>
    <t>DISCOVERY NURSING &amp; REHAB OF VANCOUVER</t>
  </si>
  <si>
    <t>CANTERBURY HOUSE</t>
  </si>
  <si>
    <t>CHENEY CARE CENTER</t>
  </si>
  <si>
    <t>CHENEY</t>
  </si>
  <si>
    <t>THE OAKS AT LAKEWOOD</t>
  </si>
  <si>
    <t>GOOD SAMARITAN HEALTH CARE CTR</t>
  </si>
  <si>
    <t>WILLAPA HARBOR HEALTH AND REHAB</t>
  </si>
  <si>
    <t>RAYMOND</t>
  </si>
  <si>
    <t>Pacific</t>
  </si>
  <si>
    <t>REGENCY CARE CENTER AT MONROE</t>
  </si>
  <si>
    <t>MONROE</t>
  </si>
  <si>
    <t>ARLINGTON HEALTH AND REHABILITATION</t>
  </si>
  <si>
    <t>ARLINGTON</t>
  </si>
  <si>
    <t>ADVANCED POST ACUTE</t>
  </si>
  <si>
    <t>RIVERSIDE NURSING &amp; REHAB CTR</t>
  </si>
  <si>
    <t>CENTRALIA</t>
  </si>
  <si>
    <t>Lewis</t>
  </si>
  <si>
    <t>AMERICANA HEALTH &amp; REHAB CTR</t>
  </si>
  <si>
    <t>VIEW RIDGE CARE CENTER</t>
  </si>
  <si>
    <t>EVERETT</t>
  </si>
  <si>
    <t>WILLOW SPRINGS CARE AND REHABILITATION</t>
  </si>
  <si>
    <t>REGENCY AT NORTHPOINTE</t>
  </si>
  <si>
    <t>SPRINGS AT PACIFIC REGENT, THE</t>
  </si>
  <si>
    <t>BELLEVUE</t>
  </si>
  <si>
    <t>REGENCY CANYON LAKES REHAB AND NURSING CENTER</t>
  </si>
  <si>
    <t>PRESTIGE POST-ACUTE AND REHAB CENTER - CENTRALIA</t>
  </si>
  <si>
    <t>MT BAKER CARE CENTER</t>
  </si>
  <si>
    <t>IDA CULVER HOUSE BROADVIEW NCC</t>
  </si>
  <si>
    <t>PRESTIGE CARE &amp; REHABILITATION - BURLINGTON</t>
  </si>
  <si>
    <t>BURLINGTON</t>
  </si>
  <si>
    <t>ROYAL PARK HEALTH AND REHABILITATION</t>
  </si>
  <si>
    <t>REGENCY WENATCHEE REHABILIATION &amp; NURSING CENTER</t>
  </si>
  <si>
    <t>WENATCHEE</t>
  </si>
  <si>
    <t>SULLIVAN PARK CARE CENTER</t>
  </si>
  <si>
    <t>MARYSVILLE CARE CENTER</t>
  </si>
  <si>
    <t>MARYSVILLE</t>
  </si>
  <si>
    <t>PROVIDENCE MOTHER JOSEPH CARE</t>
  </si>
  <si>
    <t>AVAMERE REHABILITATION OF CASCADE PARK</t>
  </si>
  <si>
    <t>MCKAY HEALTHCARE &amp; REHAB CTR</t>
  </si>
  <si>
    <t>SOAP LAKE</t>
  </si>
  <si>
    <t>NORTH CASCADES HEALTH AND REHABILITATION CENTER</t>
  </si>
  <si>
    <t>GOOD SAMARITAN SOCIETY - STAFHOLT</t>
  </si>
  <si>
    <t>BLAINE</t>
  </si>
  <si>
    <t>ENUMCLAW HEALTH &amp; REHAB CENTER</t>
  </si>
  <si>
    <t>ENUMCLAW</t>
  </si>
  <si>
    <t>PRESTIGE CARE &amp; REHABILITATION - PARKSIDE</t>
  </si>
  <si>
    <t>UNION GAP</t>
  </si>
  <si>
    <t>BETHANY AT SILVER LAKE</t>
  </si>
  <si>
    <t>BETHANY AT PACIFIC</t>
  </si>
  <si>
    <t>WARM BEACH HEALTH CARE CENTER</t>
  </si>
  <si>
    <t>STANWOOD</t>
  </si>
  <si>
    <t>CHRISTIAN HEALTH CARE CENTER</t>
  </si>
  <si>
    <t>LYNDEN</t>
  </si>
  <si>
    <t>MOUNTAIN VIEW REHABILITATION AND CARE CENTER</t>
  </si>
  <si>
    <t>SUMMITVIEW HEALTHCARE CENTER</t>
  </si>
  <si>
    <t>SUNSHINE HEALTH &amp; REHAB</t>
  </si>
  <si>
    <t>COLONIAL VISTA POST-ACUTE &amp; REHAB CENTER</t>
  </si>
  <si>
    <t>PROVIDENCE ST JOSEPH CARE CENTER</t>
  </si>
  <si>
    <t>FOSS HOME &amp; VILLAGE</t>
  </si>
  <si>
    <t>SAINT ANNE NURSING AND REHABILITATION CENTER</t>
  </si>
  <si>
    <t>PROVIDENCE MARIANWOOD</t>
  </si>
  <si>
    <t>WASHINGTON ODD FELLOWS HOME</t>
  </si>
  <si>
    <t>SHARON CARE CENTER</t>
  </si>
  <si>
    <t>REGENCY HARMONY HOUSE REHAB &amp; NURSING</t>
  </si>
  <si>
    <t>BREWSTER</t>
  </si>
  <si>
    <t>BOTHELL HEALTH CARE</t>
  </si>
  <si>
    <t>BOTHELL</t>
  </si>
  <si>
    <t>LYNNWOOD POST ACUTE REHABILITATION CENTER</t>
  </si>
  <si>
    <t>TACOMA LUTHERAN RETIREMENT COMMUNITY</t>
  </si>
  <si>
    <t>MANOR CARE OF GIG HARBOR WA, LLC</t>
  </si>
  <si>
    <t>GIG HARBOR</t>
  </si>
  <si>
    <t>BOOKER REST HOME</t>
  </si>
  <si>
    <t>DAYTON</t>
  </si>
  <si>
    <t>Columbia</t>
  </si>
  <si>
    <t>BAYVIEW MANOR</t>
  </si>
  <si>
    <t>NORTH CENTRAL CARE CENTER</t>
  </si>
  <si>
    <t>CAROLINE KLINE GALLAND HOME</t>
  </si>
  <si>
    <t>KIN ON HEALTH CARE CENTER</t>
  </si>
  <si>
    <t>NORTH VALLEY HOSPITAL</t>
  </si>
  <si>
    <t>TONASKET</t>
  </si>
  <si>
    <t>JUDSON PARK HEALTH CENTER</t>
  </si>
  <si>
    <t>DES MOINES</t>
  </si>
  <si>
    <t>SUNRISE VIEW CONVALESCENT CTR</t>
  </si>
  <si>
    <t>JOSEPHINE CARING COMMUNITY</t>
  </si>
  <si>
    <t>DELTA REHABILITATION CENTER</t>
  </si>
  <si>
    <t>THE TERRACES AT SKYLINE</t>
  </si>
  <si>
    <t>COLUMBIA LUTHERAN HOME</t>
  </si>
  <si>
    <t>UNIVERSITY PLACE REHABILITATION CENTER</t>
  </si>
  <si>
    <t>UNIVERSITY PLACE</t>
  </si>
  <si>
    <t>MARTHA AND MARY HEALTH SERVICE</t>
  </si>
  <si>
    <t>POULSBO</t>
  </si>
  <si>
    <t>WESLEY HOMES HEALTH CENTER</t>
  </si>
  <si>
    <t>BAILEY-BOUSHAY HOUSE</t>
  </si>
  <si>
    <t>CORWIN CENTER AT EMERALD HEIGHTS</t>
  </si>
  <si>
    <t>ALASKA GARDENS HEALTH AND REHABILITATION</t>
  </si>
  <si>
    <t>NORTHWOODS LODGE</t>
  </si>
  <si>
    <t>SILVERDALE</t>
  </si>
  <si>
    <t>LINDEN GROVE HEALTH CARE CENTER</t>
  </si>
  <si>
    <t>RICHMOND BEACH REHAB</t>
  </si>
  <si>
    <t>SEA MAR COMMUNITY CARE CENTER</t>
  </si>
  <si>
    <t>EVERETT CENTER</t>
  </si>
  <si>
    <t>PARK SHORE</t>
  </si>
  <si>
    <t>AVALON CARE CENTER AT NORTHPOINTE</t>
  </si>
  <si>
    <t>TOUCHMARK ON SOUTH HILL NURSING</t>
  </si>
  <si>
    <t>COTTESMORE OF LIFE CARE</t>
  </si>
  <si>
    <t>MISSION HEALTHCARE AT BELLEVUE</t>
  </si>
  <si>
    <t>MONTESANO HEALTH &amp; REHABILITATION</t>
  </si>
  <si>
    <t>MONTESANO</t>
  </si>
  <si>
    <t>COVENANT SHORES HEALTH CENTER</t>
  </si>
  <si>
    <t>MERCER ISLAND</t>
  </si>
  <si>
    <t>SHELTON HEALTH &amp; REHAB CENTER</t>
  </si>
  <si>
    <t>SPOKANE VETERANS HOME</t>
  </si>
  <si>
    <t>AVALON CARE CENTER -  FEDERAL WAY</t>
  </si>
  <si>
    <t>GARDEN TERRACE HEALTHCARE CENTER OF FEDERAL WAY</t>
  </si>
  <si>
    <t>STAFFORD HEALTHCARE</t>
  </si>
  <si>
    <t>RICHLAND REHABILITATION CENTER</t>
  </si>
  <si>
    <t>REGENCY OLYMPIA REHABILITATION AND NURSING CENTER</t>
  </si>
  <si>
    <t>WASHINGTON SOLDIERS HOME</t>
  </si>
  <si>
    <t>ORTING</t>
  </si>
  <si>
    <t>WASHINGTON VETERAN HOME-RETSIL</t>
  </si>
  <si>
    <t>PT ORCHARD</t>
  </si>
  <si>
    <t>BRIARWOOD AT TIMBER RIDGE</t>
  </si>
  <si>
    <t>BENSON HEIGHTS REHABILITATION CENTER</t>
  </si>
  <si>
    <t>KENT</t>
  </si>
  <si>
    <t>MIRABELLA SEATTLE</t>
  </si>
  <si>
    <t>MANORCARE HEALTH SERVICES - SALMON CREEK</t>
  </si>
  <si>
    <t>MANORCARE HEALTH SERVICES - LACEY</t>
  </si>
  <si>
    <t>LIFE CARE CENTER OF SOUTH HILL</t>
  </si>
  <si>
    <t>PRESTIGE POST-ACUTE AND REHAB CENTER - EDMONDS</t>
  </si>
  <si>
    <t>LEA HILL REHABILITATION AND CARE CENTER</t>
  </si>
  <si>
    <t>AVAMERE TRANSITIONAL CARE OF PUGET SOUND</t>
  </si>
  <si>
    <t>WASHINGTON STATE WALLA WALLA VETERANS HOME</t>
  </si>
  <si>
    <t>HERON'S KEY</t>
  </si>
  <si>
    <t>MISSION HEALTHCARE AT RENTON</t>
  </si>
  <si>
    <t>N/A</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</si>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</sst>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s>
  <fills count="10">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79998168889431442"/>
        <bgColor indexed="64"/>
      </patternFill>
    </fill>
  </fills>
  <borders count="17">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6">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0" fontId="7" fillId="0" borderId="0" xfId="0" applyFont="1"/>
    <xf numFmtId="0" fontId="4" fillId="0" borderId="0" xfId="2" applyFont="1" applyAlignment="1">
      <alignment horizontal="left" vertical="top" wrapText="1"/>
    </xf>
    <xf numFmtId="0" fontId="9" fillId="8" borderId="0" xfId="0" applyFont="1" applyFill="1"/>
    <xf numFmtId="0" fontId="10" fillId="0" borderId="2" xfId="2" applyFont="1" applyBorder="1" applyAlignment="1">
      <alignment vertical="top" wrapText="1"/>
    </xf>
    <xf numFmtId="2" fontId="11" fillId="0" borderId="9" xfId="2" applyNumberFormat="1" applyFont="1" applyBorder="1" applyAlignment="1">
      <alignment vertical="top"/>
    </xf>
    <xf numFmtId="0" fontId="10" fillId="0" borderId="10" xfId="2" applyFont="1" applyBorder="1" applyAlignment="1">
      <alignment vertical="top"/>
    </xf>
    <xf numFmtId="2" fontId="11" fillId="0" borderId="13" xfId="3" applyNumberFormat="1" applyFont="1" applyBorder="1" applyAlignment="1">
      <alignment vertical="top"/>
    </xf>
    <xf numFmtId="2" fontId="6" fillId="5" borderId="7" xfId="0" applyNumberFormat="1" applyFont="1" applyFill="1" applyBorder="1" applyAlignment="1">
      <alignment horizontal="left"/>
    </xf>
    <xf numFmtId="2" fontId="6" fillId="5" borderId="8" xfId="0" applyNumberFormat="1" applyFont="1" applyFill="1" applyBorder="1" applyAlignment="1">
      <alignment horizontal="left"/>
    </xf>
    <xf numFmtId="2" fontId="0" fillId="0" borderId="12" xfId="0" applyNumberFormat="1" applyBorder="1"/>
    <xf numFmtId="2" fontId="0" fillId="6" borderId="5" xfId="0" applyNumberFormat="1" applyFill="1" applyBorder="1"/>
    <xf numFmtId="2" fontId="0" fillId="6" borderId="15" xfId="0" applyNumberFormat="1" applyFill="1" applyBorder="1"/>
    <xf numFmtId="2" fontId="0" fillId="6" borderId="6" xfId="0" applyNumberFormat="1" applyFill="1" applyBorder="1"/>
    <xf numFmtId="2" fontId="0" fillId="6" borderId="16" xfId="0" applyNumberFormat="1" applyFill="1" applyBorder="1"/>
    <xf numFmtId="0" fontId="3" fillId="0" borderId="0" xfId="2" applyFont="1" applyAlignment="1">
      <alignment horizontal="left" vertical="top" wrapText="1"/>
    </xf>
    <xf numFmtId="0" fontId="3" fillId="0" borderId="0" xfId="2" applyFont="1" applyAlignment="1">
      <alignment vertical="top" wrapText="1"/>
    </xf>
    <xf numFmtId="0" fontId="7" fillId="0" borderId="16" xfId="0" applyFont="1" applyBorder="1"/>
    <xf numFmtId="0" fontId="4" fillId="0" borderId="0" xfId="2" applyFont="1" applyAlignment="1">
      <alignment vertical="top" wrapText="1"/>
    </xf>
    <xf numFmtId="0" fontId="4" fillId="0" borderId="14" xfId="2" applyFont="1" applyBorder="1" applyAlignment="1">
      <alignment horizontal="left" vertical="top" wrapText="1"/>
    </xf>
    <xf numFmtId="2" fontId="8" fillId="7" borderId="2" xfId="0" applyNumberFormat="1" applyFont="1" applyFill="1" applyBorder="1" applyAlignment="1">
      <alignment horizontal="left"/>
    </xf>
    <xf numFmtId="2" fontId="8" fillId="7" borderId="3" xfId="0" applyNumberFormat="1" applyFont="1" applyFill="1" applyBorder="1" applyAlignment="1">
      <alignment horizontal="left"/>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3" fillId="9" borderId="2" xfId="2" applyFont="1" applyFill="1" applyBorder="1" applyAlignment="1">
      <alignment horizontal="left" vertical="top" wrapText="1"/>
    </xf>
    <xf numFmtId="0" fontId="3" fillId="9" borderId="3" xfId="2" applyFont="1" applyFill="1" applyBorder="1" applyAlignment="1">
      <alignment horizontal="left" vertical="top" wrapText="1"/>
    </xf>
    <xf numFmtId="0" fontId="3" fillId="9" borderId="10" xfId="2" applyFont="1" applyFill="1" applyBorder="1" applyAlignment="1">
      <alignment horizontal="left" vertical="top" wrapText="1"/>
    </xf>
    <xf numFmtId="0" fontId="3" fillId="9" borderId="11" xfId="2" applyFont="1" applyFill="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500680-30FA-4C4F-B9F8-D81A34EDE8E1}" name="Table1" displayName="Table1" ref="A1:K201" totalsRowShown="0" headerRowDxfId="38" headerRowBorderDxfId="37" tableBorderDxfId="36">
  <autoFilter ref="A1:K201" xr:uid="{00000000-0009-0000-0000-000000000000}"/>
  <sortState xmlns:xlrd2="http://schemas.microsoft.com/office/spreadsheetml/2017/richdata2" ref="A2:K201">
    <sortCondition ref="B1:B201"/>
  </sortState>
  <tableColumns count="11">
    <tableColumn id="1" xr3:uid="{C5F0C020-91B2-4598-A7DB-3000581FD294}" name="State"/>
    <tableColumn id="2" xr3:uid="{3E6A927F-C8B5-4942-AAF7-5769E9A278CE}" name="Provider Name"/>
    <tableColumn id="3" xr3:uid="{ED1BA7A2-C353-457E-9BBD-6C71E55FC266}" name="City "/>
    <tableColumn id="4" xr3:uid="{86724A17-34B6-453E-A7B0-C158886D7AE5}" name="County"/>
    <tableColumn id="5" xr3:uid="{51510E15-6BAA-4973-89AE-F9413D909B83}" name="MDS Census" dataDxfId="35"/>
    <tableColumn id="6" xr3:uid="{1381502F-7BB5-48DA-8F5B-229271CFBBCE}" name="RN Hours" dataDxfId="34"/>
    <tableColumn id="7" xr3:uid="{07DBE2E4-466F-4FC2-A9E5-73D30E2788F1}" name="LPN Hours" dataDxfId="33"/>
    <tableColumn id="8" xr3:uid="{FCC3805C-48FD-4B29-B4E6-33ED4D8C06AF}" name="CNA Hours " dataDxfId="32"/>
    <tableColumn id="9" xr3:uid="{7D45EB44-4EBD-4F98-8333-BC9DE5E08DF5}" name="Total Care Staffing Hours" dataDxfId="31">
      <calculatedColumnFormula>SUM(F2:H2)</calculatedColumnFormula>
    </tableColumn>
    <tableColumn id="10" xr3:uid="{A848AAAE-1AB8-4FAB-A81B-F43CE2924B16}" name="Avg Total Staffing Hours Per Resident Per Day" dataDxfId="30">
      <calculatedColumnFormula>I2/E2</calculatedColumnFormula>
    </tableColumn>
    <tableColumn id="11" xr3:uid="{1242D09F-C0D1-46E9-A677-B186E0FA8DB8}"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32C86D-1A8B-451F-A989-790FF4F13519}" name="Table2" displayName="Table2" ref="A1:N201" totalsRowShown="0" headerRowDxfId="28" headerRowBorderDxfId="27" tableBorderDxfId="26">
  <autoFilter ref="A1:N201" xr:uid="{00000000-0009-0000-0000-000001000000}"/>
  <sortState xmlns:xlrd2="http://schemas.microsoft.com/office/spreadsheetml/2017/richdata2" ref="A2:N201">
    <sortCondition ref="B1:B201"/>
  </sortState>
  <tableColumns count="14">
    <tableColumn id="1" xr3:uid="{37200752-62EF-4E16-9B8D-44316631A7F3}" name="State"/>
    <tableColumn id="2" xr3:uid="{E910D7F2-A70D-4EEC-9930-39319FDD4425}" name="Provider Name"/>
    <tableColumn id="3" xr3:uid="{6554874C-78DD-4C68-A35A-BEBF8C0876D7}" name="City "/>
    <tableColumn id="4" xr3:uid="{1998C44B-AB45-41D0-9CAA-9953CF54294C}" name="County"/>
    <tableColumn id="5" xr3:uid="{F6311B80-3570-4F86-94BE-545495347EF3}" name="MDS Census" dataDxfId="25"/>
    <tableColumn id="6" xr3:uid="{4B5CB51D-CAEE-48D4-B1E0-EB45816F26A9}" name="RN Hours" dataDxfId="24"/>
    <tableColumn id="7" xr3:uid="{058DD37F-701B-4AFA-9B54-DF46DCBCD4A1}" name="RN Hours Contract" dataDxfId="23"/>
    <tableColumn id="8" xr3:uid="{1A88073E-154F-46C4-BCDE-769D8862B032}" name="Percent RN Hours Contract" dataDxfId="22">
      <calculatedColumnFormula>G2/F2</calculatedColumnFormula>
    </tableColumn>
    <tableColumn id="9" xr3:uid="{3FD1FA88-A2F0-4D6C-86E0-63AA6A166D5F}" name="LPN Hours" dataDxfId="21"/>
    <tableColumn id="10" xr3:uid="{53848949-C1E5-4C0F-A1E3-850131773748}" name="LPN Hours Contract" dataDxfId="20"/>
    <tableColumn id="11" xr3:uid="{B04FB129-E749-441F-8D92-D8BB65B6B10F}" name="Percent LPN Hours Contract" dataDxfId="19"/>
    <tableColumn id="12" xr3:uid="{1C184507-8B1B-475C-9C82-099F418C1026}" name="CNA Hours" dataDxfId="18"/>
    <tableColumn id="13" xr3:uid="{85BF1A65-40B0-409D-B1B4-A95F834EBC08}" name="CNA Hours Contract" dataDxfId="17"/>
    <tableColumn id="14" xr3:uid="{EE7D668B-599D-4701-B005-DD92F1E113D2}"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A0C6824-398E-4A71-8FED-903B313A2EDE}" name="Table3" displayName="Table3" ref="A1:Q201" totalsRowShown="0" headerRowDxfId="15" headerRowBorderDxfId="14" tableBorderDxfId="13">
  <autoFilter ref="A1:Q201" xr:uid="{7EE3D8F2-FEDE-48D7-B5B9-121AA1AEE6DB}"/>
  <tableColumns count="17">
    <tableColumn id="1" xr3:uid="{C2679E4B-7B5F-42E4-A26A-283349D05EF8}" name="State"/>
    <tableColumn id="2" xr3:uid="{E23FCA2F-4987-49A2-A227-2EE2B052EB17}" name="Provider Name"/>
    <tableColumn id="3" xr3:uid="{76C38AAF-2333-468F-A1F1-93158FADEAE9}" name="City "/>
    <tableColumn id="4" xr3:uid="{6B8EF7B2-939D-4ADA-8435-FF98C678F9CF}" name="County"/>
    <tableColumn id="5" xr3:uid="{0AE7A3CF-A0C6-4CAC-813D-EE03C49CFB33}" name="MDS Census" dataDxfId="12"/>
    <tableColumn id="6" xr3:uid="{81453326-CEA3-44F8-96FD-F03DC086AC4E}" name="Administrator Hours" dataDxfId="11"/>
    <tableColumn id="7" xr3:uid="{DA6C8165-71B3-4997-B775-EEB5BADB7AE9}" name="Medical Director Hours" dataDxfId="10"/>
    <tableColumn id="8" xr3:uid="{E682E0D5-2F18-4DF7-A345-0735697F9395}" name="Pharmacist Hours" dataDxfId="9"/>
    <tableColumn id="9" xr3:uid="{95E44E2A-D22E-416B-ADEC-7E52B08AB08A}" name="Dietician Hours" dataDxfId="8"/>
    <tableColumn id="10" xr3:uid="{2C39683E-A2A8-4AAB-B4D2-D6F9E6C26BE5}" name="Hours Qualified Activities Professional" dataDxfId="7"/>
    <tableColumn id="11" xr3:uid="{D18B14B1-F9B2-4CD1-8344-3DABAD346F90}" name="Hours Other Activities Professional" dataDxfId="6"/>
    <tableColumn id="12" xr3:uid="{499718D7-A18F-4D33-9BD0-563A21F5D592}" name="Total Hours Activities Staff" dataDxfId="5">
      <calculatedColumnFormula>SUM(J2,K2)</calculatedColumnFormula>
    </tableColumn>
    <tableColumn id="13" xr3:uid="{9C25AE88-0304-49A1-A3D2-AAC706EDFF7B}" name="Average Activities Staff Hours Per Resident Per Day" dataDxfId="4">
      <calculatedColumnFormula>L2/E2</calculatedColumnFormula>
    </tableColumn>
    <tableColumn id="14" xr3:uid="{F3592D26-103D-405E-B52C-3F8F9DE97EE0}" name="Hours Qualified Social Work Staff" dataDxfId="3"/>
    <tableColumn id="15" xr3:uid="{1FC62448-BC9F-4E60-A7F9-1BE6A29859D6}" name="Hours Other Social Work Staff" dataDxfId="2"/>
    <tableColumn id="16" xr3:uid="{12365D19-5ECB-40A1-8387-1425EA072CAC}" name="Total Hours Social Work Staff" dataDxfId="1">
      <calculatedColumnFormula>SUM(N2,O2)</calculatedColumnFormula>
    </tableColumn>
    <tableColumn id="17" xr3:uid="{703875FB-2E6F-4A62-B7F5-E63B53A74BA5}"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1"/>
  <sheetViews>
    <sheetView tabSelected="1" workbookViewId="0">
      <pane ySplit="1" topLeftCell="A2" activePane="bottomLeft" state="frozen"/>
      <selection pane="bottomLeft"/>
    </sheetView>
  </sheetViews>
  <sheetFormatPr defaultColWidth="11.77734375" defaultRowHeight="14.4" x14ac:dyDescent="0.3"/>
  <cols>
    <col min="2" max="2" width="51.5546875" bestFit="1" customWidth="1"/>
  </cols>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37</v>
      </c>
      <c r="B2" t="s">
        <v>235</v>
      </c>
      <c r="C2" t="s">
        <v>115</v>
      </c>
      <c r="D2" t="s">
        <v>46</v>
      </c>
      <c r="E2" s="1">
        <v>58.184782608695649</v>
      </c>
      <c r="F2" s="1">
        <v>22.176630434782609</v>
      </c>
      <c r="G2" s="1">
        <v>45.964673913043477</v>
      </c>
      <c r="H2" s="1">
        <v>140.1983695652174</v>
      </c>
      <c r="I2" s="1">
        <f>SUM(F2:H2)</f>
        <v>208.3396739130435</v>
      </c>
      <c r="J2" s="1">
        <f>I2/E2</f>
        <v>3.5806557070801426</v>
      </c>
      <c r="K2" s="1">
        <f>F2/E2</f>
        <v>0.38114141602839535</v>
      </c>
    </row>
    <row r="3" spans="1:11" x14ac:dyDescent="0.3">
      <c r="A3" t="s">
        <v>37</v>
      </c>
      <c r="B3" t="s">
        <v>316</v>
      </c>
      <c r="C3" t="s">
        <v>85</v>
      </c>
      <c r="D3" t="s">
        <v>86</v>
      </c>
      <c r="E3" s="1">
        <v>94.380434782608702</v>
      </c>
      <c r="F3" s="1">
        <v>55.046195652173914</v>
      </c>
      <c r="G3" s="1">
        <v>57.095108695652172</v>
      </c>
      <c r="H3" s="1">
        <v>175.0067391304348</v>
      </c>
      <c r="I3" s="1">
        <f>SUM(F3:H3)</f>
        <v>287.14804347826089</v>
      </c>
      <c r="J3" s="1">
        <f>I3/E3</f>
        <v>3.0424530692157088</v>
      </c>
      <c r="K3" s="1">
        <f>F3/E3</f>
        <v>0.58323736035932283</v>
      </c>
    </row>
    <row r="4" spans="1:11" x14ac:dyDescent="0.3">
      <c r="A4" t="s">
        <v>37</v>
      </c>
      <c r="B4" t="s">
        <v>140</v>
      </c>
      <c r="C4" t="s">
        <v>141</v>
      </c>
      <c r="D4" t="s">
        <v>142</v>
      </c>
      <c r="E4" s="1">
        <v>78.619565217391298</v>
      </c>
      <c r="F4" s="1">
        <v>42.522608695652167</v>
      </c>
      <c r="G4" s="1">
        <v>91.036521739130436</v>
      </c>
      <c r="H4" s="1">
        <v>119.78369565217392</v>
      </c>
      <c r="I4" s="1">
        <f>SUM(F4:H4)</f>
        <v>253.34282608695653</v>
      </c>
      <c r="J4" s="1">
        <f>I4/E4</f>
        <v>3.2223890501866448</v>
      </c>
      <c r="K4" s="1">
        <f>F4/E4</f>
        <v>0.54086547767178206</v>
      </c>
    </row>
    <row r="5" spans="1:11" x14ac:dyDescent="0.3">
      <c r="A5" t="s">
        <v>37</v>
      </c>
      <c r="B5" t="s">
        <v>158</v>
      </c>
      <c r="C5" t="s">
        <v>57</v>
      </c>
      <c r="D5" t="s">
        <v>58</v>
      </c>
      <c r="E5" s="1">
        <v>63.380434782608695</v>
      </c>
      <c r="F5" s="1">
        <v>39.211195652173899</v>
      </c>
      <c r="G5" s="1">
        <v>51.456413043478271</v>
      </c>
      <c r="H5" s="1">
        <v>126.69793478260868</v>
      </c>
      <c r="I5" s="1">
        <f>SUM(F5:H5)</f>
        <v>217.36554347826086</v>
      </c>
      <c r="J5" s="1">
        <f>I5/E5</f>
        <v>3.4295369576401988</v>
      </c>
      <c r="K5" s="1">
        <f>F5/E5</f>
        <v>0.61866403704338857</v>
      </c>
    </row>
    <row r="6" spans="1:11" x14ac:dyDescent="0.3">
      <c r="A6" t="s">
        <v>37</v>
      </c>
      <c r="B6" t="s">
        <v>81</v>
      </c>
      <c r="C6" t="s">
        <v>82</v>
      </c>
      <c r="D6" t="s">
        <v>83</v>
      </c>
      <c r="E6" s="1">
        <v>68.663043478260875</v>
      </c>
      <c r="F6" s="1">
        <v>40.796195652173914</v>
      </c>
      <c r="G6" s="1">
        <v>30.532608695652176</v>
      </c>
      <c r="H6" s="1">
        <v>112.04891304347827</v>
      </c>
      <c r="I6" s="1">
        <f>SUM(F6:H6)</f>
        <v>183.37771739130437</v>
      </c>
      <c r="J6" s="1">
        <f>I6/E6</f>
        <v>2.6706902010447999</v>
      </c>
      <c r="K6" s="1">
        <f>F6/E6</f>
        <v>0.59415070444831408</v>
      </c>
    </row>
    <row r="7" spans="1:11" x14ac:dyDescent="0.3">
      <c r="A7" t="s">
        <v>37</v>
      </c>
      <c r="B7" t="s">
        <v>239</v>
      </c>
      <c r="C7" t="s">
        <v>179</v>
      </c>
      <c r="D7" t="s">
        <v>139</v>
      </c>
      <c r="E7" s="1">
        <v>57.467391304347828</v>
      </c>
      <c r="F7" s="1">
        <v>12.220108695652174</v>
      </c>
      <c r="G7" s="1">
        <v>42.989130434782609</v>
      </c>
      <c r="H7" s="1">
        <v>117.48369565217391</v>
      </c>
      <c r="I7" s="1">
        <f>SUM(F7:H7)</f>
        <v>172.69293478260869</v>
      </c>
      <c r="J7" s="1">
        <f>I7/E7</f>
        <v>3.0050595801021371</v>
      </c>
      <c r="K7" s="1">
        <f>F7/E7</f>
        <v>0.21264422167580857</v>
      </c>
    </row>
    <row r="8" spans="1:11" x14ac:dyDescent="0.3">
      <c r="A8" t="s">
        <v>37</v>
      </c>
      <c r="B8" t="s">
        <v>233</v>
      </c>
      <c r="C8" t="s">
        <v>234</v>
      </c>
      <c r="D8" t="s">
        <v>142</v>
      </c>
      <c r="E8" s="1">
        <v>54.445652173913047</v>
      </c>
      <c r="F8" s="1">
        <v>12.755434782608695</v>
      </c>
      <c r="G8" s="1">
        <v>51.138586956521742</v>
      </c>
      <c r="H8" s="1">
        <v>131.31521739130434</v>
      </c>
      <c r="I8" s="1">
        <f>SUM(F8:H8)</f>
        <v>195.20923913043478</v>
      </c>
      <c r="J8" s="1">
        <f>I8/E8</f>
        <v>3.5853962866839688</v>
      </c>
      <c r="K8" s="1">
        <f>F8/E8</f>
        <v>0.23427829906168893</v>
      </c>
    </row>
    <row r="9" spans="1:11" x14ac:dyDescent="0.3">
      <c r="A9" t="s">
        <v>37</v>
      </c>
      <c r="B9" t="s">
        <v>334</v>
      </c>
      <c r="C9" t="s">
        <v>113</v>
      </c>
      <c r="D9" t="s">
        <v>46</v>
      </c>
      <c r="E9" s="1">
        <v>105.27173913043478</v>
      </c>
      <c r="F9" s="1">
        <v>65.73684782608693</v>
      </c>
      <c r="G9" s="1">
        <v>54.598913043478248</v>
      </c>
      <c r="H9" s="1">
        <v>204.01902173913044</v>
      </c>
      <c r="I9" s="1">
        <f>SUM(F9:H9)</f>
        <v>324.35478260869559</v>
      </c>
      <c r="J9" s="1">
        <f>I9/E9</f>
        <v>3.0811192565823431</v>
      </c>
      <c r="K9" s="1">
        <f>F9/E9</f>
        <v>0.62444914816726871</v>
      </c>
    </row>
    <row r="10" spans="1:11" x14ac:dyDescent="0.3">
      <c r="A10" t="s">
        <v>37</v>
      </c>
      <c r="B10" t="s">
        <v>155</v>
      </c>
      <c r="C10" t="s">
        <v>156</v>
      </c>
      <c r="D10" t="s">
        <v>157</v>
      </c>
      <c r="E10" s="1">
        <v>24.206521739130434</v>
      </c>
      <c r="F10" s="1">
        <v>15.07836956521739</v>
      </c>
      <c r="G10" s="1">
        <v>9.3667391304347785</v>
      </c>
      <c r="H10" s="1">
        <v>65.830217391304345</v>
      </c>
      <c r="I10" s="1">
        <f>SUM(F10:H10)</f>
        <v>90.275326086956511</v>
      </c>
      <c r="J10" s="1">
        <f>I10/E10</f>
        <v>3.7293803322855856</v>
      </c>
      <c r="K10" s="1">
        <f>F10/E10</f>
        <v>0.6229052537045352</v>
      </c>
    </row>
    <row r="11" spans="1:11" x14ac:dyDescent="0.3">
      <c r="A11" t="s">
        <v>37</v>
      </c>
      <c r="B11" t="s">
        <v>147</v>
      </c>
      <c r="C11" t="s">
        <v>148</v>
      </c>
      <c r="D11" t="s">
        <v>149</v>
      </c>
      <c r="E11" s="1">
        <v>25.413043478260871</v>
      </c>
      <c r="F11" s="1">
        <v>18.478152173913053</v>
      </c>
      <c r="G11" s="1">
        <v>9.0843478260869546</v>
      </c>
      <c r="H11" s="1">
        <v>59.858804347826087</v>
      </c>
      <c r="I11" s="1">
        <f>SUM(F11:H11)</f>
        <v>87.421304347826094</v>
      </c>
      <c r="J11" s="1">
        <f>I11/E11</f>
        <v>3.4400171086398634</v>
      </c>
      <c r="K11" s="1">
        <f>F11/E11</f>
        <v>0.72711291702309699</v>
      </c>
    </row>
    <row r="12" spans="1:11" x14ac:dyDescent="0.3">
      <c r="A12" t="s">
        <v>37</v>
      </c>
      <c r="B12" t="s">
        <v>324</v>
      </c>
      <c r="C12" t="s">
        <v>57</v>
      </c>
      <c r="D12" t="s">
        <v>58</v>
      </c>
      <c r="E12" s="1">
        <v>104.32608695652173</v>
      </c>
      <c r="F12" s="1">
        <v>70.368695652173898</v>
      </c>
      <c r="G12" s="1">
        <v>45.546195652173921</v>
      </c>
      <c r="H12" s="1">
        <v>236.21130434782609</v>
      </c>
      <c r="I12" s="1">
        <f>SUM(F12:H12)</f>
        <v>352.12619565217392</v>
      </c>
      <c r="J12" s="1">
        <f>I12/E12</f>
        <v>3.3752458845592832</v>
      </c>
      <c r="K12" s="1">
        <f>F12/E12</f>
        <v>0.67450718899770779</v>
      </c>
    </row>
    <row r="13" spans="1:11" x14ac:dyDescent="0.3">
      <c r="A13" t="s">
        <v>37</v>
      </c>
      <c r="B13" t="s">
        <v>96</v>
      </c>
      <c r="C13" t="s">
        <v>97</v>
      </c>
      <c r="D13" t="s">
        <v>98</v>
      </c>
      <c r="E13" s="1">
        <v>58.858695652173914</v>
      </c>
      <c r="F13" s="1">
        <v>43.913478260869567</v>
      </c>
      <c r="G13" s="1">
        <v>36.268260869565218</v>
      </c>
      <c r="H13" s="1">
        <v>142.65586956521739</v>
      </c>
      <c r="I13" s="1">
        <f>SUM(F13:H13)</f>
        <v>222.83760869565216</v>
      </c>
      <c r="J13" s="1">
        <f>I13/E13</f>
        <v>3.7859759926131114</v>
      </c>
      <c r="K13" s="1">
        <f>F13/E13</f>
        <v>0.74608310249307486</v>
      </c>
    </row>
    <row r="14" spans="1:11" x14ac:dyDescent="0.3">
      <c r="A14" t="s">
        <v>37</v>
      </c>
      <c r="B14" t="s">
        <v>166</v>
      </c>
      <c r="C14" t="s">
        <v>85</v>
      </c>
      <c r="D14" t="s">
        <v>86</v>
      </c>
      <c r="E14" s="1">
        <v>94.923913043478265</v>
      </c>
      <c r="F14" s="1">
        <v>40.019021739130437</v>
      </c>
      <c r="G14" s="1">
        <v>50.084239130434781</v>
      </c>
      <c r="H14" s="1">
        <v>216.33967391304347</v>
      </c>
      <c r="I14" s="1">
        <f>SUM(F14:H14)</f>
        <v>306.44293478260869</v>
      </c>
      <c r="J14" s="1">
        <f>I14/E14</f>
        <v>3.2283006984999427</v>
      </c>
      <c r="K14" s="1">
        <f>F14/E14</f>
        <v>0.42159051872208864</v>
      </c>
    </row>
    <row r="15" spans="1:11" x14ac:dyDescent="0.3">
      <c r="A15" t="s">
        <v>37</v>
      </c>
      <c r="B15" t="s">
        <v>131</v>
      </c>
      <c r="C15" t="s">
        <v>82</v>
      </c>
      <c r="D15" t="s">
        <v>83</v>
      </c>
      <c r="E15" s="1">
        <v>69.358695652173907</v>
      </c>
      <c r="F15" s="1">
        <v>47.429347826086953</v>
      </c>
      <c r="G15" s="1">
        <v>47.413043478260867</v>
      </c>
      <c r="H15" s="1">
        <v>143.8858695652174</v>
      </c>
      <c r="I15" s="1">
        <f>SUM(F15:H15)</f>
        <v>238.72826086956522</v>
      </c>
      <c r="J15" s="1">
        <f>I15/E15</f>
        <v>3.4419370004701459</v>
      </c>
      <c r="K15" s="1">
        <f>F15/E15</f>
        <v>0.68382698636577344</v>
      </c>
    </row>
    <row r="16" spans="1:11" x14ac:dyDescent="0.3">
      <c r="A16" t="s">
        <v>37</v>
      </c>
      <c r="B16" t="s">
        <v>109</v>
      </c>
      <c r="C16" t="s">
        <v>85</v>
      </c>
      <c r="D16" t="s">
        <v>86</v>
      </c>
      <c r="E16" s="1">
        <v>66.065217391304344</v>
      </c>
      <c r="F16" s="1">
        <v>25.974565217391302</v>
      </c>
      <c r="G16" s="1">
        <v>53.820652173913047</v>
      </c>
      <c r="H16" s="1">
        <v>148.86141304347825</v>
      </c>
      <c r="I16" s="1">
        <f>SUM(F16:H16)</f>
        <v>228.65663043478258</v>
      </c>
      <c r="J16" s="1">
        <f>I16/E16</f>
        <v>3.4610743665679498</v>
      </c>
      <c r="K16" s="1">
        <f>F16/E16</f>
        <v>0.39316551497203023</v>
      </c>
    </row>
    <row r="17" spans="1:11" x14ac:dyDescent="0.3">
      <c r="A17" t="s">
        <v>37</v>
      </c>
      <c r="B17" t="s">
        <v>212</v>
      </c>
      <c r="C17" t="s">
        <v>100</v>
      </c>
      <c r="D17" t="s">
        <v>43</v>
      </c>
      <c r="E17" s="1">
        <v>75.880434782608702</v>
      </c>
      <c r="F17" s="1">
        <v>76.209239130434781</v>
      </c>
      <c r="G17" s="1">
        <v>31.5</v>
      </c>
      <c r="H17" s="1">
        <v>149.7391304347826</v>
      </c>
      <c r="I17" s="1">
        <f>SUM(F17:H17)</f>
        <v>257.44836956521738</v>
      </c>
      <c r="J17" s="1">
        <f>I17/E17</f>
        <v>3.3928162154419135</v>
      </c>
      <c r="K17" s="1">
        <f>F17/E17</f>
        <v>1.00433319008738</v>
      </c>
    </row>
    <row r="18" spans="1:11" x14ac:dyDescent="0.3">
      <c r="A18" t="s">
        <v>37</v>
      </c>
      <c r="B18" t="s">
        <v>259</v>
      </c>
      <c r="C18" t="s">
        <v>120</v>
      </c>
      <c r="D18" t="s">
        <v>121</v>
      </c>
      <c r="E18" s="1">
        <v>85.054347826086953</v>
      </c>
      <c r="F18" s="1">
        <v>91.641304347826093</v>
      </c>
      <c r="G18" s="1">
        <v>62.834239130434781</v>
      </c>
      <c r="H18" s="1">
        <v>182.69021739130434</v>
      </c>
      <c r="I18" s="1">
        <f>SUM(F18:H18)</f>
        <v>337.16576086956525</v>
      </c>
      <c r="J18" s="1">
        <f>I18/E18</f>
        <v>3.9641214057507992</v>
      </c>
      <c r="K18" s="1">
        <f>F18/E18</f>
        <v>1.0774440894568691</v>
      </c>
    </row>
    <row r="19" spans="1:11" x14ac:dyDescent="0.3">
      <c r="A19" t="s">
        <v>37</v>
      </c>
      <c r="B19" t="s">
        <v>352</v>
      </c>
      <c r="C19" t="s">
        <v>85</v>
      </c>
      <c r="D19" t="s">
        <v>86</v>
      </c>
      <c r="E19" s="1">
        <v>39.108695652173914</v>
      </c>
      <c r="F19" s="1">
        <v>40.869565217391305</v>
      </c>
      <c r="G19" s="1">
        <v>59.173913043478258</v>
      </c>
      <c r="H19" s="1">
        <v>113.21739130434783</v>
      </c>
      <c r="I19" s="1">
        <f>SUM(F19:H19)</f>
        <v>213.26086956521738</v>
      </c>
      <c r="J19" s="1">
        <f>I19/E19</f>
        <v>5.4530294608115613</v>
      </c>
      <c r="K19" s="1">
        <f>F19/E19</f>
        <v>1.0450250138966093</v>
      </c>
    </row>
    <row r="20" spans="1:11" x14ac:dyDescent="0.3">
      <c r="A20" t="s">
        <v>37</v>
      </c>
      <c r="B20" t="s">
        <v>314</v>
      </c>
      <c r="C20" t="s">
        <v>48</v>
      </c>
      <c r="D20" t="s">
        <v>46</v>
      </c>
      <c r="E20" s="1">
        <v>33.847826086956523</v>
      </c>
      <c r="F20" s="1">
        <v>171.44565217391303</v>
      </c>
      <c r="G20" s="1">
        <v>0</v>
      </c>
      <c r="H20" s="1">
        <v>143.29891304347825</v>
      </c>
      <c r="I20" s="1">
        <f>SUM(F20:H20)</f>
        <v>314.74456521739125</v>
      </c>
      <c r="J20" s="1">
        <f>I20/E20</f>
        <v>9.2988118175979437</v>
      </c>
      <c r="K20" s="1">
        <f>F20/E20</f>
        <v>5.0651894669235702</v>
      </c>
    </row>
    <row r="21" spans="1:11" x14ac:dyDescent="0.3">
      <c r="A21" t="s">
        <v>37</v>
      </c>
      <c r="B21" t="s">
        <v>209</v>
      </c>
      <c r="C21" t="s">
        <v>210</v>
      </c>
      <c r="D21" t="s">
        <v>95</v>
      </c>
      <c r="E21" s="1">
        <v>54.206521739130437</v>
      </c>
      <c r="F21" s="1">
        <v>55.613369565217376</v>
      </c>
      <c r="G21" s="1">
        <v>30.146086956521735</v>
      </c>
      <c r="H21" s="1">
        <v>84.314673913043478</v>
      </c>
      <c r="I21" s="1">
        <f>SUM(F21:H21)</f>
        <v>170.0741304347826</v>
      </c>
      <c r="J21" s="1">
        <f>I21/E21</f>
        <v>3.1375215560457188</v>
      </c>
      <c r="K21" s="1">
        <f>F21/E21</f>
        <v>1.025953479045518</v>
      </c>
    </row>
    <row r="22" spans="1:11" x14ac:dyDescent="0.3">
      <c r="A22" t="s">
        <v>37</v>
      </c>
      <c r="B22" t="s">
        <v>61</v>
      </c>
      <c r="C22" t="s">
        <v>48</v>
      </c>
      <c r="D22" t="s">
        <v>46</v>
      </c>
      <c r="E22" s="1">
        <v>108.94565217391305</v>
      </c>
      <c r="F22" s="1">
        <v>79.506630434782579</v>
      </c>
      <c r="G22" s="1">
        <v>59.568695652173908</v>
      </c>
      <c r="H22" s="1">
        <v>234.20836956521737</v>
      </c>
      <c r="I22" s="1">
        <f>SUM(F22:H22)</f>
        <v>373.28369565217383</v>
      </c>
      <c r="J22" s="1">
        <f>I22/E22</f>
        <v>3.426329442282749</v>
      </c>
      <c r="K22" s="1">
        <f>F22/E22</f>
        <v>0.72978250024942604</v>
      </c>
    </row>
    <row r="23" spans="1:11" x14ac:dyDescent="0.3">
      <c r="A23" t="s">
        <v>37</v>
      </c>
      <c r="B23" t="s">
        <v>296</v>
      </c>
      <c r="C23" t="s">
        <v>48</v>
      </c>
      <c r="D23" t="s">
        <v>46</v>
      </c>
      <c r="E23" s="1">
        <v>31.923913043478262</v>
      </c>
      <c r="F23" s="1">
        <v>17.836956521739129</v>
      </c>
      <c r="G23" s="1">
        <v>24.372282608695652</v>
      </c>
      <c r="H23" s="1">
        <v>93.940217391304344</v>
      </c>
      <c r="I23" s="1">
        <f>SUM(F23:H23)</f>
        <v>136.14945652173913</v>
      </c>
      <c r="J23" s="1">
        <f>I23/E23</f>
        <v>4.2648110316649639</v>
      </c>
      <c r="K23" s="1">
        <f>F23/E23</f>
        <v>0.55873340143003059</v>
      </c>
    </row>
    <row r="24" spans="1:11" x14ac:dyDescent="0.3">
      <c r="A24" t="s">
        <v>37</v>
      </c>
      <c r="B24" t="s">
        <v>186</v>
      </c>
      <c r="C24" t="s">
        <v>179</v>
      </c>
      <c r="D24" t="s">
        <v>139</v>
      </c>
      <c r="E24" s="1">
        <v>54.956521739130437</v>
      </c>
      <c r="F24" s="1">
        <v>31.86630434782608</v>
      </c>
      <c r="G24" s="1">
        <v>34.717391304347835</v>
      </c>
      <c r="H24" s="1">
        <v>130.91641304347826</v>
      </c>
      <c r="I24" s="1">
        <f>SUM(F24:H24)</f>
        <v>197.50010869565216</v>
      </c>
      <c r="J24" s="1">
        <f>I24/E24</f>
        <v>3.5937519778481009</v>
      </c>
      <c r="K24" s="1">
        <f>F24/E24</f>
        <v>0.57984572784810107</v>
      </c>
    </row>
    <row r="25" spans="1:11" x14ac:dyDescent="0.3">
      <c r="A25" t="s">
        <v>37</v>
      </c>
      <c r="B25" t="s">
        <v>344</v>
      </c>
      <c r="C25" t="s">
        <v>345</v>
      </c>
      <c r="D25" t="s">
        <v>46</v>
      </c>
      <c r="E25" s="1">
        <v>83.619565217391298</v>
      </c>
      <c r="F25" s="1">
        <v>28.688695652173923</v>
      </c>
      <c r="G25" s="1">
        <v>50.881521739130442</v>
      </c>
      <c r="H25" s="1">
        <v>146.26369565217391</v>
      </c>
      <c r="I25" s="1">
        <f>SUM(F25:H25)</f>
        <v>225.83391304347828</v>
      </c>
      <c r="J25" s="1">
        <f>I25/E25</f>
        <v>2.7007305342519179</v>
      </c>
      <c r="K25" s="1">
        <f>F25/E25</f>
        <v>0.34308592226699614</v>
      </c>
    </row>
    <row r="26" spans="1:11" x14ac:dyDescent="0.3">
      <c r="A26" t="s">
        <v>37</v>
      </c>
      <c r="B26" t="s">
        <v>270</v>
      </c>
      <c r="C26" t="s">
        <v>241</v>
      </c>
      <c r="D26" t="s">
        <v>142</v>
      </c>
      <c r="E26" s="1">
        <v>94.619565217391298</v>
      </c>
      <c r="F26" s="1">
        <v>56.304347826086953</v>
      </c>
      <c r="G26" s="1">
        <v>69.105978260869563</v>
      </c>
      <c r="H26" s="1">
        <v>229.28260869565219</v>
      </c>
      <c r="I26" s="1">
        <f>SUM(F26:H26)</f>
        <v>354.69293478260869</v>
      </c>
      <c r="J26" s="1">
        <f>I26/E26</f>
        <v>3.7486214819069503</v>
      </c>
      <c r="K26" s="1">
        <f>F26/E26</f>
        <v>0.5950603101665709</v>
      </c>
    </row>
    <row r="27" spans="1:11" x14ac:dyDescent="0.3">
      <c r="A27" t="s">
        <v>37</v>
      </c>
      <c r="B27" t="s">
        <v>269</v>
      </c>
      <c r="C27" t="s">
        <v>241</v>
      </c>
      <c r="D27" t="s">
        <v>142</v>
      </c>
      <c r="E27" s="1">
        <v>102.07608695652173</v>
      </c>
      <c r="F27" s="1">
        <v>48.019021739130437</v>
      </c>
      <c r="G27" s="1">
        <v>62.054347826086953</v>
      </c>
      <c r="H27" s="1">
        <v>270.13586956521738</v>
      </c>
      <c r="I27" s="1">
        <f>SUM(F27:H27)</f>
        <v>380.20923913043475</v>
      </c>
      <c r="J27" s="1">
        <f>I27/E27</f>
        <v>3.7247630710254498</v>
      </c>
      <c r="K27" s="1">
        <f>F27/E27</f>
        <v>0.47042381003088068</v>
      </c>
    </row>
    <row r="28" spans="1:11" x14ac:dyDescent="0.3">
      <c r="A28" t="s">
        <v>37</v>
      </c>
      <c r="B28" t="s">
        <v>293</v>
      </c>
      <c r="C28" t="s">
        <v>294</v>
      </c>
      <c r="D28" t="s">
        <v>295</v>
      </c>
      <c r="E28" s="1">
        <v>17.065217391304348</v>
      </c>
      <c r="F28" s="1">
        <v>37.311956521739127</v>
      </c>
      <c r="G28" s="1">
        <v>12.563043478260864</v>
      </c>
      <c r="H28" s="1">
        <v>74.21521739130435</v>
      </c>
      <c r="I28" s="1">
        <f>SUM(F28:H28)</f>
        <v>124.09021739130435</v>
      </c>
      <c r="J28" s="1">
        <f>I28/E28</f>
        <v>7.2715286624203825</v>
      </c>
      <c r="K28" s="1">
        <f>F28/E28</f>
        <v>2.1864331210191081</v>
      </c>
    </row>
    <row r="29" spans="1:11" x14ac:dyDescent="0.3">
      <c r="A29" t="s">
        <v>37</v>
      </c>
      <c r="B29" t="s">
        <v>287</v>
      </c>
      <c r="C29" t="s">
        <v>288</v>
      </c>
      <c r="D29" t="s">
        <v>142</v>
      </c>
      <c r="E29" s="1">
        <v>87.510869565217391</v>
      </c>
      <c r="F29" s="1">
        <v>63.267826086956546</v>
      </c>
      <c r="G29" s="1">
        <v>57.4542391304348</v>
      </c>
      <c r="H29" s="1">
        <v>207.68369565217392</v>
      </c>
      <c r="I29" s="1">
        <f>SUM(F29:H29)</f>
        <v>328.40576086956526</v>
      </c>
      <c r="J29" s="1">
        <f>I29/E29</f>
        <v>3.7527425164575834</v>
      </c>
      <c r="K29" s="1">
        <f>F29/E29</f>
        <v>0.72297105949571505</v>
      </c>
    </row>
    <row r="30" spans="1:11" x14ac:dyDescent="0.3">
      <c r="A30" t="s">
        <v>37</v>
      </c>
      <c r="B30" t="s">
        <v>93</v>
      </c>
      <c r="C30" t="s">
        <v>94</v>
      </c>
      <c r="D30" t="s">
        <v>95</v>
      </c>
      <c r="E30" s="1">
        <v>100.89130434782609</v>
      </c>
      <c r="F30" s="1">
        <v>23.071630434782609</v>
      </c>
      <c r="G30" s="1">
        <v>83.197499999999977</v>
      </c>
      <c r="H30" s="1">
        <v>168.71326086956523</v>
      </c>
      <c r="I30" s="1">
        <f>SUM(F30:H30)</f>
        <v>274.9823913043478</v>
      </c>
      <c r="J30" s="1">
        <f>I30/E30</f>
        <v>2.7255311355311349</v>
      </c>
      <c r="K30" s="1">
        <f>F30/E30</f>
        <v>0.22867808661926309</v>
      </c>
    </row>
    <row r="31" spans="1:11" x14ac:dyDescent="0.3">
      <c r="A31" t="s">
        <v>37</v>
      </c>
      <c r="B31" t="s">
        <v>343</v>
      </c>
      <c r="C31" t="s">
        <v>45</v>
      </c>
      <c r="D31" t="s">
        <v>46</v>
      </c>
      <c r="E31" s="1">
        <v>41</v>
      </c>
      <c r="F31" s="1">
        <v>32.080760869565218</v>
      </c>
      <c r="G31" s="1">
        <v>20.645108695652176</v>
      </c>
      <c r="H31" s="1">
        <v>101.31141304347825</v>
      </c>
      <c r="I31" s="1">
        <f>SUM(F31:H31)</f>
        <v>154.03728260869565</v>
      </c>
      <c r="J31" s="1">
        <f>I31/E31</f>
        <v>3.7570068928950158</v>
      </c>
      <c r="K31" s="1">
        <f>F31/E31</f>
        <v>0.78245758218451755</v>
      </c>
    </row>
    <row r="32" spans="1:11" x14ac:dyDescent="0.3">
      <c r="A32" t="s">
        <v>37</v>
      </c>
      <c r="B32" t="s">
        <v>214</v>
      </c>
      <c r="C32" t="s">
        <v>215</v>
      </c>
      <c r="D32" t="s">
        <v>121</v>
      </c>
      <c r="E32" s="1">
        <v>46.663043478260867</v>
      </c>
      <c r="F32" s="1">
        <v>53.148478260869553</v>
      </c>
      <c r="G32" s="1">
        <v>17.102282608695646</v>
      </c>
      <c r="H32" s="1">
        <v>113.38445652173914</v>
      </c>
      <c r="I32" s="1">
        <f>SUM(F32:H32)</f>
        <v>183.63521739130434</v>
      </c>
      <c r="J32" s="1">
        <f>I32/E32</f>
        <v>3.9353459119496854</v>
      </c>
      <c r="K32" s="1">
        <f>F32/E32</f>
        <v>1.1389843931982295</v>
      </c>
    </row>
    <row r="33" spans="1:11" x14ac:dyDescent="0.3">
      <c r="A33" t="s">
        <v>37</v>
      </c>
      <c r="B33" t="s">
        <v>213</v>
      </c>
      <c r="C33" t="s">
        <v>176</v>
      </c>
      <c r="D33" t="s">
        <v>177</v>
      </c>
      <c r="E33" s="1">
        <v>34.891304347826086</v>
      </c>
      <c r="F33" s="1">
        <v>21.709239130434781</v>
      </c>
      <c r="G33" s="1">
        <v>21.502717391304348</v>
      </c>
      <c r="H33" s="1">
        <v>72.622282608695656</v>
      </c>
      <c r="I33" s="1">
        <f>SUM(F33:H33)</f>
        <v>115.83423913043478</v>
      </c>
      <c r="J33" s="1">
        <f>I33/E33</f>
        <v>3.3198598130841122</v>
      </c>
      <c r="K33" s="1">
        <f>F33/E33</f>
        <v>0.62219626168224296</v>
      </c>
    </row>
    <row r="34" spans="1:11" x14ac:dyDescent="0.3">
      <c r="A34" t="s">
        <v>37</v>
      </c>
      <c r="B34" t="s">
        <v>152</v>
      </c>
      <c r="C34" t="s">
        <v>153</v>
      </c>
      <c r="D34" t="s">
        <v>46</v>
      </c>
      <c r="E34" s="1">
        <v>98.771739130434781</v>
      </c>
      <c r="F34" s="1">
        <v>37.767826086956525</v>
      </c>
      <c r="G34" s="1">
        <v>75.136086956521737</v>
      </c>
      <c r="H34" s="1">
        <v>236.35956521739132</v>
      </c>
      <c r="I34" s="1">
        <f>SUM(F34:H34)</f>
        <v>349.26347826086959</v>
      </c>
      <c r="J34" s="1">
        <f>I34/E34</f>
        <v>3.5360669087707719</v>
      </c>
      <c r="K34" s="1">
        <f>F34/E34</f>
        <v>0.38237482117310445</v>
      </c>
    </row>
    <row r="35" spans="1:11" x14ac:dyDescent="0.3">
      <c r="A35" t="s">
        <v>37</v>
      </c>
      <c r="B35" t="s">
        <v>223</v>
      </c>
      <c r="C35" t="s">
        <v>115</v>
      </c>
      <c r="D35" t="s">
        <v>46</v>
      </c>
      <c r="E35" s="1">
        <v>81.260869565217391</v>
      </c>
      <c r="F35" s="1">
        <v>46.5625</v>
      </c>
      <c r="G35" s="1">
        <v>48.673913043478258</v>
      </c>
      <c r="H35" s="1">
        <v>171.0516304347826</v>
      </c>
      <c r="I35" s="1">
        <f>SUM(F35:H35)</f>
        <v>266.28804347826087</v>
      </c>
      <c r="J35" s="1">
        <f>I35/E35</f>
        <v>3.2769529159978599</v>
      </c>
      <c r="K35" s="1">
        <f>F35/E35</f>
        <v>0.57300026752273947</v>
      </c>
    </row>
    <row r="36" spans="1:11" x14ac:dyDescent="0.3">
      <c r="A36" t="s">
        <v>37</v>
      </c>
      <c r="B36" t="s">
        <v>196</v>
      </c>
      <c r="C36" t="s">
        <v>197</v>
      </c>
      <c r="D36" t="s">
        <v>198</v>
      </c>
      <c r="E36" s="1">
        <v>51.663043478260867</v>
      </c>
      <c r="F36" s="1">
        <v>19.880434782608695</v>
      </c>
      <c r="G36" s="1">
        <v>57.777173913043477</v>
      </c>
      <c r="H36" s="1">
        <v>131.82880434782609</v>
      </c>
      <c r="I36" s="1">
        <f>SUM(F36:H36)</f>
        <v>209.48641304347825</v>
      </c>
      <c r="J36" s="1">
        <f>I36/E36</f>
        <v>4.0548600883652428</v>
      </c>
      <c r="K36" s="1">
        <f>F36/E36</f>
        <v>0.38480959394066905</v>
      </c>
    </row>
    <row r="37" spans="1:11" x14ac:dyDescent="0.3">
      <c r="A37" t="s">
        <v>37</v>
      </c>
      <c r="B37" t="s">
        <v>298</v>
      </c>
      <c r="C37" t="s">
        <v>48</v>
      </c>
      <c r="D37" t="s">
        <v>46</v>
      </c>
      <c r="E37" s="1">
        <v>197.67391304347825</v>
      </c>
      <c r="F37" s="1">
        <v>151.09239130434781</v>
      </c>
      <c r="G37" s="1">
        <v>143.0625</v>
      </c>
      <c r="H37" s="1">
        <v>624.58152173913038</v>
      </c>
      <c r="I37" s="1">
        <f>SUM(F37:H37)</f>
        <v>918.73641304347825</v>
      </c>
      <c r="J37" s="1">
        <f>I37/E37</f>
        <v>4.6477372704278022</v>
      </c>
      <c r="K37" s="1">
        <f>F37/E37</f>
        <v>0.76435169910920486</v>
      </c>
    </row>
    <row r="38" spans="1:11" x14ac:dyDescent="0.3">
      <c r="A38" t="s">
        <v>37</v>
      </c>
      <c r="B38" t="s">
        <v>102</v>
      </c>
      <c r="C38" t="s">
        <v>103</v>
      </c>
      <c r="D38" t="s">
        <v>104</v>
      </c>
      <c r="E38" s="1">
        <v>63.043478260869563</v>
      </c>
      <c r="F38" s="1">
        <v>34.997173913043468</v>
      </c>
      <c r="G38" s="1">
        <v>14.952608695652177</v>
      </c>
      <c r="H38" s="1">
        <v>113.16586956521739</v>
      </c>
      <c r="I38" s="1">
        <f>SUM(F38:H38)</f>
        <v>163.11565217391302</v>
      </c>
      <c r="J38" s="1">
        <f>I38/E38</f>
        <v>2.5873517241379309</v>
      </c>
      <c r="K38" s="1">
        <f>F38/E38</f>
        <v>0.5551275862068964</v>
      </c>
    </row>
    <row r="39" spans="1:11" x14ac:dyDescent="0.3">
      <c r="A39" t="s">
        <v>37</v>
      </c>
      <c r="B39" t="s">
        <v>224</v>
      </c>
      <c r="C39" t="s">
        <v>225</v>
      </c>
      <c r="D39" t="s">
        <v>58</v>
      </c>
      <c r="E39" s="1">
        <v>50.021739130434781</v>
      </c>
      <c r="F39" s="1">
        <v>36.897717391304333</v>
      </c>
      <c r="G39" s="1">
        <v>11.398152173913045</v>
      </c>
      <c r="H39" s="1">
        <v>119.92206521739131</v>
      </c>
      <c r="I39" s="1">
        <f>SUM(F39:H39)</f>
        <v>168.21793478260869</v>
      </c>
      <c r="J39" s="1">
        <f>I39/E39</f>
        <v>3.362896566710126</v>
      </c>
      <c r="K39" s="1">
        <f>F39/E39</f>
        <v>0.73763363754889155</v>
      </c>
    </row>
    <row r="40" spans="1:11" x14ac:dyDescent="0.3">
      <c r="A40" t="s">
        <v>37</v>
      </c>
      <c r="B40" t="s">
        <v>273</v>
      </c>
      <c r="C40" t="s">
        <v>274</v>
      </c>
      <c r="D40" t="s">
        <v>83</v>
      </c>
      <c r="E40" s="1">
        <v>126.46739130434783</v>
      </c>
      <c r="F40" s="1">
        <v>72.287717391304355</v>
      </c>
      <c r="G40" s="1">
        <v>70.350543478260875</v>
      </c>
      <c r="H40" s="1">
        <v>238.05434782608697</v>
      </c>
      <c r="I40" s="1">
        <f>SUM(F40:H40)</f>
        <v>380.69260869565221</v>
      </c>
      <c r="J40" s="1">
        <f>I40/E40</f>
        <v>3.0102036957455955</v>
      </c>
      <c r="K40" s="1">
        <f>F40/E40</f>
        <v>0.57159174903308985</v>
      </c>
    </row>
    <row r="41" spans="1:11" x14ac:dyDescent="0.3">
      <c r="A41" t="s">
        <v>37</v>
      </c>
      <c r="B41" t="s">
        <v>278</v>
      </c>
      <c r="C41" t="s">
        <v>254</v>
      </c>
      <c r="D41" t="s">
        <v>104</v>
      </c>
      <c r="E41" s="1">
        <v>70.152173913043484</v>
      </c>
      <c r="F41" s="1">
        <v>63.650760869565197</v>
      </c>
      <c r="G41" s="1">
        <v>32.907717391304352</v>
      </c>
      <c r="H41" s="1">
        <v>179.55326086956524</v>
      </c>
      <c r="I41" s="1">
        <f>SUM(F41:H41)</f>
        <v>276.11173913043478</v>
      </c>
      <c r="J41" s="1">
        <f>I41/E41</f>
        <v>3.9358971180663151</v>
      </c>
      <c r="K41" s="1">
        <f>F41/E41</f>
        <v>0.90732414006817441</v>
      </c>
    </row>
    <row r="42" spans="1:11" x14ac:dyDescent="0.3">
      <c r="A42" t="s">
        <v>37</v>
      </c>
      <c r="B42" t="s">
        <v>38</v>
      </c>
      <c r="C42" t="s">
        <v>39</v>
      </c>
      <c r="D42" t="s">
        <v>40</v>
      </c>
      <c r="E42" s="1">
        <v>11.152173913043478</v>
      </c>
      <c r="F42" s="1">
        <v>15.3125</v>
      </c>
      <c r="G42" s="1">
        <v>4.5081521739130439</v>
      </c>
      <c r="H42" s="1">
        <v>43.646086956521742</v>
      </c>
      <c r="I42" s="1">
        <f>SUM(F42:H42)</f>
        <v>63.466739130434789</v>
      </c>
      <c r="J42" s="1">
        <f>I42/E42</f>
        <v>5.6909746588693961</v>
      </c>
      <c r="K42" s="1">
        <f>F42/E42</f>
        <v>1.3730506822612085</v>
      </c>
    </row>
    <row r="43" spans="1:11" x14ac:dyDescent="0.3">
      <c r="A43" t="s">
        <v>37</v>
      </c>
      <c r="B43" t="s">
        <v>206</v>
      </c>
      <c r="C43" t="s">
        <v>161</v>
      </c>
      <c r="D43" t="s">
        <v>40</v>
      </c>
      <c r="E43" s="1">
        <v>72.010869565217391</v>
      </c>
      <c r="F43" s="1">
        <v>42.910652173913043</v>
      </c>
      <c r="G43" s="1">
        <v>44.055652173913025</v>
      </c>
      <c r="H43" s="1">
        <v>111.08945652173912</v>
      </c>
      <c r="I43" s="1">
        <f>SUM(F43:H43)</f>
        <v>198.05576086956518</v>
      </c>
      <c r="J43" s="1">
        <f>I43/E43</f>
        <v>2.7503592452830183</v>
      </c>
      <c r="K43" s="1">
        <f>F43/E43</f>
        <v>0.59589132075471696</v>
      </c>
    </row>
    <row r="44" spans="1:11" x14ac:dyDescent="0.3">
      <c r="A44" t="s">
        <v>37</v>
      </c>
      <c r="B44" t="s">
        <v>308</v>
      </c>
      <c r="C44" t="s">
        <v>48</v>
      </c>
      <c r="D44" t="s">
        <v>46</v>
      </c>
      <c r="E44" s="1">
        <v>102.43478260869566</v>
      </c>
      <c r="F44" s="1">
        <v>96.050869565217354</v>
      </c>
      <c r="G44" s="1">
        <v>63.077065217391308</v>
      </c>
      <c r="H44" s="1">
        <v>304.16869565217394</v>
      </c>
      <c r="I44" s="1">
        <f>SUM(F44:H44)</f>
        <v>463.29663043478263</v>
      </c>
      <c r="J44" s="1">
        <f>I44/E44</f>
        <v>4.5228448641765704</v>
      </c>
      <c r="K44" s="1">
        <f>F44/E44</f>
        <v>0.93767826825127298</v>
      </c>
    </row>
    <row r="45" spans="1:11" x14ac:dyDescent="0.3">
      <c r="A45" t="s">
        <v>37</v>
      </c>
      <c r="B45" t="s">
        <v>315</v>
      </c>
      <c r="C45" t="s">
        <v>107</v>
      </c>
      <c r="D45" t="s">
        <v>46</v>
      </c>
      <c r="E45" s="1">
        <v>57.630434782608695</v>
      </c>
      <c r="F45" s="1">
        <v>49.595760869565233</v>
      </c>
      <c r="G45" s="1">
        <v>36.609673913043487</v>
      </c>
      <c r="H45" s="1">
        <v>165.19369565217391</v>
      </c>
      <c r="I45" s="1">
        <f>SUM(F45:H45)</f>
        <v>251.39913043478265</v>
      </c>
      <c r="J45" s="1">
        <f>I45/E45</f>
        <v>4.3622632968691066</v>
      </c>
      <c r="K45" s="1">
        <f>F45/E45</f>
        <v>0.86058279894379508</v>
      </c>
    </row>
    <row r="46" spans="1:11" x14ac:dyDescent="0.3">
      <c r="A46" t="s">
        <v>37</v>
      </c>
      <c r="B46" t="s">
        <v>326</v>
      </c>
      <c r="C46" t="s">
        <v>292</v>
      </c>
      <c r="D46" t="s">
        <v>86</v>
      </c>
      <c r="E46" s="1">
        <v>82</v>
      </c>
      <c r="F46" s="1">
        <v>41.254239130434783</v>
      </c>
      <c r="G46" s="1">
        <v>97.924782608695651</v>
      </c>
      <c r="H46" s="1">
        <v>131.07695652173913</v>
      </c>
      <c r="I46" s="1">
        <f>SUM(F46:H46)</f>
        <v>270.2559782608696</v>
      </c>
      <c r="J46" s="1">
        <f>I46/E46</f>
        <v>3.2958046129374341</v>
      </c>
      <c r="K46" s="1">
        <f>F46/E46</f>
        <v>0.50310047720042417</v>
      </c>
    </row>
    <row r="47" spans="1:11" x14ac:dyDescent="0.3">
      <c r="A47" t="s">
        <v>37</v>
      </c>
      <c r="B47" t="s">
        <v>330</v>
      </c>
      <c r="C47" t="s">
        <v>331</v>
      </c>
      <c r="D47" t="s">
        <v>46</v>
      </c>
      <c r="E47" s="1">
        <v>37.315217391304351</v>
      </c>
      <c r="F47" s="1">
        <v>44.713913043478264</v>
      </c>
      <c r="G47" s="1">
        <v>4.8881521739130438</v>
      </c>
      <c r="H47" s="1">
        <v>104.58565217391303</v>
      </c>
      <c r="I47" s="1">
        <f>SUM(F47:H47)</f>
        <v>154.18771739130435</v>
      </c>
      <c r="J47" s="1">
        <f>I47/E47</f>
        <v>4.1320332071074857</v>
      </c>
      <c r="K47" s="1">
        <f>F47/E47</f>
        <v>1.1982755607340518</v>
      </c>
    </row>
    <row r="48" spans="1:11" x14ac:dyDescent="0.3">
      <c r="A48" t="s">
        <v>37</v>
      </c>
      <c r="B48" t="s">
        <v>79</v>
      </c>
      <c r="C48" t="s">
        <v>50</v>
      </c>
      <c r="D48" t="s">
        <v>51</v>
      </c>
      <c r="E48" s="1">
        <v>68.923913043478265</v>
      </c>
      <c r="F48" s="1">
        <v>43.301630434782609</v>
      </c>
      <c r="G48" s="1">
        <v>36.513586956521742</v>
      </c>
      <c r="H48" s="1">
        <v>142.49728260869566</v>
      </c>
      <c r="I48" s="1">
        <f>SUM(F48:H48)</f>
        <v>222.3125</v>
      </c>
      <c r="J48" s="1">
        <f>I48/E48</f>
        <v>3.2254770540924143</v>
      </c>
      <c r="K48" s="1">
        <f>F48/E48</f>
        <v>0.62825264153918936</v>
      </c>
    </row>
    <row r="49" spans="1:11" x14ac:dyDescent="0.3">
      <c r="A49" t="s">
        <v>37</v>
      </c>
      <c r="B49" t="s">
        <v>110</v>
      </c>
      <c r="C49" t="s">
        <v>111</v>
      </c>
      <c r="D49" t="s">
        <v>43</v>
      </c>
      <c r="E49" s="1">
        <v>78.967391304347828</v>
      </c>
      <c r="F49" s="1">
        <v>59.290108695652201</v>
      </c>
      <c r="G49" s="1">
        <v>25.012391304347819</v>
      </c>
      <c r="H49" s="1">
        <v>97.542065217391311</v>
      </c>
      <c r="I49" s="1">
        <f>SUM(F49:H49)</f>
        <v>181.84456521739133</v>
      </c>
      <c r="J49" s="1">
        <f>I49/E49</f>
        <v>2.3027804542326225</v>
      </c>
      <c r="K49" s="1">
        <f>F49/E49</f>
        <v>0.75081761871989017</v>
      </c>
    </row>
    <row r="50" spans="1:11" x14ac:dyDescent="0.3">
      <c r="A50" t="s">
        <v>37</v>
      </c>
      <c r="B50" t="s">
        <v>65</v>
      </c>
      <c r="C50" t="s">
        <v>66</v>
      </c>
      <c r="D50" t="s">
        <v>46</v>
      </c>
      <c r="E50" s="1">
        <v>96.641304347826093</v>
      </c>
      <c r="F50" s="1">
        <v>84.460108695652167</v>
      </c>
      <c r="G50" s="1">
        <v>81.904347826086948</v>
      </c>
      <c r="H50" s="1">
        <v>310.60597826086956</v>
      </c>
      <c r="I50" s="1">
        <f>SUM(F50:H50)</f>
        <v>476.97043478260866</v>
      </c>
      <c r="J50" s="1">
        <f>I50/E50</f>
        <v>4.9354718254414571</v>
      </c>
      <c r="K50" s="1">
        <f>F50/E50</f>
        <v>0.87395456079181177</v>
      </c>
    </row>
    <row r="51" spans="1:11" x14ac:dyDescent="0.3">
      <c r="A51" t="s">
        <v>37</v>
      </c>
      <c r="B51" t="s">
        <v>306</v>
      </c>
      <c r="C51" t="s">
        <v>219</v>
      </c>
      <c r="D51" t="s">
        <v>142</v>
      </c>
      <c r="E51" s="1">
        <v>108.78260869565217</v>
      </c>
      <c r="F51" s="1">
        <v>55.501304347826064</v>
      </c>
      <c r="G51" s="1">
        <v>68.768043478260893</v>
      </c>
      <c r="H51" s="1">
        <v>195.71967391304347</v>
      </c>
      <c r="I51" s="1">
        <f>SUM(F51:H51)</f>
        <v>319.98902173913041</v>
      </c>
      <c r="J51" s="1">
        <f>I51/E51</f>
        <v>2.9415457633892883</v>
      </c>
      <c r="K51" s="1">
        <f>F51/E51</f>
        <v>0.51020383693045546</v>
      </c>
    </row>
    <row r="52" spans="1:11" x14ac:dyDescent="0.3">
      <c r="A52" t="s">
        <v>37</v>
      </c>
      <c r="B52" t="s">
        <v>222</v>
      </c>
      <c r="C52" t="s">
        <v>120</v>
      </c>
      <c r="D52" t="s">
        <v>121</v>
      </c>
      <c r="E52" s="1">
        <v>68.489130434782609</v>
      </c>
      <c r="F52" s="1">
        <v>57.235869565217378</v>
      </c>
      <c r="G52" s="1">
        <v>30.788695652173907</v>
      </c>
      <c r="H52" s="1">
        <v>157.46619565217389</v>
      </c>
      <c r="I52" s="1">
        <f>SUM(F52:H52)</f>
        <v>245.49076086956518</v>
      </c>
      <c r="J52" s="1">
        <f>I52/E52</f>
        <v>3.5843754959530227</v>
      </c>
      <c r="K52" s="1">
        <f>F52/E52</f>
        <v>0.83569274718298658</v>
      </c>
    </row>
    <row r="53" spans="1:11" x14ac:dyDescent="0.3">
      <c r="A53" t="s">
        <v>37</v>
      </c>
      <c r="B53" t="s">
        <v>167</v>
      </c>
      <c r="C53" t="s">
        <v>168</v>
      </c>
      <c r="D53" t="s">
        <v>51</v>
      </c>
      <c r="E53" s="1">
        <v>74.532608695652172</v>
      </c>
      <c r="F53" s="1">
        <v>30.065217391304348</v>
      </c>
      <c r="G53" s="1">
        <v>46.268695652173903</v>
      </c>
      <c r="H53" s="1">
        <v>140.70380434782609</v>
      </c>
      <c r="I53" s="1">
        <f>SUM(F53:H53)</f>
        <v>217.03771739130434</v>
      </c>
      <c r="J53" s="1">
        <f>I53/E53</f>
        <v>2.9119833746536385</v>
      </c>
      <c r="K53" s="1">
        <f>F53/E53</f>
        <v>0.40338340382091292</v>
      </c>
    </row>
    <row r="54" spans="1:11" x14ac:dyDescent="0.3">
      <c r="A54" t="s">
        <v>37</v>
      </c>
      <c r="B54" t="s">
        <v>265</v>
      </c>
      <c r="C54" t="s">
        <v>266</v>
      </c>
      <c r="D54" t="s">
        <v>46</v>
      </c>
      <c r="E54" s="1">
        <v>64.010869565217391</v>
      </c>
      <c r="F54" s="1">
        <v>38.157608695652172</v>
      </c>
      <c r="G54" s="1">
        <v>35.456521739130437</v>
      </c>
      <c r="H54" s="1">
        <v>104.49728260869566</v>
      </c>
      <c r="I54" s="1">
        <f>SUM(F54:H54)</f>
        <v>178.11141304347825</v>
      </c>
      <c r="J54" s="1">
        <f>I54/E54</f>
        <v>2.7825182543725591</v>
      </c>
      <c r="K54" s="1">
        <f>F54/E54</f>
        <v>0.59611139412463909</v>
      </c>
    </row>
    <row r="55" spans="1:11" x14ac:dyDescent="0.3">
      <c r="A55" t="s">
        <v>37</v>
      </c>
      <c r="B55" t="s">
        <v>322</v>
      </c>
      <c r="C55" t="s">
        <v>241</v>
      </c>
      <c r="D55" t="s">
        <v>142</v>
      </c>
      <c r="E55" s="1">
        <v>80.576086956521735</v>
      </c>
      <c r="F55" s="1">
        <v>39.677500000000002</v>
      </c>
      <c r="G55" s="1">
        <v>98.786304347826089</v>
      </c>
      <c r="H55" s="1">
        <v>177.30902173913043</v>
      </c>
      <c r="I55" s="1">
        <f>SUM(F55:H55)</f>
        <v>315.77282608695651</v>
      </c>
      <c r="J55" s="1">
        <f>I55/E55</f>
        <v>3.9189397005261029</v>
      </c>
      <c r="K55" s="1">
        <f>F55/E55</f>
        <v>0.49242277080803998</v>
      </c>
    </row>
    <row r="56" spans="1:11" x14ac:dyDescent="0.3">
      <c r="A56" t="s">
        <v>37</v>
      </c>
      <c r="B56" t="s">
        <v>134</v>
      </c>
      <c r="C56" t="s">
        <v>135</v>
      </c>
      <c r="D56" t="s">
        <v>136</v>
      </c>
      <c r="E56" s="1">
        <v>92.086956521739125</v>
      </c>
      <c r="F56" s="1">
        <v>25.535543478260873</v>
      </c>
      <c r="G56" s="1">
        <v>78.755434782608674</v>
      </c>
      <c r="H56" s="1">
        <v>119.6820652173913</v>
      </c>
      <c r="I56" s="1">
        <f>SUM(F56:H56)</f>
        <v>223.97304347826085</v>
      </c>
      <c r="J56" s="1">
        <f>I56/E56</f>
        <v>2.4321907459867798</v>
      </c>
      <c r="K56" s="1">
        <f>F56/E56</f>
        <v>0.27729815864022667</v>
      </c>
    </row>
    <row r="57" spans="1:11" x14ac:dyDescent="0.3">
      <c r="A57" t="s">
        <v>37</v>
      </c>
      <c r="B57" t="s">
        <v>144</v>
      </c>
      <c r="C57" t="s">
        <v>94</v>
      </c>
      <c r="D57" t="s">
        <v>95</v>
      </c>
      <c r="E57" s="1">
        <v>87.760869565217391</v>
      </c>
      <c r="F57" s="1">
        <v>27.112391304347831</v>
      </c>
      <c r="G57" s="1">
        <v>57.185869565217402</v>
      </c>
      <c r="H57" s="1">
        <v>152.57521739130434</v>
      </c>
      <c r="I57" s="1">
        <f>SUM(F57:H57)</f>
        <v>236.87347826086958</v>
      </c>
      <c r="J57" s="1">
        <f>I57/E57</f>
        <v>2.6990785236561803</v>
      </c>
      <c r="K57" s="1">
        <f>F57/E57</f>
        <v>0.30893485261332676</v>
      </c>
    </row>
    <row r="58" spans="1:11" x14ac:dyDescent="0.3">
      <c r="A58" t="s">
        <v>37</v>
      </c>
      <c r="B58" t="s">
        <v>41</v>
      </c>
      <c r="C58" t="s">
        <v>42</v>
      </c>
      <c r="D58" t="s">
        <v>43</v>
      </c>
      <c r="E58" s="1">
        <v>11.967391304347826</v>
      </c>
      <c r="F58" s="1">
        <v>17.294021739130432</v>
      </c>
      <c r="G58" s="1">
        <v>0.68804347826086953</v>
      </c>
      <c r="H58" s="1">
        <v>34.541413043478258</v>
      </c>
      <c r="I58" s="1">
        <f>SUM(F58:H58)</f>
        <v>52.52347826086956</v>
      </c>
      <c r="J58" s="1">
        <f>I58/E58</f>
        <v>4.3888828337874655</v>
      </c>
      <c r="K58" s="1">
        <f>F58/E58</f>
        <v>1.4450953678474112</v>
      </c>
    </row>
    <row r="59" spans="1:11" x14ac:dyDescent="0.3">
      <c r="A59" t="s">
        <v>37</v>
      </c>
      <c r="B59" t="s">
        <v>159</v>
      </c>
      <c r="C59" t="s">
        <v>120</v>
      </c>
      <c r="D59" t="s">
        <v>121</v>
      </c>
      <c r="E59" s="1">
        <v>34.760869565217391</v>
      </c>
      <c r="F59" s="1">
        <v>41.869565217391305</v>
      </c>
      <c r="G59" s="1">
        <v>29.103260869565219</v>
      </c>
      <c r="H59" s="1">
        <v>79.071739130434793</v>
      </c>
      <c r="I59" s="1">
        <f>SUM(F59:H59)</f>
        <v>150.04456521739132</v>
      </c>
      <c r="J59" s="1">
        <f>I59/E59</f>
        <v>4.3164790494058796</v>
      </c>
      <c r="K59" s="1">
        <f>F59/E59</f>
        <v>1.2045028142589118</v>
      </c>
    </row>
    <row r="60" spans="1:11" x14ac:dyDescent="0.3">
      <c r="A60" t="s">
        <v>37</v>
      </c>
      <c r="B60" t="s">
        <v>280</v>
      </c>
      <c r="C60" t="s">
        <v>48</v>
      </c>
      <c r="D60" t="s">
        <v>46</v>
      </c>
      <c r="E60" s="1">
        <v>142.10869565217391</v>
      </c>
      <c r="F60" s="1">
        <v>137.59739130434781</v>
      </c>
      <c r="G60" s="1">
        <v>70.307065217391298</v>
      </c>
      <c r="H60" s="1">
        <v>423.11684782608694</v>
      </c>
      <c r="I60" s="1">
        <f>SUM(F60:H60)</f>
        <v>631.02130434782612</v>
      </c>
      <c r="J60" s="1">
        <f>I60/E60</f>
        <v>4.4404130335016063</v>
      </c>
      <c r="K60" s="1">
        <f>F60/E60</f>
        <v>0.96825455101728619</v>
      </c>
    </row>
    <row r="61" spans="1:11" x14ac:dyDescent="0.3">
      <c r="A61" t="s">
        <v>37</v>
      </c>
      <c r="B61" t="s">
        <v>56</v>
      </c>
      <c r="C61" t="s">
        <v>57</v>
      </c>
      <c r="D61" t="s">
        <v>58</v>
      </c>
      <c r="E61" s="1">
        <v>70.934782608695656</v>
      </c>
      <c r="F61" s="1">
        <v>48.615543478260861</v>
      </c>
      <c r="G61" s="1">
        <v>34.919347826086955</v>
      </c>
      <c r="H61" s="1">
        <v>121.40402173913044</v>
      </c>
      <c r="I61" s="1">
        <f>SUM(F61:H61)</f>
        <v>204.93891304347824</v>
      </c>
      <c r="J61" s="1">
        <f>I61/E61</f>
        <v>2.8891173766472567</v>
      </c>
      <c r="K61" s="1">
        <f>F61/E61</f>
        <v>0.68535550107263243</v>
      </c>
    </row>
    <row r="62" spans="1:11" x14ac:dyDescent="0.3">
      <c r="A62" t="s">
        <v>37</v>
      </c>
      <c r="B62" t="s">
        <v>178</v>
      </c>
      <c r="C62" t="s">
        <v>179</v>
      </c>
      <c r="D62" t="s">
        <v>139</v>
      </c>
      <c r="E62" s="1">
        <v>101.19565217391305</v>
      </c>
      <c r="F62" s="1">
        <v>35.021739130434781</v>
      </c>
      <c r="G62" s="1">
        <v>80.097826086956516</v>
      </c>
      <c r="H62" s="1">
        <v>201.88858695652175</v>
      </c>
      <c r="I62" s="1">
        <f>SUM(F62:H62)</f>
        <v>317.00815217391306</v>
      </c>
      <c r="J62" s="1">
        <f>I62/E62</f>
        <v>3.1326262083780883</v>
      </c>
      <c r="K62" s="1">
        <f>F62/E62</f>
        <v>0.34607948442534908</v>
      </c>
    </row>
    <row r="63" spans="1:11" x14ac:dyDescent="0.3">
      <c r="A63" t="s">
        <v>37</v>
      </c>
      <c r="B63" t="s">
        <v>335</v>
      </c>
      <c r="C63" t="s">
        <v>113</v>
      </c>
      <c r="D63" t="s">
        <v>46</v>
      </c>
      <c r="E63" s="1">
        <v>46.347826086956523</v>
      </c>
      <c r="F63" s="1">
        <v>39.617173913043487</v>
      </c>
      <c r="G63" s="1">
        <v>60.514347826086983</v>
      </c>
      <c r="H63" s="1">
        <v>131.77673913043478</v>
      </c>
      <c r="I63" s="1">
        <f>SUM(F63:H63)</f>
        <v>231.90826086956525</v>
      </c>
      <c r="J63" s="1">
        <f>I63/E63</f>
        <v>5.0036491557223268</v>
      </c>
      <c r="K63" s="1">
        <f>F63/E63</f>
        <v>0.85477954971857428</v>
      </c>
    </row>
    <row r="64" spans="1:11" x14ac:dyDescent="0.3">
      <c r="A64" t="s">
        <v>37</v>
      </c>
      <c r="B64" t="s">
        <v>49</v>
      </c>
      <c r="C64" t="s">
        <v>50</v>
      </c>
      <c r="D64" t="s">
        <v>51</v>
      </c>
      <c r="E64" s="1">
        <v>97.489130434782609</v>
      </c>
      <c r="F64" s="1">
        <v>17.618260869565205</v>
      </c>
      <c r="G64" s="1">
        <v>32.892391304347825</v>
      </c>
      <c r="H64" s="1">
        <v>198.05880434782608</v>
      </c>
      <c r="I64" s="1">
        <f>SUM(F64:H64)</f>
        <v>248.56945652173911</v>
      </c>
      <c r="J64" s="1">
        <f>I64/E64</f>
        <v>2.5497145724160997</v>
      </c>
      <c r="K64" s="1">
        <f>F64/E64</f>
        <v>0.18072025866874777</v>
      </c>
    </row>
    <row r="65" spans="1:11" x14ac:dyDescent="0.3">
      <c r="A65" t="s">
        <v>37</v>
      </c>
      <c r="B65" t="s">
        <v>92</v>
      </c>
      <c r="C65" t="s">
        <v>57</v>
      </c>
      <c r="D65" t="s">
        <v>58</v>
      </c>
      <c r="E65" s="1">
        <v>98.402173913043484</v>
      </c>
      <c r="F65" s="1">
        <v>82.567499999999981</v>
      </c>
      <c r="G65" s="1">
        <v>50.230760869565202</v>
      </c>
      <c r="H65" s="1">
        <v>201.74532608695651</v>
      </c>
      <c r="I65" s="1">
        <f>SUM(F65:H65)</f>
        <v>334.54358695652172</v>
      </c>
      <c r="J65" s="1">
        <f>I65/E65</f>
        <v>3.3997580912404723</v>
      </c>
      <c r="K65" s="1">
        <f>F65/E65</f>
        <v>0.83908207224124576</v>
      </c>
    </row>
    <row r="66" spans="1:11" x14ac:dyDescent="0.3">
      <c r="A66" t="s">
        <v>37</v>
      </c>
      <c r="B66" t="s">
        <v>227</v>
      </c>
      <c r="C66" t="s">
        <v>50</v>
      </c>
      <c r="D66" t="s">
        <v>51</v>
      </c>
      <c r="E66" s="1">
        <v>89.684782608695656</v>
      </c>
      <c r="F66" s="1">
        <v>48.14250000000002</v>
      </c>
      <c r="G66" s="1">
        <v>58.606521739130429</v>
      </c>
      <c r="H66" s="1">
        <v>234.43260869565216</v>
      </c>
      <c r="I66" s="1">
        <f>SUM(F66:H66)</f>
        <v>341.18163043478262</v>
      </c>
      <c r="J66" s="1">
        <f>I66/E66</f>
        <v>3.804231002302751</v>
      </c>
      <c r="K66" s="1">
        <f>F66/E66</f>
        <v>0.53679675190885978</v>
      </c>
    </row>
    <row r="67" spans="1:11" x14ac:dyDescent="0.3">
      <c r="A67" t="s">
        <v>37</v>
      </c>
      <c r="B67" t="s">
        <v>90</v>
      </c>
      <c r="C67" t="s">
        <v>91</v>
      </c>
      <c r="D67" t="s">
        <v>58</v>
      </c>
      <c r="E67" s="1">
        <v>89.489130434782609</v>
      </c>
      <c r="F67" s="1">
        <v>69.201086956521735</v>
      </c>
      <c r="G67" s="1">
        <v>43.940217391304351</v>
      </c>
      <c r="H67" s="1">
        <v>211.1983695652174</v>
      </c>
      <c r="I67" s="1">
        <f>SUM(F67:H67)</f>
        <v>324.3396739130435</v>
      </c>
      <c r="J67" s="1">
        <f>I67/E67</f>
        <v>3.6243471395603062</v>
      </c>
      <c r="K67" s="1">
        <f>F67/E67</f>
        <v>0.77329041661605724</v>
      </c>
    </row>
    <row r="68" spans="1:11" x14ac:dyDescent="0.3">
      <c r="A68" t="s">
        <v>37</v>
      </c>
      <c r="B68" t="s">
        <v>263</v>
      </c>
      <c r="C68" t="s">
        <v>264</v>
      </c>
      <c r="D68" t="s">
        <v>83</v>
      </c>
      <c r="E68" s="1">
        <v>47.25</v>
      </c>
      <c r="F68" s="1">
        <v>37.047499999999999</v>
      </c>
      <c r="G68" s="1">
        <v>11.972826086956522</v>
      </c>
      <c r="H68" s="1">
        <v>96.907608695652172</v>
      </c>
      <c r="I68" s="1">
        <f>SUM(F68:H68)</f>
        <v>145.9279347826087</v>
      </c>
      <c r="J68" s="1">
        <f>I68/E68</f>
        <v>3.0884219001610309</v>
      </c>
      <c r="K68" s="1">
        <f>F68/E68</f>
        <v>0.78407407407407403</v>
      </c>
    </row>
    <row r="69" spans="1:11" x14ac:dyDescent="0.3">
      <c r="A69" t="s">
        <v>37</v>
      </c>
      <c r="B69" t="s">
        <v>52</v>
      </c>
      <c r="C69" t="s">
        <v>53</v>
      </c>
      <c r="D69" t="s">
        <v>54</v>
      </c>
      <c r="E69" s="1">
        <v>68.826086956521735</v>
      </c>
      <c r="F69" s="1">
        <v>27.401739130434787</v>
      </c>
      <c r="G69" s="1">
        <v>34.887065217391303</v>
      </c>
      <c r="H69" s="1">
        <v>142.56141304347827</v>
      </c>
      <c r="I69" s="1">
        <f>SUM(F69:H69)</f>
        <v>204.85021739130434</v>
      </c>
      <c r="J69" s="1">
        <f>I69/E69</f>
        <v>2.9763455464308275</v>
      </c>
      <c r="K69" s="1">
        <f>F69/E69</f>
        <v>0.39813013265950736</v>
      </c>
    </row>
    <row r="70" spans="1:11" x14ac:dyDescent="0.3">
      <c r="A70" t="s">
        <v>37</v>
      </c>
      <c r="B70" t="s">
        <v>200</v>
      </c>
      <c r="C70" t="s">
        <v>113</v>
      </c>
      <c r="D70" t="s">
        <v>46</v>
      </c>
      <c r="E70" s="1">
        <v>93.413043478260875</v>
      </c>
      <c r="F70" s="1">
        <v>42.877391304347825</v>
      </c>
      <c r="G70" s="1">
        <v>78.841630434782587</v>
      </c>
      <c r="H70" s="1">
        <v>231.22108695652173</v>
      </c>
      <c r="I70" s="1">
        <f>SUM(F70:H70)</f>
        <v>352.94010869565216</v>
      </c>
      <c r="J70" s="1">
        <f>I70/E70</f>
        <v>3.778274377472655</v>
      </c>
      <c r="K70" s="1">
        <f>F70/E70</f>
        <v>0.45900861065859899</v>
      </c>
    </row>
    <row r="71" spans="1:11" x14ac:dyDescent="0.3">
      <c r="A71" t="s">
        <v>37</v>
      </c>
      <c r="B71" t="s">
        <v>59</v>
      </c>
      <c r="C71" t="s">
        <v>48</v>
      </c>
      <c r="D71" t="s">
        <v>46</v>
      </c>
      <c r="E71" s="1">
        <v>29.119565217391305</v>
      </c>
      <c r="F71" s="1">
        <v>19.242391304347827</v>
      </c>
      <c r="G71" s="1">
        <v>21.612173913043488</v>
      </c>
      <c r="H71" s="1">
        <v>92.230326086956524</v>
      </c>
      <c r="I71" s="1">
        <f>SUM(F71:H71)</f>
        <v>133.08489130434782</v>
      </c>
      <c r="J71" s="1">
        <f>I71/E71</f>
        <v>4.5702911534154529</v>
      </c>
      <c r="K71" s="1">
        <f>F71/E71</f>
        <v>0.66080627099664058</v>
      </c>
    </row>
    <row r="72" spans="1:11" x14ac:dyDescent="0.3">
      <c r="A72" t="s">
        <v>37</v>
      </c>
      <c r="B72" t="s">
        <v>211</v>
      </c>
      <c r="C72" t="s">
        <v>85</v>
      </c>
      <c r="D72" t="s">
        <v>86</v>
      </c>
      <c r="E72" s="1">
        <v>86.967391304347828</v>
      </c>
      <c r="F72" s="1">
        <v>24.345108695652176</v>
      </c>
      <c r="G72" s="1">
        <v>106.68315217391303</v>
      </c>
      <c r="H72" s="1">
        <v>256.02521739130435</v>
      </c>
      <c r="I72" s="1">
        <f>SUM(F72:H72)</f>
        <v>387.05347826086955</v>
      </c>
      <c r="J72" s="1">
        <f>I72/E72</f>
        <v>4.4505586801649795</v>
      </c>
      <c r="K72" s="1">
        <f>F72/E72</f>
        <v>0.27993375828021499</v>
      </c>
    </row>
    <row r="73" spans="1:11" x14ac:dyDescent="0.3">
      <c r="A73" t="s">
        <v>37</v>
      </c>
      <c r="B73" t="s">
        <v>354</v>
      </c>
      <c r="C73" t="s">
        <v>292</v>
      </c>
      <c r="D73" t="s">
        <v>86</v>
      </c>
      <c r="E73" s="1">
        <v>23.25</v>
      </c>
      <c r="F73" s="1">
        <v>35.797173913043473</v>
      </c>
      <c r="G73" s="1">
        <v>15.281521739130431</v>
      </c>
      <c r="H73" s="1">
        <v>64.251413043478266</v>
      </c>
      <c r="I73" s="1">
        <f>SUM(F73:H73)</f>
        <v>115.33010869565217</v>
      </c>
      <c r="J73" s="1">
        <f>I73/E73</f>
        <v>4.9604347826086954</v>
      </c>
      <c r="K73" s="1">
        <f>F73/E73</f>
        <v>1.5396633941093967</v>
      </c>
    </row>
    <row r="74" spans="1:11" x14ac:dyDescent="0.3">
      <c r="A74" t="s">
        <v>37</v>
      </c>
      <c r="B74" t="s">
        <v>101</v>
      </c>
      <c r="C74" t="s">
        <v>82</v>
      </c>
      <c r="D74" t="s">
        <v>83</v>
      </c>
      <c r="E74" s="1">
        <v>40.804347826086953</v>
      </c>
      <c r="F74" s="1">
        <v>29.071521739130436</v>
      </c>
      <c r="G74" s="1">
        <v>14.116847826086957</v>
      </c>
      <c r="H74" s="1">
        <v>81.497282608695656</v>
      </c>
      <c r="I74" s="1">
        <f>SUM(F74:H74)</f>
        <v>124.68565217391304</v>
      </c>
      <c r="J74" s="1">
        <f>I74/E74</f>
        <v>3.0556952583910499</v>
      </c>
      <c r="K74" s="1">
        <f>F74/E74</f>
        <v>0.71246137453383063</v>
      </c>
    </row>
    <row r="75" spans="1:11" x14ac:dyDescent="0.3">
      <c r="A75" t="s">
        <v>37</v>
      </c>
      <c r="B75" t="s">
        <v>249</v>
      </c>
      <c r="C75" t="s">
        <v>48</v>
      </c>
      <c r="D75" t="s">
        <v>46</v>
      </c>
      <c r="E75" s="1">
        <v>40.673913043478258</v>
      </c>
      <c r="F75" s="1">
        <v>63.882934782608693</v>
      </c>
      <c r="G75" s="1">
        <v>22.238913043478259</v>
      </c>
      <c r="H75" s="1">
        <v>192.97554347826087</v>
      </c>
      <c r="I75" s="1">
        <f>SUM(F75:H75)</f>
        <v>279.09739130434781</v>
      </c>
      <c r="J75" s="1">
        <f>I75/E75</f>
        <v>6.8618278995189739</v>
      </c>
      <c r="K75" s="1">
        <f>F75/E75</f>
        <v>1.5706119722073757</v>
      </c>
    </row>
    <row r="76" spans="1:11" x14ac:dyDescent="0.3">
      <c r="A76" t="s">
        <v>37</v>
      </c>
      <c r="B76" t="s">
        <v>44</v>
      </c>
      <c r="C76" t="s">
        <v>45</v>
      </c>
      <c r="D76" t="s">
        <v>46</v>
      </c>
      <c r="E76" s="1">
        <v>98.108695652173907</v>
      </c>
      <c r="F76" s="1">
        <v>29.086739130434783</v>
      </c>
      <c r="G76" s="1">
        <v>80.745652173913044</v>
      </c>
      <c r="H76" s="1">
        <v>254.41771739130436</v>
      </c>
      <c r="I76" s="1">
        <f>SUM(F76:H76)</f>
        <v>364.25010869565222</v>
      </c>
      <c r="J76" s="1">
        <f>I76/E76</f>
        <v>3.7127199202304459</v>
      </c>
      <c r="K76" s="1">
        <f>F76/E76</f>
        <v>0.29647462884998893</v>
      </c>
    </row>
    <row r="77" spans="1:11" x14ac:dyDescent="0.3">
      <c r="A77" t="s">
        <v>37</v>
      </c>
      <c r="B77" t="s">
        <v>305</v>
      </c>
      <c r="C77" t="s">
        <v>272</v>
      </c>
      <c r="D77" t="s">
        <v>142</v>
      </c>
      <c r="E77" s="1">
        <v>140.29347826086956</v>
      </c>
      <c r="F77" s="1">
        <v>96.182065217391298</v>
      </c>
      <c r="G77" s="1">
        <v>99.793478260869563</v>
      </c>
      <c r="H77" s="1">
        <v>368.03260869565219</v>
      </c>
      <c r="I77" s="1">
        <f>SUM(F77:H77)</f>
        <v>564.008152173913</v>
      </c>
      <c r="J77" s="1">
        <f>I77/E77</f>
        <v>4.0202022158518629</v>
      </c>
      <c r="K77" s="1">
        <f>F77/E77</f>
        <v>0.68557759355388548</v>
      </c>
    </row>
    <row r="78" spans="1:11" x14ac:dyDescent="0.3">
      <c r="A78" t="s">
        <v>37</v>
      </c>
      <c r="B78" t="s">
        <v>302</v>
      </c>
      <c r="C78" t="s">
        <v>303</v>
      </c>
      <c r="D78" t="s">
        <v>46</v>
      </c>
      <c r="E78" s="1">
        <v>82.728260869565219</v>
      </c>
      <c r="F78" s="1">
        <v>93.820543478260845</v>
      </c>
      <c r="G78" s="1">
        <v>39.756847826086968</v>
      </c>
      <c r="H78" s="1">
        <v>217.90543478260869</v>
      </c>
      <c r="I78" s="1">
        <f>SUM(F78:H78)</f>
        <v>351.48282608695649</v>
      </c>
      <c r="J78" s="1">
        <f>I78/E78</f>
        <v>4.2486427539088156</v>
      </c>
      <c r="K78" s="1">
        <f>F78/E78</f>
        <v>1.134080935488109</v>
      </c>
    </row>
    <row r="79" spans="1:11" x14ac:dyDescent="0.3">
      <c r="A79" t="s">
        <v>37</v>
      </c>
      <c r="B79" t="s">
        <v>299</v>
      </c>
      <c r="C79" t="s">
        <v>48</v>
      </c>
      <c r="D79" t="s">
        <v>46</v>
      </c>
      <c r="E79" s="1">
        <v>94.913043478260875</v>
      </c>
      <c r="F79" s="1">
        <v>79.583478260869526</v>
      </c>
      <c r="G79" s="1">
        <v>44.048695652173912</v>
      </c>
      <c r="H79" s="1">
        <v>216.96456521739131</v>
      </c>
      <c r="I79" s="1">
        <f>SUM(F79:H79)</f>
        <v>340.59673913043474</v>
      </c>
      <c r="J79" s="1">
        <f>I79/E79</f>
        <v>3.5885135135135129</v>
      </c>
      <c r="K79" s="1">
        <f>F79/E79</f>
        <v>0.83848831882730146</v>
      </c>
    </row>
    <row r="80" spans="1:11" x14ac:dyDescent="0.3">
      <c r="A80" t="s">
        <v>37</v>
      </c>
      <c r="B80" t="s">
        <v>160</v>
      </c>
      <c r="C80" t="s">
        <v>161</v>
      </c>
      <c r="D80" t="s">
        <v>40</v>
      </c>
      <c r="E80" s="1">
        <v>66.793478260869563</v>
      </c>
      <c r="F80" s="1">
        <v>43.293369565217375</v>
      </c>
      <c r="G80" s="1">
        <v>23.360652173913035</v>
      </c>
      <c r="H80" s="1">
        <v>151.77076086956521</v>
      </c>
      <c r="I80" s="1">
        <f>SUM(F80:H80)</f>
        <v>218.42478260869564</v>
      </c>
      <c r="J80" s="1">
        <f>I80/E80</f>
        <v>3.2701513425549225</v>
      </c>
      <c r="K80" s="1">
        <f>F80/E80</f>
        <v>0.64816761594792494</v>
      </c>
    </row>
    <row r="81" spans="1:11" x14ac:dyDescent="0.3">
      <c r="A81" t="s">
        <v>37</v>
      </c>
      <c r="B81" t="s">
        <v>80</v>
      </c>
      <c r="C81" t="s">
        <v>50</v>
      </c>
      <c r="D81" t="s">
        <v>51</v>
      </c>
      <c r="E81" s="1">
        <v>78.75</v>
      </c>
      <c r="F81" s="1">
        <v>8.8288043478260878</v>
      </c>
      <c r="G81" s="1">
        <v>60.720108695652172</v>
      </c>
      <c r="H81" s="1">
        <v>193.79076086956522</v>
      </c>
      <c r="I81" s="1">
        <f>SUM(F81:H81)</f>
        <v>263.3396739130435</v>
      </c>
      <c r="J81" s="1">
        <f>I81/E81</f>
        <v>3.3439958592132508</v>
      </c>
      <c r="K81" s="1">
        <f>F81/E81</f>
        <v>0.11211180124223603</v>
      </c>
    </row>
    <row r="82" spans="1:11" x14ac:dyDescent="0.3">
      <c r="A82" t="s">
        <v>37</v>
      </c>
      <c r="B82" t="s">
        <v>351</v>
      </c>
      <c r="C82" t="s">
        <v>115</v>
      </c>
      <c r="D82" t="s">
        <v>46</v>
      </c>
      <c r="E82" s="1">
        <v>36.532608695652172</v>
      </c>
      <c r="F82" s="1">
        <v>35.91815217391305</v>
      </c>
      <c r="G82" s="1">
        <v>22.361521739130438</v>
      </c>
      <c r="H82" s="1">
        <v>68.601304347826087</v>
      </c>
      <c r="I82" s="1">
        <f>SUM(F82:H82)</f>
        <v>126.88097826086957</v>
      </c>
      <c r="J82" s="1">
        <f>I82/E82</f>
        <v>3.4730883665575725</v>
      </c>
      <c r="K82" s="1">
        <f>F82/E82</f>
        <v>0.98318060101160387</v>
      </c>
    </row>
    <row r="83" spans="1:11" x14ac:dyDescent="0.3">
      <c r="A83" t="s">
        <v>37</v>
      </c>
      <c r="B83" t="s">
        <v>112</v>
      </c>
      <c r="C83" t="s">
        <v>113</v>
      </c>
      <c r="D83" t="s">
        <v>46</v>
      </c>
      <c r="E83" s="1">
        <v>91.239130434782609</v>
      </c>
      <c r="F83" s="1">
        <v>39.810326086956522</v>
      </c>
      <c r="G83" s="1">
        <v>70.292391304347831</v>
      </c>
      <c r="H83" s="1">
        <v>218.2588043478261</v>
      </c>
      <c r="I83" s="1">
        <f>SUM(F83:H83)</f>
        <v>328.36152173913047</v>
      </c>
      <c r="J83" s="1">
        <f>I83/E83</f>
        <v>3.5989111269954734</v>
      </c>
      <c r="K83" s="1">
        <f>F83/E83</f>
        <v>0.43632952108649037</v>
      </c>
    </row>
    <row r="84" spans="1:11" x14ac:dyDescent="0.3">
      <c r="A84" t="s">
        <v>37</v>
      </c>
      <c r="B84" t="s">
        <v>75</v>
      </c>
      <c r="C84" t="s">
        <v>76</v>
      </c>
      <c r="D84" t="s">
        <v>69</v>
      </c>
      <c r="E84" s="1">
        <v>62.923913043478258</v>
      </c>
      <c r="F84" s="1">
        <v>45.181739130434792</v>
      </c>
      <c r="G84" s="1">
        <v>47.904891304347835</v>
      </c>
      <c r="H84" s="1">
        <v>142.78445652173914</v>
      </c>
      <c r="I84" s="1">
        <f>SUM(F84:H84)</f>
        <v>235.87108695652176</v>
      </c>
      <c r="J84" s="1">
        <f>I84/E84</f>
        <v>3.7485126964933499</v>
      </c>
      <c r="K84" s="1">
        <f>F84/E84</f>
        <v>0.71803765762653327</v>
      </c>
    </row>
    <row r="85" spans="1:11" x14ac:dyDescent="0.3">
      <c r="A85" t="s">
        <v>37</v>
      </c>
      <c r="B85" t="s">
        <v>216</v>
      </c>
      <c r="C85" t="s">
        <v>217</v>
      </c>
      <c r="D85" t="s">
        <v>46</v>
      </c>
      <c r="E85" s="1">
        <v>114.20652173913044</v>
      </c>
      <c r="F85" s="1">
        <v>91.974565217391302</v>
      </c>
      <c r="G85" s="1">
        <v>74.173913043478294</v>
      </c>
      <c r="H85" s="1">
        <v>216.74630434782608</v>
      </c>
      <c r="I85" s="1">
        <f>SUM(F85:H85)</f>
        <v>382.89478260869566</v>
      </c>
      <c r="J85" s="1">
        <f>I85/E85</f>
        <v>3.3526525173693726</v>
      </c>
      <c r="K85" s="1">
        <f>F85/E85</f>
        <v>0.80533549062529741</v>
      </c>
    </row>
    <row r="86" spans="1:11" x14ac:dyDescent="0.3">
      <c r="A86" t="s">
        <v>37</v>
      </c>
      <c r="B86" t="s">
        <v>171</v>
      </c>
      <c r="C86" t="s">
        <v>172</v>
      </c>
      <c r="D86" t="s">
        <v>129</v>
      </c>
      <c r="E86" s="1">
        <v>63.326086956521742</v>
      </c>
      <c r="F86" s="1">
        <v>13.142065217391302</v>
      </c>
      <c r="G86" s="1">
        <v>64.274673913043472</v>
      </c>
      <c r="H86" s="1">
        <v>123.40130434782608</v>
      </c>
      <c r="I86" s="1">
        <f>SUM(F86:H86)</f>
        <v>200.81804347826085</v>
      </c>
      <c r="J86" s="1">
        <f>I86/E86</f>
        <v>3.171174047373841</v>
      </c>
      <c r="K86" s="1">
        <f>F86/E86</f>
        <v>0.2075300377617576</v>
      </c>
    </row>
    <row r="87" spans="1:11" x14ac:dyDescent="0.3">
      <c r="A87" t="s">
        <v>37</v>
      </c>
      <c r="B87" t="s">
        <v>122</v>
      </c>
      <c r="C87" t="s">
        <v>123</v>
      </c>
      <c r="D87" t="s">
        <v>95</v>
      </c>
      <c r="E87" s="1">
        <v>86.847826086956516</v>
      </c>
      <c r="F87" s="1">
        <v>14.380108695652172</v>
      </c>
      <c r="G87" s="1">
        <v>110.19880434782608</v>
      </c>
      <c r="H87" s="1">
        <v>177.29706521739129</v>
      </c>
      <c r="I87" s="1">
        <f>SUM(F87:H87)</f>
        <v>301.87597826086954</v>
      </c>
      <c r="J87" s="1">
        <f>I87/E87</f>
        <v>3.4759186483103881</v>
      </c>
      <c r="K87" s="1">
        <f>F87/E87</f>
        <v>0.16557822277847309</v>
      </c>
    </row>
    <row r="88" spans="1:11" x14ac:dyDescent="0.3">
      <c r="A88" t="s">
        <v>37</v>
      </c>
      <c r="B88" t="s">
        <v>193</v>
      </c>
      <c r="C88" t="s">
        <v>194</v>
      </c>
      <c r="D88" t="s">
        <v>195</v>
      </c>
      <c r="E88" s="1">
        <v>51.804347826086953</v>
      </c>
      <c r="F88" s="1">
        <v>40.34206521739133</v>
      </c>
      <c r="G88" s="1">
        <v>32.506413043478254</v>
      </c>
      <c r="H88" s="1">
        <v>98.242826086956526</v>
      </c>
      <c r="I88" s="1">
        <f>SUM(F88:H88)</f>
        <v>171.09130434782611</v>
      </c>
      <c r="J88" s="1">
        <f>I88/E88</f>
        <v>3.3026437263953006</v>
      </c>
      <c r="K88" s="1">
        <f>F88/E88</f>
        <v>0.77873898447335343</v>
      </c>
    </row>
    <row r="89" spans="1:11" x14ac:dyDescent="0.3">
      <c r="A89" t="s">
        <v>37</v>
      </c>
      <c r="B89" t="s">
        <v>208</v>
      </c>
      <c r="C89" t="s">
        <v>125</v>
      </c>
      <c r="D89" t="s">
        <v>86</v>
      </c>
      <c r="E89" s="1">
        <v>89.141304347826093</v>
      </c>
      <c r="F89" s="1">
        <v>40.058804347826097</v>
      </c>
      <c r="G89" s="1">
        <v>86.486956521739131</v>
      </c>
      <c r="H89" s="1">
        <v>200.3379347826087</v>
      </c>
      <c r="I89" s="1">
        <f>SUM(F89:H89)</f>
        <v>326.88369565217391</v>
      </c>
      <c r="J89" s="1">
        <f>I89/E89</f>
        <v>3.6670284111693694</v>
      </c>
      <c r="K89" s="1">
        <f>F89/E89</f>
        <v>0.44938544079990256</v>
      </c>
    </row>
    <row r="90" spans="1:11" x14ac:dyDescent="0.3">
      <c r="A90" t="s">
        <v>37</v>
      </c>
      <c r="B90" t="s">
        <v>67</v>
      </c>
      <c r="C90" t="s">
        <v>68</v>
      </c>
      <c r="D90" t="s">
        <v>69</v>
      </c>
      <c r="E90" s="1">
        <v>49.663043478260867</v>
      </c>
      <c r="F90" s="1">
        <v>38.593152173913033</v>
      </c>
      <c r="G90" s="1">
        <v>36.911956521739135</v>
      </c>
      <c r="H90" s="1">
        <v>115.87967391304348</v>
      </c>
      <c r="I90" s="1">
        <f>SUM(F90:H90)</f>
        <v>191.38478260869564</v>
      </c>
      <c r="J90" s="1">
        <f>I90/E90</f>
        <v>3.8536660100678484</v>
      </c>
      <c r="K90" s="1">
        <f>F90/E90</f>
        <v>0.77710002188662708</v>
      </c>
    </row>
    <row r="91" spans="1:11" x14ac:dyDescent="0.3">
      <c r="A91" t="s">
        <v>37</v>
      </c>
      <c r="B91" t="s">
        <v>202</v>
      </c>
      <c r="C91" t="s">
        <v>203</v>
      </c>
      <c r="D91" t="s">
        <v>129</v>
      </c>
      <c r="E91" s="1">
        <v>76.380434782608702</v>
      </c>
      <c r="F91" s="1">
        <v>34.970434782608692</v>
      </c>
      <c r="G91" s="1">
        <v>56.80228260869567</v>
      </c>
      <c r="H91" s="1">
        <v>156.72260869565216</v>
      </c>
      <c r="I91" s="1">
        <f>SUM(F91:H91)</f>
        <v>248.49532608695651</v>
      </c>
      <c r="J91" s="1">
        <f>I91/E91</f>
        <v>3.253389782268393</v>
      </c>
      <c r="K91" s="1">
        <f>F91/E91</f>
        <v>0.4578454532517432</v>
      </c>
    </row>
    <row r="92" spans="1:11" x14ac:dyDescent="0.3">
      <c r="A92" t="s">
        <v>37</v>
      </c>
      <c r="B92" t="s">
        <v>349</v>
      </c>
      <c r="C92" t="s">
        <v>125</v>
      </c>
      <c r="D92" t="s">
        <v>86</v>
      </c>
      <c r="E92" s="1">
        <v>82.641304347826093</v>
      </c>
      <c r="F92" s="1">
        <v>36.463043478260872</v>
      </c>
      <c r="G92" s="1">
        <v>130.82086956521738</v>
      </c>
      <c r="H92" s="1">
        <v>195.12663043478261</v>
      </c>
      <c r="I92" s="1">
        <f>SUM(F92:H92)</f>
        <v>362.41054347826088</v>
      </c>
      <c r="J92" s="1">
        <f>I92/E92</f>
        <v>4.3853439431803229</v>
      </c>
      <c r="K92" s="1">
        <f>F92/E92</f>
        <v>0.44122057082730498</v>
      </c>
    </row>
    <row r="93" spans="1:11" x14ac:dyDescent="0.3">
      <c r="A93" t="s">
        <v>37</v>
      </c>
      <c r="B93" t="s">
        <v>319</v>
      </c>
      <c r="C93" t="s">
        <v>125</v>
      </c>
      <c r="D93" t="s">
        <v>86</v>
      </c>
      <c r="E93" s="1">
        <v>101.09782608695652</v>
      </c>
      <c r="F93" s="1">
        <v>24.112717391304347</v>
      </c>
      <c r="G93" s="1">
        <v>117.69293478260876</v>
      </c>
      <c r="H93" s="1">
        <v>188.95065217391303</v>
      </c>
      <c r="I93" s="1">
        <f>SUM(F93:H93)</f>
        <v>330.75630434782613</v>
      </c>
      <c r="J93" s="1">
        <f>I93/E93</f>
        <v>3.2716460595634884</v>
      </c>
      <c r="K93" s="1">
        <f>F93/E93</f>
        <v>0.23850876249865607</v>
      </c>
    </row>
    <row r="94" spans="1:11" x14ac:dyDescent="0.3">
      <c r="A94" t="s">
        <v>37</v>
      </c>
      <c r="B94" t="s">
        <v>289</v>
      </c>
      <c r="C94" t="s">
        <v>205</v>
      </c>
      <c r="D94" t="s">
        <v>142</v>
      </c>
      <c r="E94" s="1">
        <v>54.206521739130437</v>
      </c>
      <c r="F94" s="1">
        <v>56.798260869565226</v>
      </c>
      <c r="G94" s="1">
        <v>17.920326086956528</v>
      </c>
      <c r="H94" s="1">
        <v>139.1317391304348</v>
      </c>
      <c r="I94" s="1">
        <f>SUM(F94:H94)</f>
        <v>213.85032608695656</v>
      </c>
      <c r="J94" s="1">
        <f>I94/E94</f>
        <v>3.9451032684980953</v>
      </c>
      <c r="K94" s="1">
        <f>F94/E94</f>
        <v>1.0478123120112293</v>
      </c>
    </row>
    <row r="95" spans="1:11" x14ac:dyDescent="0.3">
      <c r="A95" t="s">
        <v>37</v>
      </c>
      <c r="B95" t="s">
        <v>204</v>
      </c>
      <c r="C95" t="s">
        <v>205</v>
      </c>
      <c r="D95" t="s">
        <v>142</v>
      </c>
      <c r="E95" s="1">
        <v>101.81521739130434</v>
      </c>
      <c r="F95" s="1">
        <v>64.822391304347832</v>
      </c>
      <c r="G95" s="1">
        <v>70.406521739130426</v>
      </c>
      <c r="H95" s="1">
        <v>204.09619565217389</v>
      </c>
      <c r="I95" s="1">
        <f>SUM(F95:H95)</f>
        <v>339.32510869565215</v>
      </c>
      <c r="J95" s="1">
        <f>I95/E95</f>
        <v>3.3327543503789898</v>
      </c>
      <c r="K95" s="1">
        <f>F95/E95</f>
        <v>0.6366670225258888</v>
      </c>
    </row>
    <row r="96" spans="1:11" x14ac:dyDescent="0.3">
      <c r="A96" t="s">
        <v>37</v>
      </c>
      <c r="B96" t="s">
        <v>207</v>
      </c>
      <c r="C96" t="s">
        <v>57</v>
      </c>
      <c r="D96" t="s">
        <v>58</v>
      </c>
      <c r="E96" s="1">
        <v>93.141304347826093</v>
      </c>
      <c r="F96" s="1">
        <v>48.444456521739156</v>
      </c>
      <c r="G96" s="1">
        <v>63.002717391304351</v>
      </c>
      <c r="H96" s="1">
        <v>182.95945652173913</v>
      </c>
      <c r="I96" s="1">
        <f>SUM(F96:H96)</f>
        <v>294.40663043478264</v>
      </c>
      <c r="J96" s="1">
        <f>I96/E96</f>
        <v>3.1608600770218231</v>
      </c>
      <c r="K96" s="1">
        <f>F96/E96</f>
        <v>0.52011786672890681</v>
      </c>
    </row>
    <row r="97" spans="1:11" x14ac:dyDescent="0.3">
      <c r="A97" t="s">
        <v>37</v>
      </c>
      <c r="B97" t="s">
        <v>291</v>
      </c>
      <c r="C97" t="s">
        <v>292</v>
      </c>
      <c r="D97" t="s">
        <v>86</v>
      </c>
      <c r="E97" s="1">
        <v>80.945652173913047</v>
      </c>
      <c r="F97" s="1">
        <v>31.739673913043475</v>
      </c>
      <c r="G97" s="1">
        <v>77.515978260869602</v>
      </c>
      <c r="H97" s="1">
        <v>181.56086956521739</v>
      </c>
      <c r="I97" s="1">
        <f>SUM(F97:H97)</f>
        <v>290.81652173913045</v>
      </c>
      <c r="J97" s="1">
        <f>I97/E97</f>
        <v>3.592738015308178</v>
      </c>
      <c r="K97" s="1">
        <f>F97/E97</f>
        <v>0.39211091714784474</v>
      </c>
    </row>
    <row r="98" spans="1:11" x14ac:dyDescent="0.3">
      <c r="A98" t="s">
        <v>37</v>
      </c>
      <c r="B98" t="s">
        <v>184</v>
      </c>
      <c r="C98" t="s">
        <v>85</v>
      </c>
      <c r="D98" t="s">
        <v>86</v>
      </c>
      <c r="E98" s="1">
        <v>94.673913043478265</v>
      </c>
      <c r="F98" s="1">
        <v>64.618369565217364</v>
      </c>
      <c r="G98" s="1">
        <v>73.281630434782571</v>
      </c>
      <c r="H98" s="1">
        <v>189.86043478260871</v>
      </c>
      <c r="I98" s="1">
        <f>SUM(F98:H98)</f>
        <v>327.76043478260863</v>
      </c>
      <c r="J98" s="1">
        <f>I98/E98</f>
        <v>3.4619931113662448</v>
      </c>
      <c r="K98" s="1">
        <f>F98/E98</f>
        <v>0.68253616532720973</v>
      </c>
    </row>
    <row r="99" spans="1:11" x14ac:dyDescent="0.3">
      <c r="A99" t="s">
        <v>37</v>
      </c>
      <c r="B99" t="s">
        <v>348</v>
      </c>
      <c r="C99" t="s">
        <v>63</v>
      </c>
      <c r="D99" t="s">
        <v>64</v>
      </c>
      <c r="E99" s="1">
        <v>101.79347826086956</v>
      </c>
      <c r="F99" s="1">
        <v>37.354239130434784</v>
      </c>
      <c r="G99" s="1">
        <v>114.23043478260868</v>
      </c>
      <c r="H99" s="1">
        <v>200.58347826086955</v>
      </c>
      <c r="I99" s="1">
        <f>SUM(F99:H99)</f>
        <v>352.16815217391303</v>
      </c>
      <c r="J99" s="1">
        <f>I99/E99</f>
        <v>3.4596337426588359</v>
      </c>
      <c r="K99" s="1">
        <f>F99/E99</f>
        <v>0.36696102509343304</v>
      </c>
    </row>
    <row r="100" spans="1:11" x14ac:dyDescent="0.3">
      <c r="A100" t="s">
        <v>37</v>
      </c>
      <c r="B100" t="s">
        <v>347</v>
      </c>
      <c r="C100" t="s">
        <v>120</v>
      </c>
      <c r="D100" t="s">
        <v>121</v>
      </c>
      <c r="E100" s="1">
        <v>111.26086956521739</v>
      </c>
      <c r="F100" s="1">
        <v>115.17380434782605</v>
      </c>
      <c r="G100" s="1">
        <v>67.906956521739133</v>
      </c>
      <c r="H100" s="1">
        <v>194.51423913043479</v>
      </c>
      <c r="I100" s="1">
        <f>SUM(F100:H100)</f>
        <v>377.59499999999997</v>
      </c>
      <c r="J100" s="1">
        <f>I100/E100</f>
        <v>3.3937807737397416</v>
      </c>
      <c r="K100" s="1">
        <f>F100/E100</f>
        <v>1.0351690113325513</v>
      </c>
    </row>
    <row r="101" spans="1:11" x14ac:dyDescent="0.3">
      <c r="A101" t="s">
        <v>37</v>
      </c>
      <c r="B101" t="s">
        <v>311</v>
      </c>
      <c r="C101" t="s">
        <v>312</v>
      </c>
      <c r="D101" t="s">
        <v>95</v>
      </c>
      <c r="E101" s="1">
        <v>159.45652173913044</v>
      </c>
      <c r="F101" s="1">
        <v>150.32097826086959</v>
      </c>
      <c r="G101" s="1">
        <v>68.966739130434803</v>
      </c>
      <c r="H101" s="1">
        <v>413.12369565217386</v>
      </c>
      <c r="I101" s="1">
        <f>SUM(F101:H101)</f>
        <v>632.41141304347821</v>
      </c>
      <c r="J101" s="1">
        <f>I101/E101</f>
        <v>3.9660429447852756</v>
      </c>
      <c r="K101" s="1">
        <f>F101/E101</f>
        <v>0.9427082481254262</v>
      </c>
    </row>
    <row r="102" spans="1:11" x14ac:dyDescent="0.3">
      <c r="A102" t="s">
        <v>37</v>
      </c>
      <c r="B102" t="s">
        <v>256</v>
      </c>
      <c r="C102" t="s">
        <v>257</v>
      </c>
      <c r="D102" t="s">
        <v>142</v>
      </c>
      <c r="E102" s="1">
        <v>77.815217391304344</v>
      </c>
      <c r="F102" s="1">
        <v>24.747391304347815</v>
      </c>
      <c r="G102" s="1">
        <v>89.401630434782604</v>
      </c>
      <c r="H102" s="1">
        <v>173.24489130434785</v>
      </c>
      <c r="I102" s="1">
        <f>SUM(F102:H102)</f>
        <v>287.39391304347828</v>
      </c>
      <c r="J102" s="1">
        <f>I102/E102</f>
        <v>3.6932867718955165</v>
      </c>
      <c r="K102" s="1">
        <f>F102/E102</f>
        <v>0.31802765749406331</v>
      </c>
    </row>
    <row r="103" spans="1:11" x14ac:dyDescent="0.3">
      <c r="A103" t="s">
        <v>37</v>
      </c>
      <c r="B103" t="s">
        <v>260</v>
      </c>
      <c r="C103" t="s">
        <v>261</v>
      </c>
      <c r="D103" t="s">
        <v>40</v>
      </c>
      <c r="E103" s="1">
        <v>35.141304347826086</v>
      </c>
      <c r="F103" s="1">
        <v>24.880434782608695</v>
      </c>
      <c r="G103" s="1">
        <v>7.5</v>
      </c>
      <c r="H103" s="1">
        <v>91.070652173913047</v>
      </c>
      <c r="I103" s="1">
        <f>SUM(F103:H103)</f>
        <v>123.45108695652175</v>
      </c>
      <c r="J103" s="1">
        <f>I103/E103</f>
        <v>3.5129910300030933</v>
      </c>
      <c r="K103" s="1">
        <f>F103/E103</f>
        <v>0.70801113516857406</v>
      </c>
    </row>
    <row r="104" spans="1:11" x14ac:dyDescent="0.3">
      <c r="A104" t="s">
        <v>37</v>
      </c>
      <c r="B104" t="s">
        <v>201</v>
      </c>
      <c r="C104" t="s">
        <v>172</v>
      </c>
      <c r="D104" t="s">
        <v>129</v>
      </c>
      <c r="E104" s="1">
        <v>83.945652173913047</v>
      </c>
      <c r="F104" s="1">
        <v>76.896630434782622</v>
      </c>
      <c r="G104" s="1">
        <v>49.779782608695648</v>
      </c>
      <c r="H104" s="1">
        <v>169.63293478260869</v>
      </c>
      <c r="I104" s="1">
        <f>SUM(F104:H104)</f>
        <v>296.30934782608699</v>
      </c>
      <c r="J104" s="1">
        <f>I104/E104</f>
        <v>3.5297759937847988</v>
      </c>
      <c r="K104" s="1">
        <f>F104/E104</f>
        <v>0.91602874530622824</v>
      </c>
    </row>
    <row r="105" spans="1:11" x14ac:dyDescent="0.3">
      <c r="A105" t="s">
        <v>37</v>
      </c>
      <c r="B105" t="s">
        <v>346</v>
      </c>
      <c r="C105" t="s">
        <v>48</v>
      </c>
      <c r="D105" t="s">
        <v>46</v>
      </c>
      <c r="E105" s="1">
        <v>36.086956521739133</v>
      </c>
      <c r="F105" s="1">
        <v>46.020869565217389</v>
      </c>
      <c r="G105" s="1">
        <v>27.538586956521751</v>
      </c>
      <c r="H105" s="1">
        <v>103.41782608695652</v>
      </c>
      <c r="I105" s="1">
        <f>SUM(F105:H105)</f>
        <v>176.97728260869565</v>
      </c>
      <c r="J105" s="1">
        <f>I105/E105</f>
        <v>4.9041897590361438</v>
      </c>
      <c r="K105" s="1">
        <f>F105/E105</f>
        <v>1.2752771084337349</v>
      </c>
    </row>
    <row r="106" spans="1:11" x14ac:dyDescent="0.3">
      <c r="A106" t="s">
        <v>37</v>
      </c>
      <c r="B106" t="s">
        <v>327</v>
      </c>
      <c r="C106" t="s">
        <v>245</v>
      </c>
      <c r="D106" t="s">
        <v>46</v>
      </c>
      <c r="E106" s="1">
        <v>56.260869565217391</v>
      </c>
      <c r="F106" s="1">
        <v>50.012282608695642</v>
      </c>
      <c r="G106" s="1">
        <v>45.504565217391303</v>
      </c>
      <c r="H106" s="1">
        <v>134.92760869565217</v>
      </c>
      <c r="I106" s="1">
        <f>SUM(F106:H106)</f>
        <v>230.44445652173911</v>
      </c>
      <c r="J106" s="1">
        <f>I106/E106</f>
        <v>4.0959988408037091</v>
      </c>
      <c r="K106" s="1">
        <f>F106/E106</f>
        <v>0.88893547140649132</v>
      </c>
    </row>
    <row r="107" spans="1:11" x14ac:dyDescent="0.3">
      <c r="A107" t="s">
        <v>37</v>
      </c>
      <c r="B107" t="s">
        <v>355</v>
      </c>
      <c r="C107" t="s">
        <v>117</v>
      </c>
      <c r="D107" t="s">
        <v>46</v>
      </c>
      <c r="E107" s="1">
        <v>35.782608695652172</v>
      </c>
      <c r="F107" s="1">
        <v>57.991195652173921</v>
      </c>
      <c r="G107" s="1">
        <v>21.79641304347825</v>
      </c>
      <c r="H107" s="1">
        <v>108.83239130434782</v>
      </c>
      <c r="I107" s="1">
        <f>SUM(F107:H107)</f>
        <v>188.62</v>
      </c>
      <c r="J107" s="1">
        <f>I107/E107</f>
        <v>5.2712758201701098</v>
      </c>
      <c r="K107" s="1">
        <f>F107/E107</f>
        <v>1.6206530984204135</v>
      </c>
    </row>
    <row r="108" spans="1:11" x14ac:dyDescent="0.3">
      <c r="A108" t="s">
        <v>37</v>
      </c>
      <c r="B108" t="s">
        <v>328</v>
      </c>
      <c r="C108" t="s">
        <v>329</v>
      </c>
      <c r="D108" t="s">
        <v>54</v>
      </c>
      <c r="E108" s="1">
        <v>84.945652173913047</v>
      </c>
      <c r="F108" s="1">
        <v>25.084021739130449</v>
      </c>
      <c r="G108" s="1">
        <v>76.676086956521729</v>
      </c>
      <c r="H108" s="1">
        <v>163.91282608695653</v>
      </c>
      <c r="I108" s="1">
        <f>SUM(F108:H108)</f>
        <v>265.67293478260871</v>
      </c>
      <c r="J108" s="1">
        <f>I108/E108</f>
        <v>3.1275636596289189</v>
      </c>
      <c r="K108" s="1">
        <f>F108/E108</f>
        <v>0.2952949456174026</v>
      </c>
    </row>
    <row r="109" spans="1:11" x14ac:dyDescent="0.3">
      <c r="A109" t="s">
        <v>37</v>
      </c>
      <c r="B109" t="s">
        <v>275</v>
      </c>
      <c r="C109" t="s">
        <v>257</v>
      </c>
      <c r="D109" t="s">
        <v>142</v>
      </c>
      <c r="E109" s="1">
        <v>71.869565217391298</v>
      </c>
      <c r="F109" s="1">
        <v>51.012391304347787</v>
      </c>
      <c r="G109" s="1">
        <v>43.984130434782621</v>
      </c>
      <c r="H109" s="1">
        <v>139.18847826086957</v>
      </c>
      <c r="I109" s="1">
        <f>SUM(F109:H109)</f>
        <v>234.18499999999997</v>
      </c>
      <c r="J109" s="1">
        <f>I109/E109</f>
        <v>3.2584724742891713</v>
      </c>
      <c r="K109" s="1">
        <f>F109/E109</f>
        <v>0.70979128856624274</v>
      </c>
    </row>
    <row r="110" spans="1:11" x14ac:dyDescent="0.3">
      <c r="A110" t="s">
        <v>37</v>
      </c>
      <c r="B110" t="s">
        <v>248</v>
      </c>
      <c r="C110" t="s">
        <v>82</v>
      </c>
      <c r="D110" t="s">
        <v>83</v>
      </c>
      <c r="E110" s="1">
        <v>56.565217391304351</v>
      </c>
      <c r="F110" s="1">
        <v>75.336956521739125</v>
      </c>
      <c r="G110" s="1">
        <v>27.673913043478262</v>
      </c>
      <c r="H110" s="1">
        <v>160.95923913043478</v>
      </c>
      <c r="I110" s="1">
        <f>SUM(F110:H110)</f>
        <v>263.97010869565219</v>
      </c>
      <c r="J110" s="1">
        <f>I110/E110</f>
        <v>4.6666506533435816</v>
      </c>
      <c r="K110" s="1">
        <f>F110/E110</f>
        <v>1.3318601076095309</v>
      </c>
    </row>
    <row r="111" spans="1:11" x14ac:dyDescent="0.3">
      <c r="A111" t="s">
        <v>37</v>
      </c>
      <c r="B111" t="s">
        <v>114</v>
      </c>
      <c r="C111" t="s">
        <v>115</v>
      </c>
      <c r="D111" t="s">
        <v>46</v>
      </c>
      <c r="E111" s="1">
        <v>80.260869565217391</v>
      </c>
      <c r="F111" s="1">
        <v>30.484130434782614</v>
      </c>
      <c r="G111" s="1">
        <v>52.927717391304334</v>
      </c>
      <c r="H111" s="1">
        <v>177.87978260869565</v>
      </c>
      <c r="I111" s="1">
        <f>SUM(F111:H111)</f>
        <v>261.29163043478263</v>
      </c>
      <c r="J111" s="1">
        <f>I111/E111</f>
        <v>3.2555295232936081</v>
      </c>
      <c r="K111" s="1">
        <f>F111/E111</f>
        <v>0.37981310942578556</v>
      </c>
    </row>
    <row r="112" spans="1:11" x14ac:dyDescent="0.3">
      <c r="A112" t="s">
        <v>37</v>
      </c>
      <c r="B112" t="s">
        <v>262</v>
      </c>
      <c r="C112" t="s">
        <v>82</v>
      </c>
      <c r="D112" t="s">
        <v>83</v>
      </c>
      <c r="E112" s="1">
        <v>90.478260869565219</v>
      </c>
      <c r="F112" s="1">
        <v>63.692934782608695</v>
      </c>
      <c r="G112" s="1">
        <v>42.141304347826086</v>
      </c>
      <c r="H112" s="1">
        <v>149.67391304347825</v>
      </c>
      <c r="I112" s="1">
        <f>SUM(F112:H112)</f>
        <v>255.50815217391303</v>
      </c>
      <c r="J112" s="1">
        <f>I112/E112</f>
        <v>2.8239728495915424</v>
      </c>
      <c r="K112" s="1">
        <f>F112/E112</f>
        <v>0.70395843344545894</v>
      </c>
    </row>
    <row r="113" spans="1:11" x14ac:dyDescent="0.3">
      <c r="A113" t="s">
        <v>37</v>
      </c>
      <c r="B113" t="s">
        <v>297</v>
      </c>
      <c r="C113" t="s">
        <v>57</v>
      </c>
      <c r="D113" t="s">
        <v>58</v>
      </c>
      <c r="E113" s="1">
        <v>91.119565217391298</v>
      </c>
      <c r="F113" s="1">
        <v>70.149456521739125</v>
      </c>
      <c r="G113" s="1">
        <v>46.880652173913049</v>
      </c>
      <c r="H113" s="1">
        <v>199.63315217391303</v>
      </c>
      <c r="I113" s="1">
        <f>SUM(F113:H113)</f>
        <v>316.66326086956519</v>
      </c>
      <c r="J113" s="1">
        <f>I113/E113</f>
        <v>3.475249910533222</v>
      </c>
      <c r="K113" s="1">
        <f>F113/E113</f>
        <v>0.76986162471668851</v>
      </c>
    </row>
    <row r="114" spans="1:11" x14ac:dyDescent="0.3">
      <c r="A114" t="s">
        <v>37</v>
      </c>
      <c r="B114" t="s">
        <v>300</v>
      </c>
      <c r="C114" t="s">
        <v>301</v>
      </c>
      <c r="D114" t="s">
        <v>191</v>
      </c>
      <c r="E114" s="1">
        <v>39.836956521739133</v>
      </c>
      <c r="F114" s="1">
        <v>24.114130434782609</v>
      </c>
      <c r="G114" s="1">
        <v>18.214673913043477</v>
      </c>
      <c r="H114" s="1">
        <v>106.12228260869566</v>
      </c>
      <c r="I114" s="1">
        <f>SUM(F114:H114)</f>
        <v>148.45108695652175</v>
      </c>
      <c r="J114" s="1">
        <f>I114/E114</f>
        <v>3.7264665757162345</v>
      </c>
      <c r="K114" s="1">
        <f>F114/E114</f>
        <v>0.60532060027285128</v>
      </c>
    </row>
    <row r="115" spans="1:11" x14ac:dyDescent="0.3">
      <c r="A115" t="s">
        <v>37</v>
      </c>
      <c r="B115" t="s">
        <v>317</v>
      </c>
      <c r="C115" t="s">
        <v>318</v>
      </c>
      <c r="D115" t="s">
        <v>95</v>
      </c>
      <c r="E115" s="1">
        <v>43.173913043478258</v>
      </c>
      <c r="F115" s="1">
        <v>62.756847826086961</v>
      </c>
      <c r="G115" s="1">
        <v>35.034673913043477</v>
      </c>
      <c r="H115" s="1">
        <v>129.16326086956522</v>
      </c>
      <c r="I115" s="1">
        <f>SUM(F115:H115)</f>
        <v>226.95478260869567</v>
      </c>
      <c r="J115" s="1">
        <f>I115/E115</f>
        <v>5.2567573011077551</v>
      </c>
      <c r="K115" s="1">
        <f>F115/E115</f>
        <v>1.4535825780463245</v>
      </c>
    </row>
    <row r="116" spans="1:11" x14ac:dyDescent="0.3">
      <c r="A116" t="s">
        <v>37</v>
      </c>
      <c r="B116" t="s">
        <v>145</v>
      </c>
      <c r="C116" t="s">
        <v>146</v>
      </c>
      <c r="D116" t="s">
        <v>64</v>
      </c>
      <c r="E116" s="1">
        <v>86.771739130434781</v>
      </c>
      <c r="F116" s="1">
        <v>40.144239130434791</v>
      </c>
      <c r="G116" s="1">
        <v>73.742499999999978</v>
      </c>
      <c r="H116" s="1">
        <v>212.66043478260869</v>
      </c>
      <c r="I116" s="1">
        <f>SUM(F116:H116)</f>
        <v>326.54717391304348</v>
      </c>
      <c r="J116" s="1">
        <f>I116/E116</f>
        <v>3.7632894901666041</v>
      </c>
      <c r="K116" s="1">
        <f>F116/E116</f>
        <v>0.46264186396091705</v>
      </c>
    </row>
    <row r="117" spans="1:11" x14ac:dyDescent="0.3">
      <c r="A117" t="s">
        <v>37</v>
      </c>
      <c r="B117" t="s">
        <v>84</v>
      </c>
      <c r="C117" t="s">
        <v>85</v>
      </c>
      <c r="D117" t="s">
        <v>86</v>
      </c>
      <c r="E117" s="1">
        <v>106.54347826086956</v>
      </c>
      <c r="F117" s="1">
        <v>65.134782608695673</v>
      </c>
      <c r="G117" s="1">
        <v>95.016847826086931</v>
      </c>
      <c r="H117" s="1">
        <v>231.35173913043479</v>
      </c>
      <c r="I117" s="1">
        <f>SUM(F117:H117)</f>
        <v>391.50336956521738</v>
      </c>
      <c r="J117" s="1">
        <f>I117/E117</f>
        <v>3.6745878392164864</v>
      </c>
      <c r="K117" s="1">
        <f>F117/E117</f>
        <v>0.61134462354621522</v>
      </c>
    </row>
    <row r="118" spans="1:11" x14ac:dyDescent="0.3">
      <c r="A118" t="s">
        <v>37</v>
      </c>
      <c r="B118" t="s">
        <v>77</v>
      </c>
      <c r="C118" t="s">
        <v>78</v>
      </c>
      <c r="D118" t="s">
        <v>54</v>
      </c>
      <c r="E118" s="1">
        <v>67.630434782608702</v>
      </c>
      <c r="F118" s="1">
        <v>42.406630434782613</v>
      </c>
      <c r="G118" s="1">
        <v>51.649347826086974</v>
      </c>
      <c r="H118" s="1">
        <v>149.02782608695651</v>
      </c>
      <c r="I118" s="1">
        <f>SUM(F118:H118)</f>
        <v>243.08380434782609</v>
      </c>
      <c r="J118" s="1">
        <f>I118/E118</f>
        <v>3.5942960462873672</v>
      </c>
      <c r="K118" s="1">
        <f>F118/E118</f>
        <v>0.62703471552555445</v>
      </c>
    </row>
    <row r="119" spans="1:11" x14ac:dyDescent="0.3">
      <c r="A119" t="s">
        <v>37</v>
      </c>
      <c r="B119" t="s">
        <v>62</v>
      </c>
      <c r="C119" t="s">
        <v>63</v>
      </c>
      <c r="D119" t="s">
        <v>64</v>
      </c>
      <c r="E119" s="1">
        <v>121.31521739130434</v>
      </c>
      <c r="F119" s="1">
        <v>87.366847826086953</v>
      </c>
      <c r="G119" s="1">
        <v>115.81956521739131</v>
      </c>
      <c r="H119" s="1">
        <v>376.98097826086956</v>
      </c>
      <c r="I119" s="1">
        <f>SUM(F119:H119)</f>
        <v>580.1673913043478</v>
      </c>
      <c r="J119" s="1">
        <f>I119/E119</f>
        <v>4.7823134127766327</v>
      </c>
      <c r="K119" s="1">
        <f>F119/E119</f>
        <v>0.72016396380252667</v>
      </c>
    </row>
    <row r="120" spans="1:11" x14ac:dyDescent="0.3">
      <c r="A120" t="s">
        <v>37</v>
      </c>
      <c r="B120" t="s">
        <v>70</v>
      </c>
      <c r="C120" t="s">
        <v>71</v>
      </c>
      <c r="D120" t="s">
        <v>72</v>
      </c>
      <c r="E120" s="1">
        <v>78.815217391304344</v>
      </c>
      <c r="F120" s="1">
        <v>79.176521739130436</v>
      </c>
      <c r="G120" s="1">
        <v>21.44478260869564</v>
      </c>
      <c r="H120" s="1">
        <v>153.08413043478259</v>
      </c>
      <c r="I120" s="1">
        <f>SUM(F120:H120)</f>
        <v>253.70543478260868</v>
      </c>
      <c r="J120" s="1">
        <f>I120/E120</f>
        <v>3.2189904840711625</v>
      </c>
      <c r="K120" s="1">
        <f>F120/E120</f>
        <v>1.0045841952834091</v>
      </c>
    </row>
    <row r="121" spans="1:11" x14ac:dyDescent="0.3">
      <c r="A121" t="s">
        <v>37</v>
      </c>
      <c r="B121" t="s">
        <v>47</v>
      </c>
      <c r="C121" t="s">
        <v>48</v>
      </c>
      <c r="D121" t="s">
        <v>46</v>
      </c>
      <c r="E121" s="1">
        <v>95.804347826086953</v>
      </c>
      <c r="F121" s="1">
        <v>30.880434782608695</v>
      </c>
      <c r="G121" s="1">
        <v>55.625</v>
      </c>
      <c r="H121" s="1">
        <v>272.74456521739131</v>
      </c>
      <c r="I121" s="1">
        <f>SUM(F121:H121)</f>
        <v>359.25</v>
      </c>
      <c r="J121" s="1">
        <f>I121/E121</f>
        <v>3.7498298162014976</v>
      </c>
      <c r="K121" s="1">
        <f>F121/E121</f>
        <v>0.32232811436351261</v>
      </c>
    </row>
    <row r="122" spans="1:11" x14ac:dyDescent="0.3">
      <c r="A122" t="s">
        <v>37</v>
      </c>
      <c r="B122" t="s">
        <v>143</v>
      </c>
      <c r="C122" t="s">
        <v>85</v>
      </c>
      <c r="D122" t="s">
        <v>86</v>
      </c>
      <c r="E122" s="1">
        <v>99.728260869565219</v>
      </c>
      <c r="F122" s="1">
        <v>49.183695652173917</v>
      </c>
      <c r="G122" s="1">
        <v>83.440760869565224</v>
      </c>
      <c r="H122" s="1">
        <v>294.52695652173912</v>
      </c>
      <c r="I122" s="1">
        <f>SUM(F122:H122)</f>
        <v>427.15141304347827</v>
      </c>
      <c r="J122" s="1">
        <f>I122/E122</f>
        <v>4.2831531335149862</v>
      </c>
      <c r="K122" s="1">
        <f>F122/E122</f>
        <v>0.49317711171662126</v>
      </c>
    </row>
    <row r="123" spans="1:11" x14ac:dyDescent="0.3">
      <c r="A123" t="s">
        <v>37</v>
      </c>
      <c r="B123" t="s">
        <v>323</v>
      </c>
      <c r="C123" t="s">
        <v>48</v>
      </c>
      <c r="D123" t="s">
        <v>46</v>
      </c>
      <c r="E123" s="1">
        <v>22.369565217391305</v>
      </c>
      <c r="F123" s="1">
        <v>32.494021739130439</v>
      </c>
      <c r="G123" s="1">
        <v>11.632717391304348</v>
      </c>
      <c r="H123" s="1">
        <v>78.592391304347828</v>
      </c>
      <c r="I123" s="1">
        <f>SUM(F123:H123)</f>
        <v>122.71913043478261</v>
      </c>
      <c r="J123" s="1">
        <f>I123/E123</f>
        <v>5.4859863945578233</v>
      </c>
      <c r="K123" s="1">
        <f>F123/E123</f>
        <v>1.4525996112730808</v>
      </c>
    </row>
    <row r="124" spans="1:11" x14ac:dyDescent="0.3">
      <c r="A124" t="s">
        <v>37</v>
      </c>
      <c r="B124" t="s">
        <v>170</v>
      </c>
      <c r="C124" t="s">
        <v>48</v>
      </c>
      <c r="D124" t="s">
        <v>46</v>
      </c>
      <c r="E124" s="1">
        <v>109.56521739130434</v>
      </c>
      <c r="F124" s="1">
        <v>72.086956521739125</v>
      </c>
      <c r="G124" s="1">
        <v>59.451086956521742</v>
      </c>
      <c r="H124" s="1">
        <v>250.72826086956522</v>
      </c>
      <c r="I124" s="1">
        <f>SUM(F124:H124)</f>
        <v>382.26630434782612</v>
      </c>
      <c r="J124" s="1">
        <f>I124/E124</f>
        <v>3.4889384920634927</v>
      </c>
      <c r="K124" s="1">
        <f>F124/E124</f>
        <v>0.65793650793650793</v>
      </c>
    </row>
    <row r="125" spans="1:11" x14ac:dyDescent="0.3">
      <c r="A125" t="s">
        <v>37</v>
      </c>
      <c r="B125" t="s">
        <v>250</v>
      </c>
      <c r="C125" t="s">
        <v>251</v>
      </c>
      <c r="D125" t="s">
        <v>129</v>
      </c>
      <c r="E125" s="1">
        <v>30.902173913043477</v>
      </c>
      <c r="F125" s="1">
        <v>12.256304347826086</v>
      </c>
      <c r="G125" s="1">
        <v>27.531956521739126</v>
      </c>
      <c r="H125" s="1">
        <v>62.907608695652172</v>
      </c>
      <c r="I125" s="1">
        <f>SUM(F125:H125)</f>
        <v>102.69586956521738</v>
      </c>
      <c r="J125" s="1">
        <f>I125/E125</f>
        <v>3.3232571227576502</v>
      </c>
      <c r="K125" s="1">
        <f>F125/E125</f>
        <v>0.39661625043967641</v>
      </c>
    </row>
    <row r="126" spans="1:11" x14ac:dyDescent="0.3">
      <c r="A126" t="s">
        <v>37</v>
      </c>
      <c r="B126" t="s">
        <v>173</v>
      </c>
      <c r="C126" t="s">
        <v>174</v>
      </c>
      <c r="D126" t="s">
        <v>121</v>
      </c>
      <c r="E126" s="1">
        <v>63.326086956521742</v>
      </c>
      <c r="F126" s="1">
        <v>72.484456521739133</v>
      </c>
      <c r="G126" s="1">
        <v>15.886739130434785</v>
      </c>
      <c r="H126" s="1">
        <v>148.07565217391303</v>
      </c>
      <c r="I126" s="1">
        <f>SUM(F126:H126)</f>
        <v>236.44684782608695</v>
      </c>
      <c r="J126" s="1">
        <f>I126/E126</f>
        <v>3.7337984895296943</v>
      </c>
      <c r="K126" s="1">
        <f>F126/E126</f>
        <v>1.1446223824236184</v>
      </c>
    </row>
    <row r="127" spans="1:11" x14ac:dyDescent="0.3">
      <c r="A127" t="s">
        <v>37</v>
      </c>
      <c r="B127" t="s">
        <v>181</v>
      </c>
      <c r="C127" t="s">
        <v>182</v>
      </c>
      <c r="D127" t="s">
        <v>183</v>
      </c>
      <c r="E127" s="1">
        <v>74.641304347826093</v>
      </c>
      <c r="F127" s="1">
        <v>56.760434782608677</v>
      </c>
      <c r="G127" s="1">
        <v>43.849347826086976</v>
      </c>
      <c r="H127" s="1">
        <v>145.48630434782609</v>
      </c>
      <c r="I127" s="1">
        <f>SUM(F127:H127)</f>
        <v>246.09608695652173</v>
      </c>
      <c r="J127" s="1">
        <f>I127/E127</f>
        <v>3.2970496577836022</v>
      </c>
      <c r="K127" s="1">
        <f>F127/E127</f>
        <v>0.76044269695645805</v>
      </c>
    </row>
    <row r="128" spans="1:11" x14ac:dyDescent="0.3">
      <c r="A128" t="s">
        <v>37</v>
      </c>
      <c r="B128" t="s">
        <v>267</v>
      </c>
      <c r="C128" t="s">
        <v>268</v>
      </c>
      <c r="D128" t="s">
        <v>51</v>
      </c>
      <c r="E128" s="1">
        <v>56.521739130434781</v>
      </c>
      <c r="F128" s="1">
        <v>34.563152173913046</v>
      </c>
      <c r="G128" s="1">
        <v>22.925000000000015</v>
      </c>
      <c r="H128" s="1">
        <v>126.5808695652174</v>
      </c>
      <c r="I128" s="1">
        <f>SUM(F128:H128)</f>
        <v>184.06902173913045</v>
      </c>
      <c r="J128" s="1">
        <f>I128/E128</f>
        <v>3.2566057692307697</v>
      </c>
      <c r="K128" s="1">
        <f>F128/E128</f>
        <v>0.61150192307692319</v>
      </c>
    </row>
    <row r="129" spans="1:11" x14ac:dyDescent="0.3">
      <c r="A129" t="s">
        <v>37</v>
      </c>
      <c r="B129" t="s">
        <v>175</v>
      </c>
      <c r="C129" t="s">
        <v>176</v>
      </c>
      <c r="D129" t="s">
        <v>177</v>
      </c>
      <c r="E129" s="1">
        <v>70.271739130434781</v>
      </c>
      <c r="F129" s="1">
        <v>32.523478260869567</v>
      </c>
      <c r="G129" s="1">
        <v>25.28152173913044</v>
      </c>
      <c r="H129" s="1">
        <v>154.74869565217389</v>
      </c>
      <c r="I129" s="1">
        <f>SUM(F129:H129)</f>
        <v>212.5536956521739</v>
      </c>
      <c r="J129" s="1">
        <f>I129/E129</f>
        <v>3.0247393658159316</v>
      </c>
      <c r="K129" s="1">
        <f>F129/E129</f>
        <v>0.46282443928847644</v>
      </c>
    </row>
    <row r="130" spans="1:11" x14ac:dyDescent="0.3">
      <c r="A130" t="s">
        <v>37</v>
      </c>
      <c r="B130" t="s">
        <v>132</v>
      </c>
      <c r="C130" t="s">
        <v>133</v>
      </c>
      <c r="D130" t="s">
        <v>51</v>
      </c>
      <c r="E130" s="1">
        <v>68.076086956521735</v>
      </c>
      <c r="F130" s="1">
        <v>43.716739130434782</v>
      </c>
      <c r="G130" s="1">
        <v>32.550326086956524</v>
      </c>
      <c r="H130" s="1">
        <v>162.60978260869567</v>
      </c>
      <c r="I130" s="1">
        <f>SUM(F130:H130)</f>
        <v>238.87684782608699</v>
      </c>
      <c r="J130" s="1">
        <f>I130/E130</f>
        <v>3.5089685454255157</v>
      </c>
      <c r="K130" s="1">
        <f>F130/E130</f>
        <v>0.64217467667252115</v>
      </c>
    </row>
    <row r="131" spans="1:11" x14ac:dyDescent="0.3">
      <c r="A131" t="s">
        <v>37</v>
      </c>
      <c r="B131" t="s">
        <v>163</v>
      </c>
      <c r="C131" t="s">
        <v>164</v>
      </c>
      <c r="D131" t="s">
        <v>165</v>
      </c>
      <c r="E131" s="1">
        <v>59.641304347826086</v>
      </c>
      <c r="F131" s="1">
        <v>35.434239130434783</v>
      </c>
      <c r="G131" s="1">
        <v>30.22032608695654</v>
      </c>
      <c r="H131" s="1">
        <v>123.87695652173913</v>
      </c>
      <c r="I131" s="1">
        <f>SUM(F131:H131)</f>
        <v>189.53152173913045</v>
      </c>
      <c r="J131" s="1">
        <f>I131/E131</f>
        <v>3.1778567523236747</v>
      </c>
      <c r="K131" s="1">
        <f>F131/E131</f>
        <v>0.5941224712957901</v>
      </c>
    </row>
    <row r="132" spans="1:11" x14ac:dyDescent="0.3">
      <c r="A132" t="s">
        <v>37</v>
      </c>
      <c r="B132" t="s">
        <v>247</v>
      </c>
      <c r="C132" t="s">
        <v>237</v>
      </c>
      <c r="D132" t="s">
        <v>238</v>
      </c>
      <c r="E132" s="1">
        <v>89.967391304347828</v>
      </c>
      <c r="F132" s="1">
        <v>49.059891304347822</v>
      </c>
      <c r="G132" s="1">
        <v>66.650108695652165</v>
      </c>
      <c r="H132" s="1">
        <v>220.19152173913042</v>
      </c>
      <c r="I132" s="1">
        <f>SUM(F132:H132)</f>
        <v>335.90152173913043</v>
      </c>
      <c r="J132" s="1">
        <f>I132/E132</f>
        <v>3.7335918811163462</v>
      </c>
      <c r="K132" s="1">
        <f>F132/E132</f>
        <v>0.54530747855503192</v>
      </c>
    </row>
    <row r="133" spans="1:11" x14ac:dyDescent="0.3">
      <c r="A133" t="s">
        <v>37</v>
      </c>
      <c r="B133" t="s">
        <v>350</v>
      </c>
      <c r="C133" t="s">
        <v>141</v>
      </c>
      <c r="D133" t="s">
        <v>142</v>
      </c>
      <c r="E133" s="1">
        <v>61.565217391304351</v>
      </c>
      <c r="F133" s="1">
        <v>64.467173913043467</v>
      </c>
      <c r="G133" s="1">
        <v>37.663804347826094</v>
      </c>
      <c r="H133" s="1">
        <v>135.19445652173911</v>
      </c>
      <c r="I133" s="1">
        <f>SUM(F133:H133)</f>
        <v>237.32543478260868</v>
      </c>
      <c r="J133" s="1">
        <f>I133/E133</f>
        <v>3.854862288135593</v>
      </c>
      <c r="K133" s="1">
        <f>F133/E133</f>
        <v>1.047136299435028</v>
      </c>
    </row>
    <row r="134" spans="1:11" x14ac:dyDescent="0.3">
      <c r="A134" t="s">
        <v>37</v>
      </c>
      <c r="B134" t="s">
        <v>282</v>
      </c>
      <c r="C134" t="s">
        <v>45</v>
      </c>
      <c r="D134" t="s">
        <v>46</v>
      </c>
      <c r="E134" s="1">
        <v>93.543478260869563</v>
      </c>
      <c r="F134" s="1">
        <v>86.845108695652172</v>
      </c>
      <c r="G134" s="1">
        <v>72.644021739130437</v>
      </c>
      <c r="H134" s="1">
        <v>208.34239130434781</v>
      </c>
      <c r="I134" s="1">
        <f>SUM(F134:H134)</f>
        <v>367.83152173913044</v>
      </c>
      <c r="J134" s="1">
        <f>I134/E134</f>
        <v>3.9321984661863816</v>
      </c>
      <c r="K134" s="1">
        <f>F134/E134</f>
        <v>0.92839298164071582</v>
      </c>
    </row>
    <row r="135" spans="1:11" x14ac:dyDescent="0.3">
      <c r="A135" t="s">
        <v>37</v>
      </c>
      <c r="B135" t="s">
        <v>258</v>
      </c>
      <c r="C135" t="s">
        <v>146</v>
      </c>
      <c r="D135" t="s">
        <v>64</v>
      </c>
      <c r="E135" s="1">
        <v>123.31521739130434</v>
      </c>
      <c r="F135" s="1">
        <v>76.317934782608702</v>
      </c>
      <c r="G135" s="1">
        <v>46.345108695652172</v>
      </c>
      <c r="H135" s="1">
        <v>282.57065217391306</v>
      </c>
      <c r="I135" s="1">
        <f>SUM(F135:H135)</f>
        <v>405.23369565217394</v>
      </c>
      <c r="J135" s="1">
        <f>I135/E135</f>
        <v>3.2861613045394451</v>
      </c>
      <c r="K135" s="1">
        <f>F135/E135</f>
        <v>0.61888497135301901</v>
      </c>
    </row>
    <row r="136" spans="1:11" x14ac:dyDescent="0.3">
      <c r="A136" t="s">
        <v>37</v>
      </c>
      <c r="B136" t="s">
        <v>108</v>
      </c>
      <c r="C136" t="s">
        <v>48</v>
      </c>
      <c r="D136" t="s">
        <v>46</v>
      </c>
      <c r="E136" s="1">
        <v>191.5108695652174</v>
      </c>
      <c r="F136" s="1">
        <v>204.1766304347826</v>
      </c>
      <c r="G136" s="1">
        <v>66.668478260869563</v>
      </c>
      <c r="H136" s="1">
        <v>503.01902173913044</v>
      </c>
      <c r="I136" s="1">
        <f>SUM(F136:H136)</f>
        <v>773.86413043478251</v>
      </c>
      <c r="J136" s="1">
        <f>I136/E136</f>
        <v>4.0408365968556668</v>
      </c>
      <c r="K136" s="1">
        <f>F136/E136</f>
        <v>1.0661359895567284</v>
      </c>
    </row>
    <row r="137" spans="1:11" x14ac:dyDescent="0.3">
      <c r="A137" t="s">
        <v>37</v>
      </c>
      <c r="B137" t="s">
        <v>279</v>
      </c>
      <c r="C137" t="s">
        <v>57</v>
      </c>
      <c r="D137" t="s">
        <v>58</v>
      </c>
      <c r="E137" s="1">
        <v>99.086956521739125</v>
      </c>
      <c r="F137" s="1">
        <v>92.486413043478265</v>
      </c>
      <c r="G137" s="1">
        <v>41.084239130434781</v>
      </c>
      <c r="H137" s="1">
        <v>204.79619565217391</v>
      </c>
      <c r="I137" s="1">
        <f>SUM(F137:H137)</f>
        <v>338.366847826087</v>
      </c>
      <c r="J137" s="1">
        <f>I137/E137</f>
        <v>3.4148475208424753</v>
      </c>
      <c r="K137" s="1">
        <f>F137/E137</f>
        <v>0.93338635366388778</v>
      </c>
    </row>
    <row r="138" spans="1:11" x14ac:dyDescent="0.3">
      <c r="A138" t="s">
        <v>37</v>
      </c>
      <c r="B138" t="s">
        <v>188</v>
      </c>
      <c r="C138" t="s">
        <v>146</v>
      </c>
      <c r="D138" t="s">
        <v>64</v>
      </c>
      <c r="E138" s="1">
        <v>100.16304347826087</v>
      </c>
      <c r="F138" s="1">
        <v>57.005217391304363</v>
      </c>
      <c r="G138" s="1">
        <v>65.480760869565231</v>
      </c>
      <c r="H138" s="1">
        <v>178.65445652173912</v>
      </c>
      <c r="I138" s="1">
        <f>SUM(F138:H138)</f>
        <v>301.14043478260874</v>
      </c>
      <c r="J138" s="1">
        <f>I138/E138</f>
        <v>3.0065024416711887</v>
      </c>
      <c r="K138" s="1">
        <f>F138/E138</f>
        <v>0.56912425393380373</v>
      </c>
    </row>
    <row r="139" spans="1:11" x14ac:dyDescent="0.3">
      <c r="A139" t="s">
        <v>37</v>
      </c>
      <c r="B139" t="s">
        <v>124</v>
      </c>
      <c r="C139" t="s">
        <v>125</v>
      </c>
      <c r="D139" t="s">
        <v>86</v>
      </c>
      <c r="E139" s="1">
        <v>81.369565217391298</v>
      </c>
      <c r="F139" s="1">
        <v>36.478260869565219</v>
      </c>
      <c r="G139" s="1">
        <v>80.127717391304344</v>
      </c>
      <c r="H139" s="1">
        <v>203.125</v>
      </c>
      <c r="I139" s="1">
        <f>SUM(F139:H139)</f>
        <v>319.73097826086956</v>
      </c>
      <c r="J139" s="1">
        <f>I139/E139</f>
        <v>3.9293681538872565</v>
      </c>
      <c r="K139" s="1">
        <f>F139/E139</f>
        <v>0.44830349986641738</v>
      </c>
    </row>
    <row r="140" spans="1:11" x14ac:dyDescent="0.3">
      <c r="A140" t="s">
        <v>37</v>
      </c>
      <c r="B140" t="s">
        <v>118</v>
      </c>
      <c r="C140" t="s">
        <v>48</v>
      </c>
      <c r="D140" t="s">
        <v>46</v>
      </c>
      <c r="E140" s="1">
        <v>111.43478260869566</v>
      </c>
      <c r="F140" s="1">
        <v>81.301630434782609</v>
      </c>
      <c r="G140" s="1">
        <v>57.535326086956523</v>
      </c>
      <c r="H140" s="1">
        <v>263.92663043478262</v>
      </c>
      <c r="I140" s="1">
        <f>SUM(F140:H140)</f>
        <v>402.76358695652175</v>
      </c>
      <c r="J140" s="1">
        <f>I140/E140</f>
        <v>3.614343542723371</v>
      </c>
      <c r="K140" s="1">
        <f>F140/E140</f>
        <v>0.72958934841982048</v>
      </c>
    </row>
    <row r="141" spans="1:11" x14ac:dyDescent="0.3">
      <c r="A141" t="s">
        <v>37</v>
      </c>
      <c r="B141" t="s">
        <v>192</v>
      </c>
      <c r="C141" t="s">
        <v>125</v>
      </c>
      <c r="D141" t="s">
        <v>86</v>
      </c>
      <c r="E141" s="1">
        <v>102.72826086956522</v>
      </c>
      <c r="F141" s="1">
        <v>87.383913043478245</v>
      </c>
      <c r="G141" s="1">
        <v>83.043043478260884</v>
      </c>
      <c r="H141" s="1">
        <v>302.92619565217393</v>
      </c>
      <c r="I141" s="1">
        <f>SUM(F141:H141)</f>
        <v>473.35315217391303</v>
      </c>
      <c r="J141" s="1">
        <f>I141/E141</f>
        <v>4.6078182202941482</v>
      </c>
      <c r="K141" s="1">
        <f>F141/E141</f>
        <v>0.85063167918738736</v>
      </c>
    </row>
    <row r="142" spans="1:11" x14ac:dyDescent="0.3">
      <c r="A142" t="s">
        <v>37</v>
      </c>
      <c r="B142" t="s">
        <v>106</v>
      </c>
      <c r="C142" t="s">
        <v>107</v>
      </c>
      <c r="D142" t="s">
        <v>46</v>
      </c>
      <c r="E142" s="1">
        <v>74.826086956521735</v>
      </c>
      <c r="F142" s="1">
        <v>42.195</v>
      </c>
      <c r="G142" s="1">
        <v>44.389782608695647</v>
      </c>
      <c r="H142" s="1">
        <v>144.64391304347825</v>
      </c>
      <c r="I142" s="1">
        <f>SUM(F142:H142)</f>
        <v>231.22869565217388</v>
      </c>
      <c r="J142" s="1">
        <f>I142/E142</f>
        <v>3.090214991284137</v>
      </c>
      <c r="K142" s="1">
        <f>F142/E142</f>
        <v>0.56390761185357352</v>
      </c>
    </row>
    <row r="143" spans="1:11" x14ac:dyDescent="0.3">
      <c r="A143" t="s">
        <v>37</v>
      </c>
      <c r="B143" t="s">
        <v>243</v>
      </c>
      <c r="C143" t="s">
        <v>57</v>
      </c>
      <c r="D143" t="s">
        <v>58</v>
      </c>
      <c r="E143" s="1">
        <v>93.923913043478265</v>
      </c>
      <c r="F143" s="1">
        <v>79.200326086956508</v>
      </c>
      <c r="G143" s="1">
        <v>44.601195652173907</v>
      </c>
      <c r="H143" s="1">
        <v>252.87282608695651</v>
      </c>
      <c r="I143" s="1">
        <f>SUM(F143:H143)</f>
        <v>376.67434782608689</v>
      </c>
      <c r="J143" s="1">
        <f>I143/E143</f>
        <v>4.0104200902673295</v>
      </c>
      <c r="K143" s="1">
        <f>F143/E143</f>
        <v>0.84323920842495059</v>
      </c>
    </row>
    <row r="144" spans="1:11" x14ac:dyDescent="0.3">
      <c r="A144" t="s">
        <v>37</v>
      </c>
      <c r="B144" t="s">
        <v>73</v>
      </c>
      <c r="C144" t="s">
        <v>74</v>
      </c>
      <c r="D144" t="s">
        <v>72</v>
      </c>
      <c r="E144" s="1">
        <v>82.434782608695656</v>
      </c>
      <c r="F144" s="1">
        <v>72.211630434782634</v>
      </c>
      <c r="G144" s="1">
        <v>13.960326086956524</v>
      </c>
      <c r="H144" s="1">
        <v>185.72543478260872</v>
      </c>
      <c r="I144" s="1">
        <f>SUM(F144:H144)</f>
        <v>271.89739130434788</v>
      </c>
      <c r="J144" s="1">
        <f>I144/E144</f>
        <v>3.2983333333333338</v>
      </c>
      <c r="K144" s="1">
        <f>F144/E144</f>
        <v>0.87598496835443063</v>
      </c>
    </row>
    <row r="145" spans="1:11" x14ac:dyDescent="0.3">
      <c r="A145" t="s">
        <v>37</v>
      </c>
      <c r="B145" t="s">
        <v>246</v>
      </c>
      <c r="C145" t="s">
        <v>76</v>
      </c>
      <c r="D145" t="s">
        <v>69</v>
      </c>
      <c r="E145" s="1">
        <v>44.847826086956523</v>
      </c>
      <c r="F145" s="1">
        <v>32.290326086956519</v>
      </c>
      <c r="G145" s="1">
        <v>20.839782608695657</v>
      </c>
      <c r="H145" s="1">
        <v>126.34347826086957</v>
      </c>
      <c r="I145" s="1">
        <f>SUM(F145:H145)</f>
        <v>179.47358695652176</v>
      </c>
      <c r="J145" s="1">
        <f>I145/E145</f>
        <v>4.0018347067377604</v>
      </c>
      <c r="K145" s="1">
        <f>F145/E145</f>
        <v>0.7199975763451284</v>
      </c>
    </row>
    <row r="146" spans="1:11" x14ac:dyDescent="0.3">
      <c r="A146" t="s">
        <v>37</v>
      </c>
      <c r="B146" t="s">
        <v>231</v>
      </c>
      <c r="C146" t="s">
        <v>232</v>
      </c>
      <c r="D146" t="s">
        <v>142</v>
      </c>
      <c r="E146" s="1">
        <v>80.760869565217391</v>
      </c>
      <c r="F146" s="1">
        <v>58.421086956521755</v>
      </c>
      <c r="G146" s="1">
        <v>30.046195652173914</v>
      </c>
      <c r="H146" s="1">
        <v>188.74173913043481</v>
      </c>
      <c r="I146" s="1">
        <f>SUM(F146:H146)</f>
        <v>277.20902173913049</v>
      </c>
      <c r="J146" s="1">
        <f>I146/E146</f>
        <v>3.4324670255720062</v>
      </c>
      <c r="K146" s="1">
        <f>F146/E146</f>
        <v>0.72338358008075387</v>
      </c>
    </row>
    <row r="147" spans="1:11" x14ac:dyDescent="0.3">
      <c r="A147" t="s">
        <v>37</v>
      </c>
      <c r="B147" t="s">
        <v>285</v>
      </c>
      <c r="C147" t="s">
        <v>286</v>
      </c>
      <c r="D147" t="s">
        <v>191</v>
      </c>
      <c r="E147" s="1">
        <v>47.293478260869563</v>
      </c>
      <c r="F147" s="1">
        <v>26.874891304347823</v>
      </c>
      <c r="G147" s="1">
        <v>18.213260869565222</v>
      </c>
      <c r="H147" s="1">
        <v>128.51228260869564</v>
      </c>
      <c r="I147" s="1">
        <f>SUM(F147:H147)</f>
        <v>173.60043478260869</v>
      </c>
      <c r="J147" s="1">
        <f>I147/E147</f>
        <v>3.6707055849230064</v>
      </c>
      <c r="K147" s="1">
        <f>F147/E147</f>
        <v>0.56825787175361986</v>
      </c>
    </row>
    <row r="148" spans="1:11" x14ac:dyDescent="0.3">
      <c r="A148" t="s">
        <v>37</v>
      </c>
      <c r="B148" t="s">
        <v>220</v>
      </c>
      <c r="C148" t="s">
        <v>221</v>
      </c>
      <c r="D148" t="s">
        <v>46</v>
      </c>
      <c r="E148" s="1">
        <v>38.793478260869563</v>
      </c>
      <c r="F148" s="1">
        <v>28.090652173913039</v>
      </c>
      <c r="G148" s="1">
        <v>18.608260869565214</v>
      </c>
      <c r="H148" s="1">
        <v>86.751847826086959</v>
      </c>
      <c r="I148" s="1">
        <f>SUM(F148:H148)</f>
        <v>133.45076086956522</v>
      </c>
      <c r="J148" s="1">
        <f>I148/E148</f>
        <v>3.4400308209582517</v>
      </c>
      <c r="K148" s="1">
        <f>F148/E148</f>
        <v>0.72410759316335105</v>
      </c>
    </row>
    <row r="149" spans="1:11" x14ac:dyDescent="0.3">
      <c r="A149" t="s">
        <v>37</v>
      </c>
      <c r="B149" t="s">
        <v>338</v>
      </c>
      <c r="C149" t="s">
        <v>146</v>
      </c>
      <c r="D149" t="s">
        <v>64</v>
      </c>
      <c r="E149" s="1">
        <v>23.184782608695652</v>
      </c>
      <c r="F149" s="1">
        <v>11.011086956521744</v>
      </c>
      <c r="G149" s="1">
        <v>13.691847826086958</v>
      </c>
      <c r="H149" s="1">
        <v>53.021847826086962</v>
      </c>
      <c r="I149" s="1">
        <f>SUM(F149:H149)</f>
        <v>77.724782608695662</v>
      </c>
      <c r="J149" s="1">
        <f>I149/E149</f>
        <v>3.3524050632911395</v>
      </c>
      <c r="K149" s="1">
        <f>F149/E149</f>
        <v>0.47492733239568702</v>
      </c>
    </row>
    <row r="150" spans="1:11" x14ac:dyDescent="0.3">
      <c r="A150" t="s">
        <v>37</v>
      </c>
      <c r="B150" t="s">
        <v>189</v>
      </c>
      <c r="C150" t="s">
        <v>190</v>
      </c>
      <c r="D150" t="s">
        <v>191</v>
      </c>
      <c r="E150" s="1">
        <v>46.358695652173914</v>
      </c>
      <c r="F150" s="1">
        <v>38.201956521739127</v>
      </c>
      <c r="G150" s="1">
        <v>7.0905434782608712</v>
      </c>
      <c r="H150" s="1">
        <v>127.28402173913042</v>
      </c>
      <c r="I150" s="1">
        <f>SUM(F150:H150)</f>
        <v>172.57652173913041</v>
      </c>
      <c r="J150" s="1">
        <f>I150/E150</f>
        <v>3.7226354044548646</v>
      </c>
      <c r="K150" s="1">
        <f>F150/E150</f>
        <v>0.82405158264947242</v>
      </c>
    </row>
    <row r="151" spans="1:11" x14ac:dyDescent="0.3">
      <c r="A151" t="s">
        <v>37</v>
      </c>
      <c r="B151" t="s">
        <v>253</v>
      </c>
      <c r="C151" t="s">
        <v>254</v>
      </c>
      <c r="D151" t="s">
        <v>104</v>
      </c>
      <c r="E151" s="1">
        <v>48.293478260869563</v>
      </c>
      <c r="F151" s="1">
        <v>39.55358695652172</v>
      </c>
      <c r="G151" s="1">
        <v>3.6777173913043488</v>
      </c>
      <c r="H151" s="1">
        <v>123.60173913043479</v>
      </c>
      <c r="I151" s="1">
        <f>SUM(F151:H151)</f>
        <v>166.83304347826086</v>
      </c>
      <c r="J151" s="1">
        <f>I151/E151</f>
        <v>3.4545667341886115</v>
      </c>
      <c r="K151" s="1">
        <f>F151/E151</f>
        <v>0.81902543326581101</v>
      </c>
    </row>
    <row r="152" spans="1:11" x14ac:dyDescent="0.3">
      <c r="A152" t="s">
        <v>37</v>
      </c>
      <c r="B152" t="s">
        <v>180</v>
      </c>
      <c r="C152" t="s">
        <v>117</v>
      </c>
      <c r="D152" t="s">
        <v>46</v>
      </c>
      <c r="E152" s="1">
        <v>84.836956521739125</v>
      </c>
      <c r="F152" s="1">
        <v>74.780978260869588</v>
      </c>
      <c r="G152" s="1">
        <v>45.061195652173915</v>
      </c>
      <c r="H152" s="1">
        <v>196.21184782608697</v>
      </c>
      <c r="I152" s="1">
        <f>SUM(F152:H152)</f>
        <v>316.05402173913046</v>
      </c>
      <c r="J152" s="1">
        <f>I152/E152</f>
        <v>3.725428571428572</v>
      </c>
      <c r="K152" s="1">
        <f>F152/E152</f>
        <v>0.88146700832799518</v>
      </c>
    </row>
    <row r="153" spans="1:11" x14ac:dyDescent="0.3">
      <c r="A153" t="s">
        <v>37</v>
      </c>
      <c r="B153" t="s">
        <v>337</v>
      </c>
      <c r="C153" t="s">
        <v>68</v>
      </c>
      <c r="D153" t="s">
        <v>69</v>
      </c>
      <c r="E153" s="1">
        <v>67.445652173913047</v>
      </c>
      <c r="F153" s="1">
        <v>64.224891304347835</v>
      </c>
      <c r="G153" s="1">
        <v>33.850434782608701</v>
      </c>
      <c r="H153" s="1">
        <v>169.13521739130437</v>
      </c>
      <c r="I153" s="1">
        <f>SUM(F153:H153)</f>
        <v>267.21054347826089</v>
      </c>
      <c r="J153" s="1">
        <f>I153/E153</f>
        <v>3.9618646253021756</v>
      </c>
      <c r="K153" s="1">
        <f>F153/E153</f>
        <v>0.95224657534246582</v>
      </c>
    </row>
    <row r="154" spans="1:11" x14ac:dyDescent="0.3">
      <c r="A154" t="s">
        <v>37</v>
      </c>
      <c r="B154" t="s">
        <v>320</v>
      </c>
      <c r="C154" t="s">
        <v>48</v>
      </c>
      <c r="D154" t="s">
        <v>46</v>
      </c>
      <c r="E154" s="1">
        <v>107.65217391304348</v>
      </c>
      <c r="F154" s="1">
        <v>83.923913043478265</v>
      </c>
      <c r="G154" s="1">
        <v>66.133152173913047</v>
      </c>
      <c r="H154" s="1">
        <v>217.80521739130435</v>
      </c>
      <c r="I154" s="1">
        <f>SUM(F154:H154)</f>
        <v>367.86228260869564</v>
      </c>
      <c r="J154" s="1">
        <f>I154/E154</f>
        <v>3.4171375201938607</v>
      </c>
      <c r="K154" s="1">
        <f>F154/E154</f>
        <v>0.77958400646203552</v>
      </c>
    </row>
    <row r="155" spans="1:11" x14ac:dyDescent="0.3">
      <c r="A155" t="s">
        <v>37</v>
      </c>
      <c r="B155" t="s">
        <v>236</v>
      </c>
      <c r="C155" t="s">
        <v>237</v>
      </c>
      <c r="D155" t="s">
        <v>238</v>
      </c>
      <c r="E155" s="1">
        <v>72.728260869565219</v>
      </c>
      <c r="F155" s="1">
        <v>26.215434782608693</v>
      </c>
      <c r="G155" s="1">
        <v>61.4080434782609</v>
      </c>
      <c r="H155" s="1">
        <v>100.69836956521739</v>
      </c>
      <c r="I155" s="1">
        <f>SUM(F155:H155)</f>
        <v>188.32184782608698</v>
      </c>
      <c r="J155" s="1">
        <f>I155/E155</f>
        <v>2.589390225676282</v>
      </c>
      <c r="K155" s="1">
        <f>F155/E155</f>
        <v>0.3604573307427888</v>
      </c>
    </row>
    <row r="156" spans="1:11" x14ac:dyDescent="0.3">
      <c r="A156" t="s">
        <v>37</v>
      </c>
      <c r="B156" t="s">
        <v>60</v>
      </c>
      <c r="C156" t="s">
        <v>57</v>
      </c>
      <c r="D156" t="s">
        <v>58</v>
      </c>
      <c r="E156" s="1">
        <v>34.108695652173914</v>
      </c>
      <c r="F156" s="1">
        <v>37.290217391304353</v>
      </c>
      <c r="G156" s="1">
        <v>22.336521739130436</v>
      </c>
      <c r="H156" s="1">
        <v>112.67999999999999</v>
      </c>
      <c r="I156" s="1">
        <f>SUM(F156:H156)</f>
        <v>172.30673913043478</v>
      </c>
      <c r="J156" s="1">
        <f>I156/E156</f>
        <v>5.051695347355003</v>
      </c>
      <c r="K156" s="1">
        <f>F156/E156</f>
        <v>1.0932759719566605</v>
      </c>
    </row>
    <row r="157" spans="1:11" x14ac:dyDescent="0.3">
      <c r="A157" t="s">
        <v>37</v>
      </c>
      <c r="B157" t="s">
        <v>154</v>
      </c>
      <c r="C157" t="s">
        <v>63</v>
      </c>
      <c r="D157" t="s">
        <v>64</v>
      </c>
      <c r="E157" s="1">
        <v>78.75</v>
      </c>
      <c r="F157" s="1">
        <v>28.467391304347824</v>
      </c>
      <c r="G157" s="1">
        <v>49.652173913043477</v>
      </c>
      <c r="H157" s="1">
        <v>172.69043478260869</v>
      </c>
      <c r="I157" s="1">
        <f>SUM(F157:H157)</f>
        <v>250.81</v>
      </c>
      <c r="J157" s="1">
        <f>I157/E157</f>
        <v>3.1848888888888891</v>
      </c>
      <c r="K157" s="1">
        <f>F157/E157</f>
        <v>0.36149068322981365</v>
      </c>
    </row>
    <row r="158" spans="1:11" x14ac:dyDescent="0.3">
      <c r="A158" t="s">
        <v>37</v>
      </c>
      <c r="B158" t="s">
        <v>252</v>
      </c>
      <c r="C158" t="s">
        <v>57</v>
      </c>
      <c r="D158" t="s">
        <v>58</v>
      </c>
      <c r="E158" s="1">
        <v>137.54347826086956</v>
      </c>
      <c r="F158" s="1">
        <v>72.426630434782609</v>
      </c>
      <c r="G158" s="1">
        <v>85.494565217391298</v>
      </c>
      <c r="H158" s="1">
        <v>334.20923913043481</v>
      </c>
      <c r="I158" s="1">
        <f>SUM(F158:H158)</f>
        <v>492.13043478260875</v>
      </c>
      <c r="J158" s="1">
        <f>I158/E158</f>
        <v>3.5779990516832627</v>
      </c>
      <c r="K158" s="1">
        <f>F158/E158</f>
        <v>0.52657262525683579</v>
      </c>
    </row>
    <row r="159" spans="1:11" x14ac:dyDescent="0.3">
      <c r="A159" t="s">
        <v>37</v>
      </c>
      <c r="B159" t="s">
        <v>281</v>
      </c>
      <c r="C159" t="s">
        <v>48</v>
      </c>
      <c r="D159" t="s">
        <v>46</v>
      </c>
      <c r="E159" s="1">
        <v>39</v>
      </c>
      <c r="F159" s="1">
        <v>26.62532608695652</v>
      </c>
      <c r="G159" s="1">
        <v>20.138586956521738</v>
      </c>
      <c r="H159" s="1">
        <v>92.505434782608702</v>
      </c>
      <c r="I159" s="1">
        <f>SUM(F159:H159)</f>
        <v>139.26934782608697</v>
      </c>
      <c r="J159" s="1">
        <f>I159/E159</f>
        <v>3.5710089186176148</v>
      </c>
      <c r="K159" s="1">
        <f>F159/E159</f>
        <v>0.68270066889632097</v>
      </c>
    </row>
    <row r="160" spans="1:11" x14ac:dyDescent="0.3">
      <c r="A160" t="s">
        <v>37</v>
      </c>
      <c r="B160" t="s">
        <v>321</v>
      </c>
      <c r="C160" t="s">
        <v>48</v>
      </c>
      <c r="D160" t="s">
        <v>46</v>
      </c>
      <c r="E160" s="1">
        <v>23.434782608695652</v>
      </c>
      <c r="F160" s="1">
        <v>19.633152173913043</v>
      </c>
      <c r="G160" s="1">
        <v>6.5815217391304346</v>
      </c>
      <c r="H160" s="1">
        <v>93.472826086956516</v>
      </c>
      <c r="I160" s="1">
        <f>SUM(F160:H160)</f>
        <v>119.6875</v>
      </c>
      <c r="J160" s="1">
        <f>I160/E160</f>
        <v>5.1072588126159557</v>
      </c>
      <c r="K160" s="1">
        <f>F160/E160</f>
        <v>0.83777829313543595</v>
      </c>
    </row>
    <row r="161" spans="1:11" x14ac:dyDescent="0.3">
      <c r="A161" t="s">
        <v>37</v>
      </c>
      <c r="B161" t="s">
        <v>199</v>
      </c>
      <c r="C161" t="s">
        <v>48</v>
      </c>
      <c r="D161" t="s">
        <v>46</v>
      </c>
      <c r="E161" s="1">
        <v>88.717391304347828</v>
      </c>
      <c r="F161" s="1">
        <v>41.652173913043477</v>
      </c>
      <c r="G161" s="1">
        <v>92.826086956521735</v>
      </c>
      <c r="H161" s="1">
        <v>244.5516304347826</v>
      </c>
      <c r="I161" s="1">
        <f>SUM(F161:H161)</f>
        <v>379.02989130434781</v>
      </c>
      <c r="J161" s="1">
        <f>I161/E161</f>
        <v>4.2723290860083312</v>
      </c>
      <c r="K161" s="1">
        <f>F161/E161</f>
        <v>0.4694927713795638</v>
      </c>
    </row>
    <row r="162" spans="1:11" x14ac:dyDescent="0.3">
      <c r="A162" t="s">
        <v>37</v>
      </c>
      <c r="B162" t="s">
        <v>99</v>
      </c>
      <c r="C162" t="s">
        <v>100</v>
      </c>
      <c r="D162" t="s">
        <v>43</v>
      </c>
      <c r="E162" s="1">
        <v>92.793478260869563</v>
      </c>
      <c r="F162" s="1">
        <v>49.940869565217405</v>
      </c>
      <c r="G162" s="1">
        <v>42.320869565217386</v>
      </c>
      <c r="H162" s="1">
        <v>137.10684782608695</v>
      </c>
      <c r="I162" s="1">
        <f>SUM(F162:H162)</f>
        <v>229.36858695652174</v>
      </c>
      <c r="J162" s="1">
        <f>I162/E162</f>
        <v>2.4718179688415134</v>
      </c>
      <c r="K162" s="1">
        <f>F162/E162</f>
        <v>0.53819374487524907</v>
      </c>
    </row>
    <row r="163" spans="1:11" x14ac:dyDescent="0.3">
      <c r="A163" t="s">
        <v>37</v>
      </c>
      <c r="B163" t="s">
        <v>284</v>
      </c>
      <c r="C163" t="s">
        <v>237</v>
      </c>
      <c r="D163" t="s">
        <v>238</v>
      </c>
      <c r="E163" s="1">
        <v>37.815217391304351</v>
      </c>
      <c r="F163" s="1">
        <v>19.635326086956525</v>
      </c>
      <c r="G163" s="1">
        <v>34.012934782608689</v>
      </c>
      <c r="H163" s="1">
        <v>110.96217391304349</v>
      </c>
      <c r="I163" s="1">
        <f>SUM(F163:H163)</f>
        <v>164.61043478260871</v>
      </c>
      <c r="J163" s="1">
        <f>I163/E163</f>
        <v>4.3530209830411035</v>
      </c>
      <c r="K163" s="1">
        <f>F163/E163</f>
        <v>0.51924403564242605</v>
      </c>
    </row>
    <row r="164" spans="1:11" x14ac:dyDescent="0.3">
      <c r="A164" t="s">
        <v>37</v>
      </c>
      <c r="B164" t="s">
        <v>332</v>
      </c>
      <c r="C164" t="s">
        <v>135</v>
      </c>
      <c r="D164" t="s">
        <v>136</v>
      </c>
      <c r="E164" s="1">
        <v>63.945652173913047</v>
      </c>
      <c r="F164" s="1">
        <v>34.217391304347828</v>
      </c>
      <c r="G164" s="1">
        <v>48.953804347826086</v>
      </c>
      <c r="H164" s="1">
        <v>111.54891304347827</v>
      </c>
      <c r="I164" s="1">
        <f>SUM(F164:H164)</f>
        <v>194.72010869565219</v>
      </c>
      <c r="J164" s="1">
        <f>I164/E164</f>
        <v>3.0450875403705591</v>
      </c>
      <c r="K164" s="1">
        <f>F164/E164</f>
        <v>0.53510113887472377</v>
      </c>
    </row>
    <row r="165" spans="1:11" x14ac:dyDescent="0.3">
      <c r="A165" t="s">
        <v>37</v>
      </c>
      <c r="B165" t="s">
        <v>162</v>
      </c>
      <c r="C165" t="s">
        <v>48</v>
      </c>
      <c r="D165" t="s">
        <v>46</v>
      </c>
      <c r="E165" s="1">
        <v>81.076086956521735</v>
      </c>
      <c r="F165" s="1">
        <v>20.352282608695649</v>
      </c>
      <c r="G165" s="1">
        <v>87.974673913043475</v>
      </c>
      <c r="H165" s="1">
        <v>196.12880434782608</v>
      </c>
      <c r="I165" s="1">
        <f>SUM(F165:H165)</f>
        <v>304.45576086956521</v>
      </c>
      <c r="J165" s="1">
        <f>I165/E165</f>
        <v>3.7551856817267733</v>
      </c>
      <c r="K165" s="1">
        <f>F165/E165</f>
        <v>0.25102694731197212</v>
      </c>
    </row>
    <row r="166" spans="1:11" x14ac:dyDescent="0.3">
      <c r="A166" t="s">
        <v>37</v>
      </c>
      <c r="B166" t="s">
        <v>89</v>
      </c>
      <c r="C166" t="s">
        <v>82</v>
      </c>
      <c r="D166" t="s">
        <v>83</v>
      </c>
      <c r="E166" s="1">
        <v>40.619565217391305</v>
      </c>
      <c r="F166" s="1">
        <v>12.834239130434783</v>
      </c>
      <c r="G166" s="1">
        <v>7.6929347826086953</v>
      </c>
      <c r="H166" s="1">
        <v>34.983695652173914</v>
      </c>
      <c r="I166" s="1">
        <f>SUM(F166:H166)</f>
        <v>55.510869565217391</v>
      </c>
      <c r="J166" s="1">
        <f>I166/E166</f>
        <v>1.3666042279903665</v>
      </c>
      <c r="K166" s="1">
        <f>F166/E166</f>
        <v>0.31596200160556598</v>
      </c>
    </row>
    <row r="167" spans="1:11" x14ac:dyDescent="0.3">
      <c r="A167" t="s">
        <v>37</v>
      </c>
      <c r="B167" t="s">
        <v>218</v>
      </c>
      <c r="C167" t="s">
        <v>219</v>
      </c>
      <c r="D167" t="s">
        <v>142</v>
      </c>
      <c r="E167" s="1">
        <v>68.858695652173907</v>
      </c>
      <c r="F167" s="1">
        <v>3.9619565217391304</v>
      </c>
      <c r="G167" s="1">
        <v>63.701086956521742</v>
      </c>
      <c r="H167" s="1">
        <v>144.68206521739131</v>
      </c>
      <c r="I167" s="1">
        <f>SUM(F167:H167)</f>
        <v>212.34510869565219</v>
      </c>
      <c r="J167" s="1">
        <f>I167/E167</f>
        <v>3.0837805840568278</v>
      </c>
      <c r="K167" s="1">
        <f>F167/E167</f>
        <v>5.7537490134175223E-2</v>
      </c>
    </row>
    <row r="168" spans="1:11" x14ac:dyDescent="0.3">
      <c r="A168" t="s">
        <v>37</v>
      </c>
      <c r="B168" t="s">
        <v>127</v>
      </c>
      <c r="C168" t="s">
        <v>128</v>
      </c>
      <c r="D168" t="s">
        <v>129</v>
      </c>
      <c r="E168" s="1">
        <v>33.652173913043477</v>
      </c>
      <c r="F168" s="1">
        <v>16.980978260869566</v>
      </c>
      <c r="G168" s="1">
        <v>11.301630434782609</v>
      </c>
      <c r="H168" s="1">
        <v>30.755434782608695</v>
      </c>
      <c r="I168" s="1">
        <f>SUM(F168:H168)</f>
        <v>59.038043478260875</v>
      </c>
      <c r="J168" s="1">
        <f>I168/E168</f>
        <v>1.7543604651162792</v>
      </c>
      <c r="K168" s="1">
        <f>F168/E168</f>
        <v>0.50460271317829464</v>
      </c>
    </row>
    <row r="169" spans="1:11" x14ac:dyDescent="0.3">
      <c r="A169" t="s">
        <v>37</v>
      </c>
      <c r="B169" t="s">
        <v>333</v>
      </c>
      <c r="C169" t="s">
        <v>57</v>
      </c>
      <c r="D169" t="s">
        <v>58</v>
      </c>
      <c r="E169" s="1">
        <v>96.097826086956516</v>
      </c>
      <c r="F169" s="1">
        <v>98.254891304347836</v>
      </c>
      <c r="G169" s="1">
        <v>5.8380434782608708</v>
      </c>
      <c r="H169" s="1">
        <v>237.51358695652175</v>
      </c>
      <c r="I169" s="1">
        <f>SUM(F169:H169)</f>
        <v>341.60652173913047</v>
      </c>
      <c r="J169" s="1">
        <f>I169/E169</f>
        <v>3.5547788711684203</v>
      </c>
      <c r="K169" s="1">
        <f>F169/E169</f>
        <v>1.0224465558194775</v>
      </c>
    </row>
    <row r="170" spans="1:11" x14ac:dyDescent="0.3">
      <c r="A170" t="s">
        <v>37</v>
      </c>
      <c r="B170" t="s">
        <v>244</v>
      </c>
      <c r="C170" t="s">
        <v>245</v>
      </c>
      <c r="D170" t="s">
        <v>46</v>
      </c>
      <c r="E170" s="1">
        <v>31.206521739130434</v>
      </c>
      <c r="F170" s="1">
        <v>47.323478260869578</v>
      </c>
      <c r="G170" s="1">
        <v>31.993152173913042</v>
      </c>
      <c r="H170" s="1">
        <v>88.511630434782603</v>
      </c>
      <c r="I170" s="1">
        <f>SUM(F170:H170)</f>
        <v>167.82826086956521</v>
      </c>
      <c r="J170" s="1">
        <f>I170/E170</f>
        <v>5.3779867641936612</v>
      </c>
      <c r="K170" s="1">
        <f>F170/E170</f>
        <v>1.5164611633577156</v>
      </c>
    </row>
    <row r="171" spans="1:11" x14ac:dyDescent="0.3">
      <c r="A171" t="s">
        <v>37</v>
      </c>
      <c r="B171" t="s">
        <v>187</v>
      </c>
      <c r="C171" t="s">
        <v>82</v>
      </c>
      <c r="D171" t="s">
        <v>83</v>
      </c>
      <c r="E171" s="1">
        <v>82.608695652173907</v>
      </c>
      <c r="F171" s="1">
        <v>80.122282608695656</v>
      </c>
      <c r="G171" s="1">
        <v>35.095108695652172</v>
      </c>
      <c r="H171" s="1">
        <v>160.14402173913044</v>
      </c>
      <c r="I171" s="1">
        <f>SUM(F171:H171)</f>
        <v>275.36141304347825</v>
      </c>
      <c r="J171" s="1">
        <f>I171/E171</f>
        <v>3.3333223684210527</v>
      </c>
      <c r="K171" s="1">
        <f>F171/E171</f>
        <v>0.96990131578947381</v>
      </c>
    </row>
    <row r="172" spans="1:11" x14ac:dyDescent="0.3">
      <c r="A172" t="s">
        <v>37</v>
      </c>
      <c r="B172" t="s">
        <v>336</v>
      </c>
      <c r="C172" t="s">
        <v>303</v>
      </c>
      <c r="D172" t="s">
        <v>46</v>
      </c>
      <c r="E172" s="1">
        <v>106.67391304347827</v>
      </c>
      <c r="F172" s="1">
        <v>77.665760869565219</v>
      </c>
      <c r="G172" s="1">
        <v>120.60076086956522</v>
      </c>
      <c r="H172" s="1">
        <v>285.67282608695655</v>
      </c>
      <c r="I172" s="1">
        <f>SUM(F172:H172)</f>
        <v>483.93934782608699</v>
      </c>
      <c r="J172" s="1">
        <f>I172/E172</f>
        <v>4.5366231913592827</v>
      </c>
      <c r="K172" s="1">
        <f>F172/E172</f>
        <v>0.72806704707560621</v>
      </c>
    </row>
    <row r="173" spans="1:11" x14ac:dyDescent="0.3">
      <c r="A173" t="s">
        <v>37</v>
      </c>
      <c r="B173" t="s">
        <v>185</v>
      </c>
      <c r="C173" t="s">
        <v>94</v>
      </c>
      <c r="D173" t="s">
        <v>95</v>
      </c>
      <c r="E173" s="1">
        <v>96.217391304347828</v>
      </c>
      <c r="F173" s="1">
        <v>81.839565217391296</v>
      </c>
      <c r="G173" s="1">
        <v>46.575869565217388</v>
      </c>
      <c r="H173" s="1">
        <v>268.51086956521738</v>
      </c>
      <c r="I173" s="1">
        <f>SUM(F173:H173)</f>
        <v>396.92630434782609</v>
      </c>
      <c r="J173" s="1">
        <f>I173/E173</f>
        <v>4.1253072751920472</v>
      </c>
      <c r="K173" s="1">
        <f>F173/E173</f>
        <v>0.85056936285585172</v>
      </c>
    </row>
    <row r="174" spans="1:11" x14ac:dyDescent="0.3">
      <c r="A174" t="s">
        <v>37</v>
      </c>
      <c r="B174" t="s">
        <v>130</v>
      </c>
      <c r="C174" t="s">
        <v>123</v>
      </c>
      <c r="D174" t="s">
        <v>95</v>
      </c>
      <c r="E174" s="1">
        <v>85.521739130434781</v>
      </c>
      <c r="F174" s="1">
        <v>46.006304347826088</v>
      </c>
      <c r="G174" s="1">
        <v>91.969021739130426</v>
      </c>
      <c r="H174" s="1">
        <v>263.04619565217394</v>
      </c>
      <c r="I174" s="1">
        <f>SUM(F174:H174)</f>
        <v>401.02152173913043</v>
      </c>
      <c r="J174" s="1">
        <f>I174/E174</f>
        <v>4.6891179461108283</v>
      </c>
      <c r="K174" s="1">
        <f>F174/E174</f>
        <v>0.5379486527707168</v>
      </c>
    </row>
    <row r="175" spans="1:11" x14ac:dyDescent="0.3">
      <c r="A175" t="s">
        <v>37</v>
      </c>
      <c r="B175" t="s">
        <v>255</v>
      </c>
      <c r="C175" t="s">
        <v>57</v>
      </c>
      <c r="D175" t="s">
        <v>58</v>
      </c>
      <c r="E175" s="1">
        <v>111.33695652173913</v>
      </c>
      <c r="F175" s="1">
        <v>60.624021739130434</v>
      </c>
      <c r="G175" s="1">
        <v>75.188152173913053</v>
      </c>
      <c r="H175" s="1">
        <v>242.22543478260872</v>
      </c>
      <c r="I175" s="1">
        <f>SUM(F175:H175)</f>
        <v>378.03760869565224</v>
      </c>
      <c r="J175" s="1">
        <f>I175/E175</f>
        <v>3.3954368837254716</v>
      </c>
      <c r="K175" s="1">
        <f>F175/E175</f>
        <v>0.54450942106804645</v>
      </c>
    </row>
    <row r="176" spans="1:11" x14ac:dyDescent="0.3">
      <c r="A176" t="s">
        <v>37</v>
      </c>
      <c r="B176" t="s">
        <v>276</v>
      </c>
      <c r="C176" t="s">
        <v>50</v>
      </c>
      <c r="D176" t="s">
        <v>51</v>
      </c>
      <c r="E176" s="1">
        <v>52.739130434782609</v>
      </c>
      <c r="F176" s="1">
        <v>28.283478260869565</v>
      </c>
      <c r="G176" s="1">
        <v>37.761086956521737</v>
      </c>
      <c r="H176" s="1">
        <v>143.78119565217392</v>
      </c>
      <c r="I176" s="1">
        <f>SUM(F176:H176)</f>
        <v>209.82576086956522</v>
      </c>
      <c r="J176" s="1">
        <f>I176/E176</f>
        <v>3.9785593569661994</v>
      </c>
      <c r="K176" s="1">
        <f>F176/E176</f>
        <v>0.53629018961253094</v>
      </c>
    </row>
    <row r="177" spans="1:11" x14ac:dyDescent="0.3">
      <c r="A177" t="s">
        <v>37</v>
      </c>
      <c r="B177" t="s">
        <v>304</v>
      </c>
      <c r="C177" t="s">
        <v>241</v>
      </c>
      <c r="D177" t="s">
        <v>142</v>
      </c>
      <c r="E177" s="1">
        <v>42.163043478260867</v>
      </c>
      <c r="F177" s="1">
        <v>34.292391304347824</v>
      </c>
      <c r="G177" s="1">
        <v>43.173913043478258</v>
      </c>
      <c r="H177" s="1">
        <v>109.60326086956522</v>
      </c>
      <c r="I177" s="1">
        <f>SUM(F177:H177)</f>
        <v>187.0695652173913</v>
      </c>
      <c r="J177" s="1">
        <f>I177/E177</f>
        <v>4.436813611755607</v>
      </c>
      <c r="K177" s="1">
        <f>F177/E177</f>
        <v>0.81332817736530028</v>
      </c>
    </row>
    <row r="178" spans="1:11" x14ac:dyDescent="0.3">
      <c r="A178" t="s">
        <v>37</v>
      </c>
      <c r="B178" t="s">
        <v>277</v>
      </c>
      <c r="C178" t="s">
        <v>57</v>
      </c>
      <c r="D178" t="s">
        <v>58</v>
      </c>
      <c r="E178" s="1">
        <v>76.228260869565219</v>
      </c>
      <c r="F178" s="1">
        <v>56.578804347826086</v>
      </c>
      <c r="G178" s="1">
        <v>37.331521739130437</v>
      </c>
      <c r="H178" s="1">
        <v>191.86684782608697</v>
      </c>
      <c r="I178" s="1">
        <f>SUM(F178:H178)</f>
        <v>285.7771739130435</v>
      </c>
      <c r="J178" s="1">
        <f>I178/E178</f>
        <v>3.7489662056181379</v>
      </c>
      <c r="K178" s="1">
        <f>F178/E178</f>
        <v>0.74222871809496649</v>
      </c>
    </row>
    <row r="179" spans="1:11" x14ac:dyDescent="0.3">
      <c r="A179" t="s">
        <v>37</v>
      </c>
      <c r="B179" t="s">
        <v>290</v>
      </c>
      <c r="C179" t="s">
        <v>85</v>
      </c>
      <c r="D179" t="s">
        <v>86</v>
      </c>
      <c r="E179" s="1">
        <v>134.95652173913044</v>
      </c>
      <c r="F179" s="1">
        <v>63.619021739130432</v>
      </c>
      <c r="G179" s="1">
        <v>165.90934782608696</v>
      </c>
      <c r="H179" s="1">
        <v>382.09663043478258</v>
      </c>
      <c r="I179" s="1">
        <f>SUM(F179:H179)</f>
        <v>611.625</v>
      </c>
      <c r="J179" s="1">
        <f>I179/E179</f>
        <v>4.5320151417525771</v>
      </c>
      <c r="K179" s="1">
        <f>F179/E179</f>
        <v>0.47140383376288658</v>
      </c>
    </row>
    <row r="180" spans="1:11" x14ac:dyDescent="0.3">
      <c r="A180" t="s">
        <v>37</v>
      </c>
      <c r="B180" t="s">
        <v>105</v>
      </c>
      <c r="C180" t="s">
        <v>85</v>
      </c>
      <c r="D180" t="s">
        <v>86</v>
      </c>
      <c r="E180" s="1">
        <v>98.695652173913047</v>
      </c>
      <c r="F180" s="1">
        <v>12.722391304347827</v>
      </c>
      <c r="G180" s="1">
        <v>84.76891304347825</v>
      </c>
      <c r="H180" s="1">
        <v>189.21793478260869</v>
      </c>
      <c r="I180" s="1">
        <f>SUM(F180:H180)</f>
        <v>286.70923913043475</v>
      </c>
      <c r="J180" s="1">
        <f>I180/E180</f>
        <v>2.9049834801762109</v>
      </c>
      <c r="K180" s="1">
        <f>F180/E180</f>
        <v>0.12890528634361234</v>
      </c>
    </row>
    <row r="181" spans="1:11" x14ac:dyDescent="0.3">
      <c r="A181" t="s">
        <v>37</v>
      </c>
      <c r="B181" t="s">
        <v>116</v>
      </c>
      <c r="C181" t="s">
        <v>117</v>
      </c>
      <c r="D181" t="s">
        <v>46</v>
      </c>
      <c r="E181" s="1">
        <v>89.934782608695656</v>
      </c>
      <c r="F181" s="1">
        <v>66.193369565217367</v>
      </c>
      <c r="G181" s="1">
        <v>60.189021739130411</v>
      </c>
      <c r="H181" s="1">
        <v>193.95043478260868</v>
      </c>
      <c r="I181" s="1">
        <f>SUM(F181:H181)</f>
        <v>320.33282608695646</v>
      </c>
      <c r="J181" s="1">
        <f>I181/E181</f>
        <v>3.5618346627991291</v>
      </c>
      <c r="K181" s="1">
        <f>F181/E181</f>
        <v>0.73601522842639566</v>
      </c>
    </row>
    <row r="182" spans="1:11" x14ac:dyDescent="0.3">
      <c r="A182" t="s">
        <v>37</v>
      </c>
      <c r="B182" t="s">
        <v>126</v>
      </c>
      <c r="C182" t="s">
        <v>66</v>
      </c>
      <c r="D182" t="s">
        <v>46</v>
      </c>
      <c r="E182" s="1">
        <v>57.228260869565219</v>
      </c>
      <c r="F182" s="1">
        <v>48.08521739130434</v>
      </c>
      <c r="G182" s="1">
        <v>36.255869565217409</v>
      </c>
      <c r="H182" s="1">
        <v>129.67282608695652</v>
      </c>
      <c r="I182" s="1">
        <f>SUM(F182:H182)</f>
        <v>214.01391304347828</v>
      </c>
      <c r="J182" s="1">
        <f>I182/E182</f>
        <v>3.7396543209876545</v>
      </c>
      <c r="K182" s="1">
        <f>F182/E182</f>
        <v>0.84023551756885073</v>
      </c>
    </row>
    <row r="183" spans="1:11" x14ac:dyDescent="0.3">
      <c r="A183" t="s">
        <v>37</v>
      </c>
      <c r="B183" t="s">
        <v>226</v>
      </c>
      <c r="C183" t="s">
        <v>85</v>
      </c>
      <c r="D183" t="s">
        <v>86</v>
      </c>
      <c r="E183" s="1">
        <v>68.119565217391298</v>
      </c>
      <c r="F183" s="1">
        <v>28.752391304347828</v>
      </c>
      <c r="G183" s="1">
        <v>61.467717391304362</v>
      </c>
      <c r="H183" s="1">
        <v>149.40467391304347</v>
      </c>
      <c r="I183" s="1">
        <f>SUM(F183:H183)</f>
        <v>239.62478260869565</v>
      </c>
      <c r="J183" s="1">
        <f>I183/E183</f>
        <v>3.5177086325195472</v>
      </c>
      <c r="K183" s="1">
        <f>F183/E183</f>
        <v>0.42208712302537105</v>
      </c>
    </row>
    <row r="184" spans="1:11" x14ac:dyDescent="0.3">
      <c r="A184" t="s">
        <v>37</v>
      </c>
      <c r="B184" t="s">
        <v>119</v>
      </c>
      <c r="C184" t="s">
        <v>120</v>
      </c>
      <c r="D184" t="s">
        <v>121</v>
      </c>
      <c r="E184" s="1">
        <v>89.804347826086953</v>
      </c>
      <c r="F184" s="1">
        <v>48.324130434782589</v>
      </c>
      <c r="G184" s="1">
        <v>69.722499999999997</v>
      </c>
      <c r="H184" s="1">
        <v>148.09326086956523</v>
      </c>
      <c r="I184" s="1">
        <f>SUM(F184:H184)</f>
        <v>266.13989130434783</v>
      </c>
      <c r="J184" s="1">
        <f>I184/E184</f>
        <v>2.963552408617768</v>
      </c>
      <c r="K184" s="1">
        <f>F184/E184</f>
        <v>0.53810457516339849</v>
      </c>
    </row>
    <row r="185" spans="1:11" x14ac:dyDescent="0.3">
      <c r="A185" t="s">
        <v>37</v>
      </c>
      <c r="B185" t="s">
        <v>307</v>
      </c>
      <c r="C185" t="s">
        <v>48</v>
      </c>
      <c r="D185" t="s">
        <v>46</v>
      </c>
      <c r="E185" s="1">
        <v>33.271739130434781</v>
      </c>
      <c r="F185" s="1">
        <v>29.617391304347823</v>
      </c>
      <c r="G185" s="1">
        <v>21.860760869565219</v>
      </c>
      <c r="H185" s="1">
        <v>117.20119565217392</v>
      </c>
      <c r="I185" s="1">
        <f>SUM(F185:H185)</f>
        <v>168.67934782608697</v>
      </c>
      <c r="J185" s="1">
        <f>I185/E185</f>
        <v>5.0697484482195367</v>
      </c>
      <c r="K185" s="1">
        <f>F185/E185</f>
        <v>0.89016661221822924</v>
      </c>
    </row>
    <row r="186" spans="1:11" x14ac:dyDescent="0.3">
      <c r="A186" t="s">
        <v>37</v>
      </c>
      <c r="B186" t="s">
        <v>87</v>
      </c>
      <c r="C186" t="s">
        <v>88</v>
      </c>
      <c r="D186" t="s">
        <v>51</v>
      </c>
      <c r="E186" s="1">
        <v>59.739130434782609</v>
      </c>
      <c r="F186" s="1">
        <v>31.931304347826085</v>
      </c>
      <c r="G186" s="1">
        <v>29.303043478260864</v>
      </c>
      <c r="H186" s="1">
        <v>134.21717391304347</v>
      </c>
      <c r="I186" s="1">
        <f>SUM(F186:H186)</f>
        <v>195.45152173913041</v>
      </c>
      <c r="J186" s="1">
        <f>I186/E186</f>
        <v>3.2717503639010186</v>
      </c>
      <c r="K186" s="1">
        <f>F186/E186</f>
        <v>0.53451237263464335</v>
      </c>
    </row>
    <row r="187" spans="1:11" x14ac:dyDescent="0.3">
      <c r="A187" t="s">
        <v>37</v>
      </c>
      <c r="B187" t="s">
        <v>325</v>
      </c>
      <c r="C187" t="s">
        <v>57</v>
      </c>
      <c r="D187" t="s">
        <v>58</v>
      </c>
      <c r="E187" s="1">
        <v>43.108695652173914</v>
      </c>
      <c r="F187" s="1">
        <v>36.996739130434754</v>
      </c>
      <c r="G187" s="1">
        <v>14.422499999999999</v>
      </c>
      <c r="H187" s="1">
        <v>121.02206521739132</v>
      </c>
      <c r="I187" s="1">
        <f>SUM(F187:H187)</f>
        <v>172.44130434782608</v>
      </c>
      <c r="J187" s="1">
        <f>I187/E187</f>
        <v>4.000151285930408</v>
      </c>
      <c r="K187" s="1">
        <f>F187/E187</f>
        <v>0.85821986888552626</v>
      </c>
    </row>
    <row r="188" spans="1:11" x14ac:dyDescent="0.3">
      <c r="A188" t="s">
        <v>37</v>
      </c>
      <c r="B188" t="s">
        <v>309</v>
      </c>
      <c r="C188" t="s">
        <v>310</v>
      </c>
      <c r="D188" t="s">
        <v>86</v>
      </c>
      <c r="E188" s="1">
        <v>102.08695652173913</v>
      </c>
      <c r="F188" s="1">
        <v>46.117065217391321</v>
      </c>
      <c r="G188" s="1">
        <v>70.516739130434757</v>
      </c>
      <c r="H188" s="1">
        <v>217.1366304347826</v>
      </c>
      <c r="I188" s="1">
        <f>SUM(F188:H188)</f>
        <v>333.77043478260867</v>
      </c>
      <c r="J188" s="1">
        <f>I188/E188</f>
        <v>3.269471890971039</v>
      </c>
      <c r="K188" s="1">
        <f>F188/E188</f>
        <v>0.45174297274275999</v>
      </c>
    </row>
    <row r="189" spans="1:11" x14ac:dyDescent="0.3">
      <c r="A189" t="s">
        <v>37</v>
      </c>
      <c r="B189" t="s">
        <v>169</v>
      </c>
      <c r="C189" t="s">
        <v>120</v>
      </c>
      <c r="D189" t="s">
        <v>121</v>
      </c>
      <c r="E189" s="1">
        <v>92.206521739130437</v>
      </c>
      <c r="F189" s="1">
        <v>51.566739130434783</v>
      </c>
      <c r="G189" s="1">
        <v>97.256630434782636</v>
      </c>
      <c r="H189" s="1">
        <v>209.51217391304345</v>
      </c>
      <c r="I189" s="1">
        <f>SUM(F189:H189)</f>
        <v>358.33554347826089</v>
      </c>
      <c r="J189" s="1">
        <f>I189/E189</f>
        <v>3.8862277496168809</v>
      </c>
      <c r="K189" s="1">
        <f>F189/E189</f>
        <v>0.5592526228928445</v>
      </c>
    </row>
    <row r="190" spans="1:11" x14ac:dyDescent="0.3">
      <c r="A190" t="s">
        <v>37</v>
      </c>
      <c r="B190" t="s">
        <v>240</v>
      </c>
      <c r="C190" t="s">
        <v>241</v>
      </c>
      <c r="D190" t="s">
        <v>142</v>
      </c>
      <c r="E190" s="1">
        <v>70.739130434782609</v>
      </c>
      <c r="F190" s="1">
        <v>24.255434782608695</v>
      </c>
      <c r="G190" s="1">
        <v>50.116847826086953</v>
      </c>
      <c r="H190" s="1">
        <v>147.23097826086956</v>
      </c>
      <c r="I190" s="1">
        <f>SUM(F190:H190)</f>
        <v>221.60326086956522</v>
      </c>
      <c r="J190" s="1">
        <f>I190/E190</f>
        <v>3.1326828518746157</v>
      </c>
      <c r="K190" s="1">
        <f>F190/E190</f>
        <v>0.34288567916410573</v>
      </c>
    </row>
    <row r="191" spans="1:11" x14ac:dyDescent="0.3">
      <c r="A191" t="s">
        <v>37</v>
      </c>
      <c r="B191" t="s">
        <v>271</v>
      </c>
      <c r="C191" t="s">
        <v>272</v>
      </c>
      <c r="D191" t="s">
        <v>142</v>
      </c>
      <c r="E191" s="1">
        <v>46.836956521739133</v>
      </c>
      <c r="F191" s="1">
        <v>34.595108695652172</v>
      </c>
      <c r="G191" s="1">
        <v>43.760869565217391</v>
      </c>
      <c r="H191" s="1">
        <v>107.3958695652174</v>
      </c>
      <c r="I191" s="1">
        <f>SUM(F191:H191)</f>
        <v>185.75184782608696</v>
      </c>
      <c r="J191" s="1">
        <f>I191/E191</f>
        <v>3.9659248085402643</v>
      </c>
      <c r="K191" s="1">
        <f>F191/E191</f>
        <v>0.73862845207704797</v>
      </c>
    </row>
    <row r="192" spans="1:11" x14ac:dyDescent="0.3">
      <c r="A192" t="s">
        <v>37</v>
      </c>
      <c r="B192" t="s">
        <v>55</v>
      </c>
      <c r="C192" t="s">
        <v>48</v>
      </c>
      <c r="D192" t="s">
        <v>46</v>
      </c>
      <c r="E192" s="1">
        <v>126.81521739130434</v>
      </c>
      <c r="F192" s="1">
        <v>63.032065217391299</v>
      </c>
      <c r="G192" s="1">
        <v>111.78271739130437</v>
      </c>
      <c r="H192" s="1">
        <v>313.4375</v>
      </c>
      <c r="I192" s="1">
        <f>SUM(F192:H192)</f>
        <v>488.25228260869568</v>
      </c>
      <c r="J192" s="1">
        <f>I192/E192</f>
        <v>3.8501079969143741</v>
      </c>
      <c r="K192" s="1">
        <f>F192/E192</f>
        <v>0.49703865603839886</v>
      </c>
    </row>
    <row r="193" spans="1:11" x14ac:dyDescent="0.3">
      <c r="A193" t="s">
        <v>37</v>
      </c>
      <c r="B193" t="s">
        <v>283</v>
      </c>
      <c r="C193" t="s">
        <v>71</v>
      </c>
      <c r="D193" t="s">
        <v>72</v>
      </c>
      <c r="E193" s="1">
        <v>103.43478260869566</v>
      </c>
      <c r="F193" s="1">
        <v>95.555217391304353</v>
      </c>
      <c r="G193" s="1">
        <v>37.328478260869552</v>
      </c>
      <c r="H193" s="1">
        <v>254.64423913043478</v>
      </c>
      <c r="I193" s="1">
        <f>SUM(F193:H193)</f>
        <v>387.52793478260867</v>
      </c>
      <c r="J193" s="1">
        <f>I193/E193</f>
        <v>3.7465920554854977</v>
      </c>
      <c r="K193" s="1">
        <f>F193/E193</f>
        <v>0.92382093316519553</v>
      </c>
    </row>
    <row r="194" spans="1:11" x14ac:dyDescent="0.3">
      <c r="A194" t="s">
        <v>37</v>
      </c>
      <c r="B194" t="s">
        <v>339</v>
      </c>
      <c r="C194" t="s">
        <v>340</v>
      </c>
      <c r="D194" t="s">
        <v>86</v>
      </c>
      <c r="E194" s="1">
        <v>86.684782608695656</v>
      </c>
      <c r="F194" s="1">
        <v>47.645652173913057</v>
      </c>
      <c r="G194" s="1">
        <v>79.516304347826136</v>
      </c>
      <c r="H194" s="1">
        <v>261.48913043478262</v>
      </c>
      <c r="I194" s="1">
        <f>SUM(F194:H194)</f>
        <v>388.65108695652179</v>
      </c>
      <c r="J194" s="1">
        <f>I194/E194</f>
        <v>4.4834984326018814</v>
      </c>
      <c r="K194" s="1">
        <f>F194/E194</f>
        <v>0.54964263322884022</v>
      </c>
    </row>
    <row r="195" spans="1:11" x14ac:dyDescent="0.3">
      <c r="A195" t="s">
        <v>37</v>
      </c>
      <c r="B195" t="s">
        <v>353</v>
      </c>
      <c r="C195" t="s">
        <v>71</v>
      </c>
      <c r="D195" t="s">
        <v>72</v>
      </c>
      <c r="E195" s="1">
        <v>78.532608695652172</v>
      </c>
      <c r="F195" s="1">
        <v>103.6217391304348</v>
      </c>
      <c r="G195" s="1">
        <v>0</v>
      </c>
      <c r="H195" s="1">
        <v>313.6239130434783</v>
      </c>
      <c r="I195" s="1">
        <f>SUM(F195:H195)</f>
        <v>417.24565217391307</v>
      </c>
      <c r="J195" s="1">
        <f>I195/E195</f>
        <v>5.3130242214532881</v>
      </c>
      <c r="K195" s="1">
        <f>F195/E195</f>
        <v>1.3194740484429068</v>
      </c>
    </row>
    <row r="196" spans="1:11" x14ac:dyDescent="0.3">
      <c r="A196" t="s">
        <v>37</v>
      </c>
      <c r="B196" t="s">
        <v>341</v>
      </c>
      <c r="C196" t="s">
        <v>342</v>
      </c>
      <c r="D196" t="s">
        <v>95</v>
      </c>
      <c r="E196" s="1">
        <v>217.96739130434781</v>
      </c>
      <c r="F196" s="1">
        <v>123.81630434782608</v>
      </c>
      <c r="G196" s="1">
        <v>139.33369565217387</v>
      </c>
      <c r="H196" s="1">
        <v>510.93369565217392</v>
      </c>
      <c r="I196" s="1">
        <f>SUM(F196:H196)</f>
        <v>774.0836956521739</v>
      </c>
      <c r="J196" s="1">
        <f>I196/E196</f>
        <v>3.5513738592729269</v>
      </c>
      <c r="K196" s="1">
        <f>F196/E196</f>
        <v>0.56804966837879622</v>
      </c>
    </row>
    <row r="197" spans="1:11" x14ac:dyDescent="0.3">
      <c r="A197" t="s">
        <v>37</v>
      </c>
      <c r="B197" t="s">
        <v>313</v>
      </c>
      <c r="C197" t="s">
        <v>303</v>
      </c>
      <c r="D197" t="s">
        <v>46</v>
      </c>
      <c r="E197" s="1">
        <v>120.82608695652173</v>
      </c>
      <c r="F197" s="1">
        <v>95.892826086956489</v>
      </c>
      <c r="G197" s="1">
        <v>93.765326086956534</v>
      </c>
      <c r="H197" s="1">
        <v>299.18347826086955</v>
      </c>
      <c r="I197" s="1">
        <f>SUM(F197:H197)</f>
        <v>488.84163043478259</v>
      </c>
      <c r="J197" s="1">
        <f>I197/E197</f>
        <v>4.0458285354444046</v>
      </c>
      <c r="K197" s="1">
        <f>F197/E197</f>
        <v>0.79364339690536145</v>
      </c>
    </row>
    <row r="198" spans="1:11" x14ac:dyDescent="0.3">
      <c r="A198" t="s">
        <v>37</v>
      </c>
      <c r="B198" t="s">
        <v>150</v>
      </c>
      <c r="C198" t="s">
        <v>151</v>
      </c>
      <c r="D198" t="s">
        <v>149</v>
      </c>
      <c r="E198" s="1">
        <v>35.706521739130437</v>
      </c>
      <c r="F198" s="1">
        <v>27.138586956521738</v>
      </c>
      <c r="G198" s="1">
        <v>15.244565217391305</v>
      </c>
      <c r="H198" s="1">
        <v>63.258152173913047</v>
      </c>
      <c r="I198" s="1">
        <f>SUM(F198:H198)</f>
        <v>105.64130434782609</v>
      </c>
      <c r="J198" s="1">
        <f>I198/E198</f>
        <v>2.9585996955859968</v>
      </c>
      <c r="K198" s="1">
        <f>F198/E198</f>
        <v>0.76004566210045654</v>
      </c>
    </row>
    <row r="199" spans="1:11" x14ac:dyDescent="0.3">
      <c r="A199" t="s">
        <v>37</v>
      </c>
      <c r="B199" t="s">
        <v>228</v>
      </c>
      <c r="C199" t="s">
        <v>229</v>
      </c>
      <c r="D199" t="s">
        <v>230</v>
      </c>
      <c r="E199" s="1">
        <v>32.902173913043477</v>
      </c>
      <c r="F199" s="1">
        <v>16.092608695652171</v>
      </c>
      <c r="G199" s="1">
        <v>19.38576086956521</v>
      </c>
      <c r="H199" s="1">
        <v>68.572065217391312</v>
      </c>
      <c r="I199" s="1">
        <f>SUM(F199:H199)</f>
        <v>104.05043478260869</v>
      </c>
      <c r="J199" s="1">
        <f>I199/E199</f>
        <v>3.162418235877106</v>
      </c>
      <c r="K199" s="1">
        <f>F199/E199</f>
        <v>0.48910472414932271</v>
      </c>
    </row>
    <row r="200" spans="1:11" x14ac:dyDescent="0.3">
      <c r="A200" t="s">
        <v>37</v>
      </c>
      <c r="B200" t="s">
        <v>242</v>
      </c>
      <c r="C200" t="s">
        <v>50</v>
      </c>
      <c r="D200" t="s">
        <v>51</v>
      </c>
      <c r="E200" s="1">
        <v>72.771739130434781</v>
      </c>
      <c r="F200" s="1">
        <v>18.005434782608695</v>
      </c>
      <c r="G200" s="1">
        <v>40.228260869565219</v>
      </c>
      <c r="H200" s="1">
        <v>166.90217391304347</v>
      </c>
      <c r="I200" s="1">
        <f>SUM(F200:H200)</f>
        <v>225.13586956521738</v>
      </c>
      <c r="J200" s="1">
        <f>I200/E200</f>
        <v>3.0937266616878265</v>
      </c>
      <c r="K200" s="1">
        <f>F200/E200</f>
        <v>0.24742345033607169</v>
      </c>
    </row>
    <row r="201" spans="1:11" x14ac:dyDescent="0.3">
      <c r="A201" t="s">
        <v>37</v>
      </c>
      <c r="B201" t="s">
        <v>137</v>
      </c>
      <c r="C201" t="s">
        <v>138</v>
      </c>
      <c r="D201" t="s">
        <v>139</v>
      </c>
      <c r="E201" s="1">
        <v>55.652173913043477</v>
      </c>
      <c r="F201" s="1">
        <v>29.709239130434781</v>
      </c>
      <c r="G201" s="1">
        <v>32.377717391304351</v>
      </c>
      <c r="H201" s="1">
        <v>137.10489130434783</v>
      </c>
      <c r="I201" s="1">
        <f>SUM(F201:H201)</f>
        <v>199.19184782608696</v>
      </c>
      <c r="J201" s="1">
        <f>I201/E201</f>
        <v>3.5792285156250001</v>
      </c>
      <c r="K201" s="1">
        <f>F201/E201</f>
        <v>0.53383789062499998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1"/>
  <sheetViews>
    <sheetView workbookViewId="0">
      <pane ySplit="1" topLeftCell="A2" activePane="bottomLeft" state="frozen"/>
      <selection pane="bottomLeft"/>
    </sheetView>
  </sheetViews>
  <sheetFormatPr defaultColWidth="11.77734375" defaultRowHeight="14.4" x14ac:dyDescent="0.3"/>
  <cols>
    <col min="2" max="2" width="51.5546875" bestFit="1" customWidth="1"/>
  </cols>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37</v>
      </c>
      <c r="B2" t="s">
        <v>235</v>
      </c>
      <c r="C2" t="s">
        <v>115</v>
      </c>
      <c r="D2" t="s">
        <v>46</v>
      </c>
      <c r="E2" s="1">
        <v>58.184782608695649</v>
      </c>
      <c r="F2" s="1">
        <v>22.176630434782609</v>
      </c>
      <c r="G2" s="1">
        <v>0</v>
      </c>
      <c r="H2" s="2">
        <f>G2/F2</f>
        <v>0</v>
      </c>
      <c r="I2" s="1">
        <v>45.964673913043477</v>
      </c>
      <c r="J2" s="1">
        <v>0</v>
      </c>
      <c r="K2" s="2">
        <f>J2/I2</f>
        <v>0</v>
      </c>
      <c r="L2" s="1">
        <v>140.1983695652174</v>
      </c>
      <c r="M2" s="1">
        <v>0</v>
      </c>
      <c r="N2" s="2">
        <f>M2/L2</f>
        <v>0</v>
      </c>
    </row>
    <row r="3" spans="1:14" x14ac:dyDescent="0.3">
      <c r="A3" t="s">
        <v>37</v>
      </c>
      <c r="B3" t="s">
        <v>316</v>
      </c>
      <c r="C3" t="s">
        <v>85</v>
      </c>
      <c r="D3" t="s">
        <v>86</v>
      </c>
      <c r="E3" s="1">
        <v>94.380434782608702</v>
      </c>
      <c r="F3" s="1">
        <v>55.046195652173914</v>
      </c>
      <c r="G3" s="1">
        <v>0</v>
      </c>
      <c r="H3" s="2">
        <f>G3/F3</f>
        <v>0</v>
      </c>
      <c r="I3" s="1">
        <v>57.095108695652172</v>
      </c>
      <c r="J3" s="1">
        <v>0</v>
      </c>
      <c r="K3" s="2">
        <f>J3/I3</f>
        <v>0</v>
      </c>
      <c r="L3" s="1">
        <v>175.0067391304348</v>
      </c>
      <c r="M3" s="1">
        <v>8.7703260869565209</v>
      </c>
      <c r="N3" s="2">
        <f>M3/L3</f>
        <v>5.0114219203980959E-2</v>
      </c>
    </row>
    <row r="4" spans="1:14" x14ac:dyDescent="0.3">
      <c r="A4" t="s">
        <v>37</v>
      </c>
      <c r="B4" t="s">
        <v>140</v>
      </c>
      <c r="C4" t="s">
        <v>141</v>
      </c>
      <c r="D4" t="s">
        <v>142</v>
      </c>
      <c r="E4" s="1">
        <v>78.619565217391298</v>
      </c>
      <c r="F4" s="1">
        <v>42.522608695652167</v>
      </c>
      <c r="G4" s="1">
        <v>0</v>
      </c>
      <c r="H4" s="2">
        <f>G4/F4</f>
        <v>0</v>
      </c>
      <c r="I4" s="1">
        <v>91.036521739130436</v>
      </c>
      <c r="J4" s="1">
        <v>5.9347826086956523</v>
      </c>
      <c r="K4" s="2">
        <f>J4/I4</f>
        <v>6.5191227600962826E-2</v>
      </c>
      <c r="L4" s="1">
        <v>119.78369565217392</v>
      </c>
      <c r="M4" s="1">
        <v>29.828695652173909</v>
      </c>
      <c r="N4" s="2">
        <f>M4/L4</f>
        <v>0.24902133374470281</v>
      </c>
    </row>
    <row r="5" spans="1:14" x14ac:dyDescent="0.3">
      <c r="A5" t="s">
        <v>37</v>
      </c>
      <c r="B5" t="s">
        <v>158</v>
      </c>
      <c r="C5" t="s">
        <v>57</v>
      </c>
      <c r="D5" t="s">
        <v>58</v>
      </c>
      <c r="E5" s="1">
        <v>63.380434782608695</v>
      </c>
      <c r="F5" s="1">
        <v>39.211195652173899</v>
      </c>
      <c r="G5" s="1">
        <v>0</v>
      </c>
      <c r="H5" s="2">
        <f>G5/F5</f>
        <v>0</v>
      </c>
      <c r="I5" s="1">
        <v>51.456413043478271</v>
      </c>
      <c r="J5" s="1">
        <v>0</v>
      </c>
      <c r="K5" s="2">
        <f>J5/I5</f>
        <v>0</v>
      </c>
      <c r="L5" s="1">
        <v>126.69793478260868</v>
      </c>
      <c r="M5" s="1">
        <v>0</v>
      </c>
      <c r="N5" s="2">
        <f>M5/L5</f>
        <v>0</v>
      </c>
    </row>
    <row r="6" spans="1:14" x14ac:dyDescent="0.3">
      <c r="A6" t="s">
        <v>37</v>
      </c>
      <c r="B6" t="s">
        <v>81</v>
      </c>
      <c r="C6" t="s">
        <v>82</v>
      </c>
      <c r="D6" t="s">
        <v>83</v>
      </c>
      <c r="E6" s="1">
        <v>68.663043478260875</v>
      </c>
      <c r="F6" s="1">
        <v>40.796195652173914</v>
      </c>
      <c r="G6" s="1">
        <v>0</v>
      </c>
      <c r="H6" s="2">
        <f>G6/F6</f>
        <v>0</v>
      </c>
      <c r="I6" s="1">
        <v>30.532608695652176</v>
      </c>
      <c r="J6" s="1">
        <v>0</v>
      </c>
      <c r="K6" s="2">
        <f>J6/I6</f>
        <v>0</v>
      </c>
      <c r="L6" s="1">
        <v>112.04891304347827</v>
      </c>
      <c r="M6" s="1">
        <v>0</v>
      </c>
      <c r="N6" s="2">
        <f>M6/L6</f>
        <v>0</v>
      </c>
    </row>
    <row r="7" spans="1:14" x14ac:dyDescent="0.3">
      <c r="A7" t="s">
        <v>37</v>
      </c>
      <c r="B7" t="s">
        <v>239</v>
      </c>
      <c r="C7" t="s">
        <v>179</v>
      </c>
      <c r="D7" t="s">
        <v>139</v>
      </c>
      <c r="E7" s="1">
        <v>57.467391304347828</v>
      </c>
      <c r="F7" s="1">
        <v>12.220108695652174</v>
      </c>
      <c r="G7" s="1">
        <v>0</v>
      </c>
      <c r="H7" s="2">
        <f>G7/F7</f>
        <v>0</v>
      </c>
      <c r="I7" s="1">
        <v>42.989130434782609</v>
      </c>
      <c r="J7" s="1">
        <v>0</v>
      </c>
      <c r="K7" s="2">
        <f>J7/I7</f>
        <v>0</v>
      </c>
      <c r="L7" s="1">
        <v>117.48369565217391</v>
      </c>
      <c r="M7" s="1">
        <v>0</v>
      </c>
      <c r="N7" s="2">
        <f>M7/L7</f>
        <v>0</v>
      </c>
    </row>
    <row r="8" spans="1:14" x14ac:dyDescent="0.3">
      <c r="A8" t="s">
        <v>37</v>
      </c>
      <c r="B8" t="s">
        <v>233</v>
      </c>
      <c r="C8" t="s">
        <v>234</v>
      </c>
      <c r="D8" t="s">
        <v>142</v>
      </c>
      <c r="E8" s="1">
        <v>54.445652173913047</v>
      </c>
      <c r="F8" s="1">
        <v>12.755434782608695</v>
      </c>
      <c r="G8" s="1">
        <v>0</v>
      </c>
      <c r="H8" s="2">
        <f>G8/F8</f>
        <v>0</v>
      </c>
      <c r="I8" s="1">
        <v>51.138586956521742</v>
      </c>
      <c r="J8" s="1">
        <v>0</v>
      </c>
      <c r="K8" s="2">
        <f>J8/I8</f>
        <v>0</v>
      </c>
      <c r="L8" s="1">
        <v>131.31521739130434</v>
      </c>
      <c r="M8" s="1">
        <v>0</v>
      </c>
      <c r="N8" s="2">
        <f>M8/L8</f>
        <v>0</v>
      </c>
    </row>
    <row r="9" spans="1:14" x14ac:dyDescent="0.3">
      <c r="A9" t="s">
        <v>37</v>
      </c>
      <c r="B9" t="s">
        <v>334</v>
      </c>
      <c r="C9" t="s">
        <v>113</v>
      </c>
      <c r="D9" t="s">
        <v>46</v>
      </c>
      <c r="E9" s="1">
        <v>105.27173913043478</v>
      </c>
      <c r="F9" s="1">
        <v>65.73684782608693</v>
      </c>
      <c r="G9" s="1">
        <v>0</v>
      </c>
      <c r="H9" s="2">
        <f>G9/F9</f>
        <v>0</v>
      </c>
      <c r="I9" s="1">
        <v>54.598913043478248</v>
      </c>
      <c r="J9" s="1">
        <v>0</v>
      </c>
      <c r="K9" s="2">
        <f>J9/I9</f>
        <v>0</v>
      </c>
      <c r="L9" s="1">
        <v>204.01902173913044</v>
      </c>
      <c r="M9" s="1">
        <v>1.0434782608695652</v>
      </c>
      <c r="N9" s="2">
        <f>M9/L9</f>
        <v>5.1146126080528504E-3</v>
      </c>
    </row>
    <row r="10" spans="1:14" x14ac:dyDescent="0.3">
      <c r="A10" t="s">
        <v>37</v>
      </c>
      <c r="B10" t="s">
        <v>155</v>
      </c>
      <c r="C10" t="s">
        <v>156</v>
      </c>
      <c r="D10" t="s">
        <v>157</v>
      </c>
      <c r="E10" s="1">
        <v>24.206521739130434</v>
      </c>
      <c r="F10" s="1">
        <v>15.07836956521739</v>
      </c>
      <c r="G10" s="1">
        <v>0</v>
      </c>
      <c r="H10" s="2">
        <f>G10/F10</f>
        <v>0</v>
      </c>
      <c r="I10" s="1">
        <v>9.3667391304347785</v>
      </c>
      <c r="J10" s="1">
        <v>0</v>
      </c>
      <c r="K10" s="2">
        <f>J10/I10</f>
        <v>0</v>
      </c>
      <c r="L10" s="1">
        <v>65.830217391304345</v>
      </c>
      <c r="M10" s="1">
        <v>5.3993478260869567</v>
      </c>
      <c r="N10" s="2">
        <f>M10/L10</f>
        <v>8.2019292052348106E-2</v>
      </c>
    </row>
    <row r="11" spans="1:14" x14ac:dyDescent="0.3">
      <c r="A11" t="s">
        <v>37</v>
      </c>
      <c r="B11" t="s">
        <v>147</v>
      </c>
      <c r="C11" t="s">
        <v>148</v>
      </c>
      <c r="D11" t="s">
        <v>149</v>
      </c>
      <c r="E11" s="1">
        <v>25.413043478260871</v>
      </c>
      <c r="F11" s="1">
        <v>18.478152173913053</v>
      </c>
      <c r="G11" s="1">
        <v>9.7826086956521743E-2</v>
      </c>
      <c r="H11" s="2">
        <f>G11/F11</f>
        <v>5.294148789110522E-3</v>
      </c>
      <c r="I11" s="1">
        <v>9.0843478260869546</v>
      </c>
      <c r="J11" s="1">
        <v>0</v>
      </c>
      <c r="K11" s="2">
        <f>J11/I11</f>
        <v>0</v>
      </c>
      <c r="L11" s="1">
        <v>59.858804347826087</v>
      </c>
      <c r="M11" s="1">
        <v>13.347608695652173</v>
      </c>
      <c r="N11" s="2">
        <f>M11/L11</f>
        <v>0.2229848865355247</v>
      </c>
    </row>
    <row r="12" spans="1:14" x14ac:dyDescent="0.3">
      <c r="A12" t="s">
        <v>37</v>
      </c>
      <c r="B12" t="s">
        <v>324</v>
      </c>
      <c r="C12" t="s">
        <v>57</v>
      </c>
      <c r="D12" t="s">
        <v>58</v>
      </c>
      <c r="E12" s="1">
        <v>104.32608695652173</v>
      </c>
      <c r="F12" s="1">
        <v>70.368695652173898</v>
      </c>
      <c r="G12" s="1">
        <v>0.34782608695652173</v>
      </c>
      <c r="H12" s="2">
        <f>G12/F12</f>
        <v>4.9429093964707639E-3</v>
      </c>
      <c r="I12" s="1">
        <v>45.546195652173921</v>
      </c>
      <c r="J12" s="1">
        <v>0.17391304347826086</v>
      </c>
      <c r="K12" s="2">
        <f>J12/I12</f>
        <v>3.8183879243481886E-3</v>
      </c>
      <c r="L12" s="1">
        <v>236.21130434782609</v>
      </c>
      <c r="M12" s="1">
        <v>3.4431521739130431</v>
      </c>
      <c r="N12" s="2">
        <f>M12/L12</f>
        <v>1.4576576609741461E-2</v>
      </c>
    </row>
    <row r="13" spans="1:14" x14ac:dyDescent="0.3">
      <c r="A13" t="s">
        <v>37</v>
      </c>
      <c r="B13" t="s">
        <v>96</v>
      </c>
      <c r="C13" t="s">
        <v>97</v>
      </c>
      <c r="D13" t="s">
        <v>98</v>
      </c>
      <c r="E13" s="1">
        <v>58.858695652173914</v>
      </c>
      <c r="F13" s="1">
        <v>43.913478260869567</v>
      </c>
      <c r="G13" s="1">
        <v>24.934782608695652</v>
      </c>
      <c r="H13" s="2">
        <f>G13/F13</f>
        <v>0.5678161602360372</v>
      </c>
      <c r="I13" s="1">
        <v>36.268260869565218</v>
      </c>
      <c r="J13" s="1">
        <v>11.989130434782609</v>
      </c>
      <c r="K13" s="2">
        <f>J13/I13</f>
        <v>0.33056810961794358</v>
      </c>
      <c r="L13" s="1">
        <v>142.65586956521739</v>
      </c>
      <c r="M13" s="1">
        <v>25.657065217391303</v>
      </c>
      <c r="N13" s="2">
        <f>M13/L13</f>
        <v>0.17985285355301675</v>
      </c>
    </row>
    <row r="14" spans="1:14" x14ac:dyDescent="0.3">
      <c r="A14" t="s">
        <v>37</v>
      </c>
      <c r="B14" t="s">
        <v>166</v>
      </c>
      <c r="C14" t="s">
        <v>85</v>
      </c>
      <c r="D14" t="s">
        <v>86</v>
      </c>
      <c r="E14" s="1">
        <v>94.923913043478265</v>
      </c>
      <c r="F14" s="1">
        <v>40.019021739130437</v>
      </c>
      <c r="G14" s="1">
        <v>0</v>
      </c>
      <c r="H14" s="2">
        <f>G14/F14</f>
        <v>0</v>
      </c>
      <c r="I14" s="1">
        <v>50.084239130434781</v>
      </c>
      <c r="J14" s="1">
        <v>0</v>
      </c>
      <c r="K14" s="2">
        <f>J14/I14</f>
        <v>0</v>
      </c>
      <c r="L14" s="1">
        <v>216.33967391304347</v>
      </c>
      <c r="M14" s="1">
        <v>0</v>
      </c>
      <c r="N14" s="2">
        <f>M14/L14</f>
        <v>0</v>
      </c>
    </row>
    <row r="15" spans="1:14" x14ac:dyDescent="0.3">
      <c r="A15" t="s">
        <v>37</v>
      </c>
      <c r="B15" t="s">
        <v>131</v>
      </c>
      <c r="C15" t="s">
        <v>82</v>
      </c>
      <c r="D15" t="s">
        <v>83</v>
      </c>
      <c r="E15" s="1">
        <v>69.358695652173907</v>
      </c>
      <c r="F15" s="1">
        <v>47.429347826086953</v>
      </c>
      <c r="G15" s="1">
        <v>0</v>
      </c>
      <c r="H15" s="2">
        <f>G15/F15</f>
        <v>0</v>
      </c>
      <c r="I15" s="1">
        <v>47.413043478260867</v>
      </c>
      <c r="J15" s="1">
        <v>0</v>
      </c>
      <c r="K15" s="2">
        <f>J15/I15</f>
        <v>0</v>
      </c>
      <c r="L15" s="1">
        <v>143.8858695652174</v>
      </c>
      <c r="M15" s="1">
        <v>0</v>
      </c>
      <c r="N15" s="2">
        <f>M15/L15</f>
        <v>0</v>
      </c>
    </row>
    <row r="16" spans="1:14" x14ac:dyDescent="0.3">
      <c r="A16" t="s">
        <v>37</v>
      </c>
      <c r="B16" t="s">
        <v>109</v>
      </c>
      <c r="C16" t="s">
        <v>85</v>
      </c>
      <c r="D16" t="s">
        <v>86</v>
      </c>
      <c r="E16" s="1">
        <v>66.065217391304344</v>
      </c>
      <c r="F16" s="1">
        <v>25.974565217391302</v>
      </c>
      <c r="G16" s="1">
        <v>0.90217391304347827</v>
      </c>
      <c r="H16" s="2">
        <f>G16/F16</f>
        <v>3.473297456541935E-2</v>
      </c>
      <c r="I16" s="1">
        <v>53.820652173913047</v>
      </c>
      <c r="J16" s="1">
        <v>1.5543478260869565</v>
      </c>
      <c r="K16" s="2">
        <f>J16/I16</f>
        <v>2.8880137332121577E-2</v>
      </c>
      <c r="L16" s="1">
        <v>148.86141304347825</v>
      </c>
      <c r="M16" s="1">
        <v>0</v>
      </c>
      <c r="N16" s="2">
        <f>M16/L16</f>
        <v>0</v>
      </c>
    </row>
    <row r="17" spans="1:14" x14ac:dyDescent="0.3">
      <c r="A17" t="s">
        <v>37</v>
      </c>
      <c r="B17" t="s">
        <v>212</v>
      </c>
      <c r="C17" t="s">
        <v>100</v>
      </c>
      <c r="D17" t="s">
        <v>43</v>
      </c>
      <c r="E17" s="1">
        <v>75.880434782608702</v>
      </c>
      <c r="F17" s="1">
        <v>76.209239130434781</v>
      </c>
      <c r="G17" s="1">
        <v>0</v>
      </c>
      <c r="H17" s="2">
        <f>G17/F17</f>
        <v>0</v>
      </c>
      <c r="I17" s="1">
        <v>31.5</v>
      </c>
      <c r="J17" s="1">
        <v>0</v>
      </c>
      <c r="K17" s="2">
        <f>J17/I17</f>
        <v>0</v>
      </c>
      <c r="L17" s="1">
        <v>149.7391304347826</v>
      </c>
      <c r="M17" s="1">
        <v>0</v>
      </c>
      <c r="N17" s="2">
        <f>M17/L17</f>
        <v>0</v>
      </c>
    </row>
    <row r="18" spans="1:14" x14ac:dyDescent="0.3">
      <c r="A18" t="s">
        <v>37</v>
      </c>
      <c r="B18" t="s">
        <v>259</v>
      </c>
      <c r="C18" t="s">
        <v>120</v>
      </c>
      <c r="D18" t="s">
        <v>121</v>
      </c>
      <c r="E18" s="1">
        <v>85.054347826086953</v>
      </c>
      <c r="F18" s="1">
        <v>91.641304347826093</v>
      </c>
      <c r="G18" s="1">
        <v>0</v>
      </c>
      <c r="H18" s="2">
        <f>G18/F18</f>
        <v>0</v>
      </c>
      <c r="I18" s="1">
        <v>62.834239130434781</v>
      </c>
      <c r="J18" s="1">
        <v>0</v>
      </c>
      <c r="K18" s="2">
        <f>J18/I18</f>
        <v>0</v>
      </c>
      <c r="L18" s="1">
        <v>182.69021739130434</v>
      </c>
      <c r="M18" s="1">
        <v>0</v>
      </c>
      <c r="N18" s="2">
        <f>M18/L18</f>
        <v>0</v>
      </c>
    </row>
    <row r="19" spans="1:14" x14ac:dyDescent="0.3">
      <c r="A19" t="s">
        <v>37</v>
      </c>
      <c r="B19" t="s">
        <v>352</v>
      </c>
      <c r="C19" t="s">
        <v>85</v>
      </c>
      <c r="D19" t="s">
        <v>86</v>
      </c>
      <c r="E19" s="1">
        <v>39.108695652173914</v>
      </c>
      <c r="F19" s="1">
        <v>40.869565217391305</v>
      </c>
      <c r="G19" s="1">
        <v>0</v>
      </c>
      <c r="H19" s="2">
        <f>G19/F19</f>
        <v>0</v>
      </c>
      <c r="I19" s="1">
        <v>59.173913043478258</v>
      </c>
      <c r="J19" s="1">
        <v>0.44565217391304346</v>
      </c>
      <c r="K19" s="2">
        <f>J19/I19</f>
        <v>7.5312270389419544E-3</v>
      </c>
      <c r="L19" s="1">
        <v>113.21739130434783</v>
      </c>
      <c r="M19" s="1">
        <v>8.1521739130434784E-2</v>
      </c>
      <c r="N19" s="2">
        <f>M19/L19</f>
        <v>7.2004608294930878E-4</v>
      </c>
    </row>
    <row r="20" spans="1:14" x14ac:dyDescent="0.3">
      <c r="A20" t="s">
        <v>37</v>
      </c>
      <c r="B20" t="s">
        <v>314</v>
      </c>
      <c r="C20" t="s">
        <v>48</v>
      </c>
      <c r="D20" t="s">
        <v>46</v>
      </c>
      <c r="E20" s="1">
        <v>33.847826086956523</v>
      </c>
      <c r="F20" s="1">
        <v>171.44565217391303</v>
      </c>
      <c r="G20" s="1">
        <v>0</v>
      </c>
      <c r="H20" s="2">
        <f>G20/F20</f>
        <v>0</v>
      </c>
      <c r="I20" s="1">
        <v>0</v>
      </c>
      <c r="J20" s="1">
        <v>0</v>
      </c>
      <c r="K20" s="2" t="s">
        <v>356</v>
      </c>
      <c r="L20" s="1">
        <v>143.29891304347825</v>
      </c>
      <c r="M20" s="1">
        <v>0</v>
      </c>
      <c r="N20" s="2">
        <f>M20/L20</f>
        <v>0</v>
      </c>
    </row>
    <row r="21" spans="1:14" x14ac:dyDescent="0.3">
      <c r="A21" t="s">
        <v>37</v>
      </c>
      <c r="B21" t="s">
        <v>209</v>
      </c>
      <c r="C21" t="s">
        <v>210</v>
      </c>
      <c r="D21" t="s">
        <v>95</v>
      </c>
      <c r="E21" s="1">
        <v>54.206521739130437</v>
      </c>
      <c r="F21" s="1">
        <v>55.613369565217376</v>
      </c>
      <c r="G21" s="1">
        <v>4.3478260869565215</v>
      </c>
      <c r="H21" s="2">
        <f>G21/F21</f>
        <v>7.8179511886217551E-2</v>
      </c>
      <c r="I21" s="1">
        <v>30.146086956521735</v>
      </c>
      <c r="J21" s="1">
        <v>0</v>
      </c>
      <c r="K21" s="2">
        <f>J21/I21</f>
        <v>0</v>
      </c>
      <c r="L21" s="1">
        <v>84.314673913043478</v>
      </c>
      <c r="M21" s="1">
        <v>2.6934782608695658</v>
      </c>
      <c r="N21" s="2">
        <f>M21/L21</f>
        <v>3.1945545607487483E-2</v>
      </c>
    </row>
    <row r="22" spans="1:14" x14ac:dyDescent="0.3">
      <c r="A22" t="s">
        <v>37</v>
      </c>
      <c r="B22" t="s">
        <v>61</v>
      </c>
      <c r="C22" t="s">
        <v>48</v>
      </c>
      <c r="D22" t="s">
        <v>46</v>
      </c>
      <c r="E22" s="1">
        <v>108.94565217391305</v>
      </c>
      <c r="F22" s="1">
        <v>79.506630434782579</v>
      </c>
      <c r="G22" s="1">
        <v>3.8695652173913042</v>
      </c>
      <c r="H22" s="2">
        <f>G22/F22</f>
        <v>4.8669717182460874E-2</v>
      </c>
      <c r="I22" s="1">
        <v>59.568695652173908</v>
      </c>
      <c r="J22" s="1">
        <v>0</v>
      </c>
      <c r="K22" s="2">
        <f>J22/I22</f>
        <v>0</v>
      </c>
      <c r="L22" s="1">
        <v>234.20836956521737</v>
      </c>
      <c r="M22" s="1">
        <v>0</v>
      </c>
      <c r="N22" s="2">
        <f>M22/L22</f>
        <v>0</v>
      </c>
    </row>
    <row r="23" spans="1:14" x14ac:dyDescent="0.3">
      <c r="A23" t="s">
        <v>37</v>
      </c>
      <c r="B23" t="s">
        <v>296</v>
      </c>
      <c r="C23" t="s">
        <v>48</v>
      </c>
      <c r="D23" t="s">
        <v>46</v>
      </c>
      <c r="E23" s="1">
        <v>31.923913043478262</v>
      </c>
      <c r="F23" s="1">
        <v>17.836956521739129</v>
      </c>
      <c r="G23" s="1">
        <v>0</v>
      </c>
      <c r="H23" s="2">
        <f>G23/F23</f>
        <v>0</v>
      </c>
      <c r="I23" s="1">
        <v>24.372282608695652</v>
      </c>
      <c r="J23" s="1">
        <v>0</v>
      </c>
      <c r="K23" s="2">
        <f>J23/I23</f>
        <v>0</v>
      </c>
      <c r="L23" s="1">
        <v>93.940217391304344</v>
      </c>
      <c r="M23" s="1">
        <v>0</v>
      </c>
      <c r="N23" s="2">
        <f>M23/L23</f>
        <v>0</v>
      </c>
    </row>
    <row r="24" spans="1:14" x14ac:dyDescent="0.3">
      <c r="A24" t="s">
        <v>37</v>
      </c>
      <c r="B24" t="s">
        <v>186</v>
      </c>
      <c r="C24" t="s">
        <v>179</v>
      </c>
      <c r="D24" t="s">
        <v>139</v>
      </c>
      <c r="E24" s="1">
        <v>54.956521739130437</v>
      </c>
      <c r="F24" s="1">
        <v>31.86630434782608</v>
      </c>
      <c r="G24" s="1">
        <v>0</v>
      </c>
      <c r="H24" s="2">
        <f>G24/F24</f>
        <v>0</v>
      </c>
      <c r="I24" s="1">
        <v>34.717391304347835</v>
      </c>
      <c r="J24" s="1">
        <v>0</v>
      </c>
      <c r="K24" s="2">
        <f>J24/I24</f>
        <v>0</v>
      </c>
      <c r="L24" s="1">
        <v>130.91641304347826</v>
      </c>
      <c r="M24" s="1">
        <v>0</v>
      </c>
      <c r="N24" s="2">
        <f>M24/L24</f>
        <v>0</v>
      </c>
    </row>
    <row r="25" spans="1:14" x14ac:dyDescent="0.3">
      <c r="A25" t="s">
        <v>37</v>
      </c>
      <c r="B25" t="s">
        <v>344</v>
      </c>
      <c r="C25" t="s">
        <v>345</v>
      </c>
      <c r="D25" t="s">
        <v>46</v>
      </c>
      <c r="E25" s="1">
        <v>83.619565217391298</v>
      </c>
      <c r="F25" s="1">
        <v>28.688695652173923</v>
      </c>
      <c r="G25" s="1">
        <v>0</v>
      </c>
      <c r="H25" s="2">
        <f>G25/F25</f>
        <v>0</v>
      </c>
      <c r="I25" s="1">
        <v>50.881521739130442</v>
      </c>
      <c r="J25" s="1">
        <v>0</v>
      </c>
      <c r="K25" s="2">
        <f>J25/I25</f>
        <v>0</v>
      </c>
      <c r="L25" s="1">
        <v>146.26369565217391</v>
      </c>
      <c r="M25" s="1">
        <v>33.525652173913052</v>
      </c>
      <c r="N25" s="2">
        <f>M25/L25</f>
        <v>0.22921376370551705</v>
      </c>
    </row>
    <row r="26" spans="1:14" x14ac:dyDescent="0.3">
      <c r="A26" t="s">
        <v>37</v>
      </c>
      <c r="B26" t="s">
        <v>270</v>
      </c>
      <c r="C26" t="s">
        <v>241</v>
      </c>
      <c r="D26" t="s">
        <v>142</v>
      </c>
      <c r="E26" s="1">
        <v>94.619565217391298</v>
      </c>
      <c r="F26" s="1">
        <v>56.304347826086953</v>
      </c>
      <c r="G26" s="1">
        <v>3.3043478260869565</v>
      </c>
      <c r="H26" s="2">
        <f>G26/F26</f>
        <v>5.8687258687258693E-2</v>
      </c>
      <c r="I26" s="1">
        <v>69.105978260869563</v>
      </c>
      <c r="J26" s="1">
        <v>1.2173913043478262</v>
      </c>
      <c r="K26" s="2">
        <f>J26/I26</f>
        <v>1.7616295072942472E-2</v>
      </c>
      <c r="L26" s="1">
        <v>229.28260869565219</v>
      </c>
      <c r="M26" s="1">
        <v>0</v>
      </c>
      <c r="N26" s="2">
        <f>M26/L26</f>
        <v>0</v>
      </c>
    </row>
    <row r="27" spans="1:14" x14ac:dyDescent="0.3">
      <c r="A27" t="s">
        <v>37</v>
      </c>
      <c r="B27" t="s">
        <v>269</v>
      </c>
      <c r="C27" t="s">
        <v>241</v>
      </c>
      <c r="D27" t="s">
        <v>142</v>
      </c>
      <c r="E27" s="1">
        <v>102.07608695652173</v>
      </c>
      <c r="F27" s="1">
        <v>48.019021739130437</v>
      </c>
      <c r="G27" s="1">
        <v>0.34782608695652173</v>
      </c>
      <c r="H27" s="2">
        <f>G27/F27</f>
        <v>7.2435063097730738E-3</v>
      </c>
      <c r="I27" s="1">
        <v>62.054347826086953</v>
      </c>
      <c r="J27" s="1">
        <v>8.6956521739130432E-2</v>
      </c>
      <c r="K27" s="2">
        <f>J27/I27</f>
        <v>1.4012961989840604E-3</v>
      </c>
      <c r="L27" s="1">
        <v>270.13586956521738</v>
      </c>
      <c r="M27" s="1">
        <v>0</v>
      </c>
      <c r="N27" s="2">
        <f>M27/L27</f>
        <v>0</v>
      </c>
    </row>
    <row r="28" spans="1:14" x14ac:dyDescent="0.3">
      <c r="A28" t="s">
        <v>37</v>
      </c>
      <c r="B28" t="s">
        <v>293</v>
      </c>
      <c r="C28" t="s">
        <v>294</v>
      </c>
      <c r="D28" t="s">
        <v>295</v>
      </c>
      <c r="E28" s="1">
        <v>17.065217391304348</v>
      </c>
      <c r="F28" s="1">
        <v>37.311956521739127</v>
      </c>
      <c r="G28" s="1">
        <v>0</v>
      </c>
      <c r="H28" s="2">
        <f>G28/F28</f>
        <v>0</v>
      </c>
      <c r="I28" s="1">
        <v>12.563043478260864</v>
      </c>
      <c r="J28" s="1">
        <v>0</v>
      </c>
      <c r="K28" s="2">
        <f>J28/I28</f>
        <v>0</v>
      </c>
      <c r="L28" s="1">
        <v>74.21521739130435</v>
      </c>
      <c r="M28" s="1">
        <v>0</v>
      </c>
      <c r="N28" s="2">
        <f>M28/L28</f>
        <v>0</v>
      </c>
    </row>
    <row r="29" spans="1:14" x14ac:dyDescent="0.3">
      <c r="A29" t="s">
        <v>37</v>
      </c>
      <c r="B29" t="s">
        <v>287</v>
      </c>
      <c r="C29" t="s">
        <v>288</v>
      </c>
      <c r="D29" t="s">
        <v>142</v>
      </c>
      <c r="E29" s="1">
        <v>87.510869565217391</v>
      </c>
      <c r="F29" s="1">
        <v>63.267826086956546</v>
      </c>
      <c r="G29" s="1">
        <v>0</v>
      </c>
      <c r="H29" s="2">
        <f>G29/F29</f>
        <v>0</v>
      </c>
      <c r="I29" s="1">
        <v>57.4542391304348</v>
      </c>
      <c r="J29" s="1">
        <v>0</v>
      </c>
      <c r="K29" s="2">
        <f>J29/I29</f>
        <v>0</v>
      </c>
      <c r="L29" s="1">
        <v>207.68369565217392</v>
      </c>
      <c r="M29" s="1">
        <v>32.868586956521746</v>
      </c>
      <c r="N29" s="2">
        <f>M29/L29</f>
        <v>0.15826272184394122</v>
      </c>
    </row>
    <row r="30" spans="1:14" x14ac:dyDescent="0.3">
      <c r="A30" t="s">
        <v>37</v>
      </c>
      <c r="B30" t="s">
        <v>93</v>
      </c>
      <c r="C30" t="s">
        <v>94</v>
      </c>
      <c r="D30" t="s">
        <v>95</v>
      </c>
      <c r="E30" s="1">
        <v>100.89130434782609</v>
      </c>
      <c r="F30" s="1">
        <v>23.071630434782609</v>
      </c>
      <c r="G30" s="1">
        <v>0.40217391304347827</v>
      </c>
      <c r="H30" s="2">
        <f>G30/F30</f>
        <v>1.7431534116339003E-2</v>
      </c>
      <c r="I30" s="1">
        <v>83.197499999999977</v>
      </c>
      <c r="J30" s="1">
        <v>2.9891304347826089</v>
      </c>
      <c r="K30" s="2">
        <f>J30/I30</f>
        <v>3.5928128066139126E-2</v>
      </c>
      <c r="L30" s="1">
        <v>168.71326086956523</v>
      </c>
      <c r="M30" s="1">
        <v>33.134347826086952</v>
      </c>
      <c r="N30" s="2">
        <f>M30/L30</f>
        <v>0.19639444851761603</v>
      </c>
    </row>
    <row r="31" spans="1:14" x14ac:dyDescent="0.3">
      <c r="A31" t="s">
        <v>37</v>
      </c>
      <c r="B31" t="s">
        <v>343</v>
      </c>
      <c r="C31" t="s">
        <v>45</v>
      </c>
      <c r="D31" t="s">
        <v>46</v>
      </c>
      <c r="E31" s="1">
        <v>41</v>
      </c>
      <c r="F31" s="1">
        <v>32.080760869565218</v>
      </c>
      <c r="G31" s="1">
        <v>0</v>
      </c>
      <c r="H31" s="2">
        <f>G31/F31</f>
        <v>0</v>
      </c>
      <c r="I31" s="1">
        <v>20.645108695652176</v>
      </c>
      <c r="J31" s="1">
        <v>0</v>
      </c>
      <c r="K31" s="2">
        <f>J31/I31</f>
        <v>0</v>
      </c>
      <c r="L31" s="1">
        <v>101.31141304347825</v>
      </c>
      <c r="M31" s="1">
        <v>0</v>
      </c>
      <c r="N31" s="2">
        <f>M31/L31</f>
        <v>0</v>
      </c>
    </row>
    <row r="32" spans="1:14" x14ac:dyDescent="0.3">
      <c r="A32" t="s">
        <v>37</v>
      </c>
      <c r="B32" t="s">
        <v>214</v>
      </c>
      <c r="C32" t="s">
        <v>215</v>
      </c>
      <c r="D32" t="s">
        <v>121</v>
      </c>
      <c r="E32" s="1">
        <v>46.663043478260867</v>
      </c>
      <c r="F32" s="1">
        <v>53.148478260869553</v>
      </c>
      <c r="G32" s="1">
        <v>2.2608695652173911</v>
      </c>
      <c r="H32" s="2">
        <f>G32/F32</f>
        <v>4.2538745025216484E-2</v>
      </c>
      <c r="I32" s="1">
        <v>17.102282608695646</v>
      </c>
      <c r="J32" s="1">
        <v>0.14130434782608695</v>
      </c>
      <c r="K32" s="2">
        <f>J32/I32</f>
        <v>8.2623092518796775E-3</v>
      </c>
      <c r="L32" s="1">
        <v>113.38445652173914</v>
      </c>
      <c r="M32" s="1">
        <v>0</v>
      </c>
      <c r="N32" s="2">
        <f>M32/L32</f>
        <v>0</v>
      </c>
    </row>
    <row r="33" spans="1:14" x14ac:dyDescent="0.3">
      <c r="A33" t="s">
        <v>37</v>
      </c>
      <c r="B33" t="s">
        <v>213</v>
      </c>
      <c r="C33" t="s">
        <v>176</v>
      </c>
      <c r="D33" t="s">
        <v>177</v>
      </c>
      <c r="E33" s="1">
        <v>34.891304347826086</v>
      </c>
      <c r="F33" s="1">
        <v>21.709239130434781</v>
      </c>
      <c r="G33" s="1">
        <v>0</v>
      </c>
      <c r="H33" s="2">
        <f>G33/F33</f>
        <v>0</v>
      </c>
      <c r="I33" s="1">
        <v>21.502717391304348</v>
      </c>
      <c r="J33" s="1">
        <v>0</v>
      </c>
      <c r="K33" s="2">
        <f>J33/I33</f>
        <v>0</v>
      </c>
      <c r="L33" s="1">
        <v>72.622282608695656</v>
      </c>
      <c r="M33" s="1">
        <v>0</v>
      </c>
      <c r="N33" s="2">
        <f>M33/L33</f>
        <v>0</v>
      </c>
    </row>
    <row r="34" spans="1:14" x14ac:dyDescent="0.3">
      <c r="A34" t="s">
        <v>37</v>
      </c>
      <c r="B34" t="s">
        <v>152</v>
      </c>
      <c r="C34" t="s">
        <v>153</v>
      </c>
      <c r="D34" t="s">
        <v>46</v>
      </c>
      <c r="E34" s="1">
        <v>98.771739130434781</v>
      </c>
      <c r="F34" s="1">
        <v>37.767826086956525</v>
      </c>
      <c r="G34" s="1">
        <v>0</v>
      </c>
      <c r="H34" s="2">
        <f>G34/F34</f>
        <v>0</v>
      </c>
      <c r="I34" s="1">
        <v>75.136086956521737</v>
      </c>
      <c r="J34" s="1">
        <v>0</v>
      </c>
      <c r="K34" s="2">
        <f>J34/I34</f>
        <v>0</v>
      </c>
      <c r="L34" s="1">
        <v>236.35956521739132</v>
      </c>
      <c r="M34" s="1">
        <v>0</v>
      </c>
      <c r="N34" s="2">
        <f>M34/L34</f>
        <v>0</v>
      </c>
    </row>
    <row r="35" spans="1:14" x14ac:dyDescent="0.3">
      <c r="A35" t="s">
        <v>37</v>
      </c>
      <c r="B35" t="s">
        <v>223</v>
      </c>
      <c r="C35" t="s">
        <v>115</v>
      </c>
      <c r="D35" t="s">
        <v>46</v>
      </c>
      <c r="E35" s="1">
        <v>81.260869565217391</v>
      </c>
      <c r="F35" s="1">
        <v>46.5625</v>
      </c>
      <c r="G35" s="1">
        <v>0</v>
      </c>
      <c r="H35" s="2">
        <f>G35/F35</f>
        <v>0</v>
      </c>
      <c r="I35" s="1">
        <v>48.673913043478258</v>
      </c>
      <c r="J35" s="1">
        <v>0</v>
      </c>
      <c r="K35" s="2">
        <f>J35/I35</f>
        <v>0</v>
      </c>
      <c r="L35" s="1">
        <v>171.0516304347826</v>
      </c>
      <c r="M35" s="1">
        <v>0</v>
      </c>
      <c r="N35" s="2">
        <f>M35/L35</f>
        <v>0</v>
      </c>
    </row>
    <row r="36" spans="1:14" x14ac:dyDescent="0.3">
      <c r="A36" t="s">
        <v>37</v>
      </c>
      <c r="B36" t="s">
        <v>196</v>
      </c>
      <c r="C36" t="s">
        <v>197</v>
      </c>
      <c r="D36" t="s">
        <v>198</v>
      </c>
      <c r="E36" s="1">
        <v>51.663043478260867</v>
      </c>
      <c r="F36" s="1">
        <v>19.880434782608695</v>
      </c>
      <c r="G36" s="1">
        <v>0</v>
      </c>
      <c r="H36" s="2">
        <f>G36/F36</f>
        <v>0</v>
      </c>
      <c r="I36" s="1">
        <v>57.777173913043477</v>
      </c>
      <c r="J36" s="1">
        <v>5.3478260869565215</v>
      </c>
      <c r="K36" s="2">
        <f>J36/I36</f>
        <v>9.2559495814128492E-2</v>
      </c>
      <c r="L36" s="1">
        <v>131.82880434782609</v>
      </c>
      <c r="M36" s="1">
        <v>0</v>
      </c>
      <c r="N36" s="2">
        <f>M36/L36</f>
        <v>0</v>
      </c>
    </row>
    <row r="37" spans="1:14" x14ac:dyDescent="0.3">
      <c r="A37" t="s">
        <v>37</v>
      </c>
      <c r="B37" t="s">
        <v>298</v>
      </c>
      <c r="C37" t="s">
        <v>48</v>
      </c>
      <c r="D37" t="s">
        <v>46</v>
      </c>
      <c r="E37" s="1">
        <v>197.67391304347825</v>
      </c>
      <c r="F37" s="1">
        <v>151.09239130434781</v>
      </c>
      <c r="G37" s="1">
        <v>0</v>
      </c>
      <c r="H37" s="2">
        <f>G37/F37</f>
        <v>0</v>
      </c>
      <c r="I37" s="1">
        <v>143.0625</v>
      </c>
      <c r="J37" s="1">
        <v>0</v>
      </c>
      <c r="K37" s="2">
        <f>J37/I37</f>
        <v>0</v>
      </c>
      <c r="L37" s="1">
        <v>624.58152173913038</v>
      </c>
      <c r="M37" s="1">
        <v>0</v>
      </c>
      <c r="N37" s="2">
        <f>M37/L37</f>
        <v>0</v>
      </c>
    </row>
    <row r="38" spans="1:14" x14ac:dyDescent="0.3">
      <c r="A38" t="s">
        <v>37</v>
      </c>
      <c r="B38" t="s">
        <v>102</v>
      </c>
      <c r="C38" t="s">
        <v>103</v>
      </c>
      <c r="D38" t="s">
        <v>104</v>
      </c>
      <c r="E38" s="1">
        <v>63.043478260869563</v>
      </c>
      <c r="F38" s="1">
        <v>34.997173913043468</v>
      </c>
      <c r="G38" s="1">
        <v>1.3695652173913044</v>
      </c>
      <c r="H38" s="2">
        <f>G38/F38</f>
        <v>3.9133594638076377E-2</v>
      </c>
      <c r="I38" s="1">
        <v>14.952608695652177</v>
      </c>
      <c r="J38" s="1">
        <v>0</v>
      </c>
      <c r="K38" s="2">
        <f>J38/I38</f>
        <v>0</v>
      </c>
      <c r="L38" s="1">
        <v>113.16586956521739</v>
      </c>
      <c r="M38" s="1">
        <v>9.4755434782608692</v>
      </c>
      <c r="N38" s="2">
        <f>M38/L38</f>
        <v>8.3731459976986458E-2</v>
      </c>
    </row>
    <row r="39" spans="1:14" x14ac:dyDescent="0.3">
      <c r="A39" t="s">
        <v>37</v>
      </c>
      <c r="B39" t="s">
        <v>224</v>
      </c>
      <c r="C39" t="s">
        <v>225</v>
      </c>
      <c r="D39" t="s">
        <v>58</v>
      </c>
      <c r="E39" s="1">
        <v>50.021739130434781</v>
      </c>
      <c r="F39" s="1">
        <v>36.897717391304333</v>
      </c>
      <c r="G39" s="1">
        <v>3.8695652173913042</v>
      </c>
      <c r="H39" s="2">
        <f>G39/F39</f>
        <v>0.10487275341057392</v>
      </c>
      <c r="I39" s="1">
        <v>11.398152173913045</v>
      </c>
      <c r="J39" s="1">
        <v>1.4891304347826086</v>
      </c>
      <c r="K39" s="2">
        <f>J39/I39</f>
        <v>0.13064665325233873</v>
      </c>
      <c r="L39" s="1">
        <v>119.92206521739131</v>
      </c>
      <c r="M39" s="1">
        <v>29.160326086956523</v>
      </c>
      <c r="N39" s="2">
        <f>M39/L39</f>
        <v>0.24316063965455828</v>
      </c>
    </row>
    <row r="40" spans="1:14" x14ac:dyDescent="0.3">
      <c r="A40" t="s">
        <v>37</v>
      </c>
      <c r="B40" t="s">
        <v>273</v>
      </c>
      <c r="C40" t="s">
        <v>274</v>
      </c>
      <c r="D40" t="s">
        <v>83</v>
      </c>
      <c r="E40" s="1">
        <v>126.46739130434783</v>
      </c>
      <c r="F40" s="1">
        <v>72.287717391304355</v>
      </c>
      <c r="G40" s="1">
        <v>0</v>
      </c>
      <c r="H40" s="2">
        <f>G40/F40</f>
        <v>0</v>
      </c>
      <c r="I40" s="1">
        <v>70.350543478260875</v>
      </c>
      <c r="J40" s="1">
        <v>0</v>
      </c>
      <c r="K40" s="2">
        <f>J40/I40</f>
        <v>0</v>
      </c>
      <c r="L40" s="1">
        <v>238.05434782608697</v>
      </c>
      <c r="M40" s="1">
        <v>0</v>
      </c>
      <c r="N40" s="2">
        <f>M40/L40</f>
        <v>0</v>
      </c>
    </row>
    <row r="41" spans="1:14" x14ac:dyDescent="0.3">
      <c r="A41" t="s">
        <v>37</v>
      </c>
      <c r="B41" t="s">
        <v>278</v>
      </c>
      <c r="C41" t="s">
        <v>254</v>
      </c>
      <c r="D41" t="s">
        <v>104</v>
      </c>
      <c r="E41" s="1">
        <v>70.152173913043484</v>
      </c>
      <c r="F41" s="1">
        <v>63.650760869565197</v>
      </c>
      <c r="G41" s="1">
        <v>0</v>
      </c>
      <c r="H41" s="2">
        <f>G41/F41</f>
        <v>0</v>
      </c>
      <c r="I41" s="1">
        <v>32.907717391304352</v>
      </c>
      <c r="J41" s="1">
        <v>0</v>
      </c>
      <c r="K41" s="2">
        <f>J41/I41</f>
        <v>0</v>
      </c>
      <c r="L41" s="1">
        <v>179.55326086956524</v>
      </c>
      <c r="M41" s="1">
        <v>0</v>
      </c>
      <c r="N41" s="2">
        <f>M41/L41</f>
        <v>0</v>
      </c>
    </row>
    <row r="42" spans="1:14" x14ac:dyDescent="0.3">
      <c r="A42" t="s">
        <v>37</v>
      </c>
      <c r="B42" t="s">
        <v>38</v>
      </c>
      <c r="C42" t="s">
        <v>39</v>
      </c>
      <c r="D42" t="s">
        <v>40</v>
      </c>
      <c r="E42" s="1">
        <v>11.152173913043478</v>
      </c>
      <c r="F42" s="1">
        <v>15.3125</v>
      </c>
      <c r="G42" s="1">
        <v>0.13043478260869565</v>
      </c>
      <c r="H42" s="2">
        <f>G42/F42</f>
        <v>8.5181898846495123E-3</v>
      </c>
      <c r="I42" s="1">
        <v>4.5081521739130439</v>
      </c>
      <c r="J42" s="1">
        <v>0</v>
      </c>
      <c r="K42" s="2">
        <f>J42/I42</f>
        <v>0</v>
      </c>
      <c r="L42" s="1">
        <v>43.646086956521742</v>
      </c>
      <c r="M42" s="1">
        <v>5.1168478260869561</v>
      </c>
      <c r="N42" s="2">
        <f>M42/L42</f>
        <v>0.11723497300420375</v>
      </c>
    </row>
    <row r="43" spans="1:14" x14ac:dyDescent="0.3">
      <c r="A43" t="s">
        <v>37</v>
      </c>
      <c r="B43" t="s">
        <v>206</v>
      </c>
      <c r="C43" t="s">
        <v>161</v>
      </c>
      <c r="D43" t="s">
        <v>40</v>
      </c>
      <c r="E43" s="1">
        <v>72.010869565217391</v>
      </c>
      <c r="F43" s="1">
        <v>42.910652173913043</v>
      </c>
      <c r="G43" s="1">
        <v>0</v>
      </c>
      <c r="H43" s="2">
        <f>G43/F43</f>
        <v>0</v>
      </c>
      <c r="I43" s="1">
        <v>44.055652173913025</v>
      </c>
      <c r="J43" s="1">
        <v>16.880434782608695</v>
      </c>
      <c r="K43" s="2">
        <f>J43/I43</f>
        <v>0.38316161376914593</v>
      </c>
      <c r="L43" s="1">
        <v>111.08945652173912</v>
      </c>
      <c r="M43" s="1">
        <v>0</v>
      </c>
      <c r="N43" s="2">
        <f>M43/L43</f>
        <v>0</v>
      </c>
    </row>
    <row r="44" spans="1:14" x14ac:dyDescent="0.3">
      <c r="A44" t="s">
        <v>37</v>
      </c>
      <c r="B44" t="s">
        <v>308</v>
      </c>
      <c r="C44" t="s">
        <v>48</v>
      </c>
      <c r="D44" t="s">
        <v>46</v>
      </c>
      <c r="E44" s="1">
        <v>102.43478260869566</v>
      </c>
      <c r="F44" s="1">
        <v>96.050869565217354</v>
      </c>
      <c r="G44" s="1">
        <v>0</v>
      </c>
      <c r="H44" s="2">
        <f>G44/F44</f>
        <v>0</v>
      </c>
      <c r="I44" s="1">
        <v>63.077065217391308</v>
      </c>
      <c r="J44" s="1">
        <v>0</v>
      </c>
      <c r="K44" s="2">
        <f>J44/I44</f>
        <v>0</v>
      </c>
      <c r="L44" s="1">
        <v>304.16869565217394</v>
      </c>
      <c r="M44" s="1">
        <v>0</v>
      </c>
      <c r="N44" s="2">
        <f>M44/L44</f>
        <v>0</v>
      </c>
    </row>
    <row r="45" spans="1:14" x14ac:dyDescent="0.3">
      <c r="A45" t="s">
        <v>37</v>
      </c>
      <c r="B45" t="s">
        <v>315</v>
      </c>
      <c r="C45" t="s">
        <v>107</v>
      </c>
      <c r="D45" t="s">
        <v>46</v>
      </c>
      <c r="E45" s="1">
        <v>57.630434782608695</v>
      </c>
      <c r="F45" s="1">
        <v>49.595760869565233</v>
      </c>
      <c r="G45" s="1">
        <v>0</v>
      </c>
      <c r="H45" s="2">
        <f>G45/F45</f>
        <v>0</v>
      </c>
      <c r="I45" s="1">
        <v>36.609673913043487</v>
      </c>
      <c r="J45" s="1">
        <v>0</v>
      </c>
      <c r="K45" s="2">
        <f>J45/I45</f>
        <v>0</v>
      </c>
      <c r="L45" s="1">
        <v>165.19369565217391</v>
      </c>
      <c r="M45" s="1">
        <v>11.638586956521738</v>
      </c>
      <c r="N45" s="2">
        <f>M45/L45</f>
        <v>7.0454183560536968E-2</v>
      </c>
    </row>
    <row r="46" spans="1:14" x14ac:dyDescent="0.3">
      <c r="A46" t="s">
        <v>37</v>
      </c>
      <c r="B46" t="s">
        <v>326</v>
      </c>
      <c r="C46" t="s">
        <v>292</v>
      </c>
      <c r="D46" t="s">
        <v>86</v>
      </c>
      <c r="E46" s="1">
        <v>82</v>
      </c>
      <c r="F46" s="1">
        <v>41.254239130434783</v>
      </c>
      <c r="G46" s="1">
        <v>0</v>
      </c>
      <c r="H46" s="2">
        <f>G46/F46</f>
        <v>0</v>
      </c>
      <c r="I46" s="1">
        <v>97.924782608695651</v>
      </c>
      <c r="J46" s="1">
        <v>0</v>
      </c>
      <c r="K46" s="2">
        <f>J46/I46</f>
        <v>0</v>
      </c>
      <c r="L46" s="1">
        <v>131.07695652173913</v>
      </c>
      <c r="M46" s="1">
        <v>18.779999999999994</v>
      </c>
      <c r="N46" s="2">
        <f>M46/L46</f>
        <v>0.14327461133021752</v>
      </c>
    </row>
    <row r="47" spans="1:14" x14ac:dyDescent="0.3">
      <c r="A47" t="s">
        <v>37</v>
      </c>
      <c r="B47" t="s">
        <v>330</v>
      </c>
      <c r="C47" t="s">
        <v>331</v>
      </c>
      <c r="D47" t="s">
        <v>46</v>
      </c>
      <c r="E47" s="1">
        <v>37.315217391304351</v>
      </c>
      <c r="F47" s="1">
        <v>44.713913043478264</v>
      </c>
      <c r="G47" s="1">
        <v>0</v>
      </c>
      <c r="H47" s="2">
        <f>G47/F47</f>
        <v>0</v>
      </c>
      <c r="I47" s="1">
        <v>4.8881521739130438</v>
      </c>
      <c r="J47" s="1">
        <v>0</v>
      </c>
      <c r="K47" s="2">
        <f>J47/I47</f>
        <v>0</v>
      </c>
      <c r="L47" s="1">
        <v>104.58565217391303</v>
      </c>
      <c r="M47" s="1">
        <v>12.951086956521738</v>
      </c>
      <c r="N47" s="2">
        <f>M47/L47</f>
        <v>0.12383234877175771</v>
      </c>
    </row>
    <row r="48" spans="1:14" x14ac:dyDescent="0.3">
      <c r="A48" t="s">
        <v>37</v>
      </c>
      <c r="B48" t="s">
        <v>79</v>
      </c>
      <c r="C48" t="s">
        <v>50</v>
      </c>
      <c r="D48" t="s">
        <v>51</v>
      </c>
      <c r="E48" s="1">
        <v>68.923913043478265</v>
      </c>
      <c r="F48" s="1">
        <v>43.301630434782609</v>
      </c>
      <c r="G48" s="1">
        <v>0</v>
      </c>
      <c r="H48" s="2">
        <f>G48/F48</f>
        <v>0</v>
      </c>
      <c r="I48" s="1">
        <v>36.513586956521742</v>
      </c>
      <c r="J48" s="1">
        <v>0</v>
      </c>
      <c r="K48" s="2">
        <f>J48/I48</f>
        <v>0</v>
      </c>
      <c r="L48" s="1">
        <v>142.49728260869566</v>
      </c>
      <c r="M48" s="1">
        <v>0</v>
      </c>
      <c r="N48" s="2">
        <f>M48/L48</f>
        <v>0</v>
      </c>
    </row>
    <row r="49" spans="1:14" x14ac:dyDescent="0.3">
      <c r="A49" t="s">
        <v>37</v>
      </c>
      <c r="B49" t="s">
        <v>110</v>
      </c>
      <c r="C49" t="s">
        <v>111</v>
      </c>
      <c r="D49" t="s">
        <v>43</v>
      </c>
      <c r="E49" s="1">
        <v>78.967391304347828</v>
      </c>
      <c r="F49" s="1">
        <v>59.290108695652201</v>
      </c>
      <c r="G49" s="1">
        <v>0</v>
      </c>
      <c r="H49" s="2">
        <f>G49/F49</f>
        <v>0</v>
      </c>
      <c r="I49" s="1">
        <v>25.012391304347819</v>
      </c>
      <c r="J49" s="1">
        <v>0</v>
      </c>
      <c r="K49" s="2">
        <f>J49/I49</f>
        <v>0</v>
      </c>
      <c r="L49" s="1">
        <v>97.542065217391311</v>
      </c>
      <c r="M49" s="1">
        <v>0.49728260869565216</v>
      </c>
      <c r="N49" s="2">
        <f>M49/L49</f>
        <v>5.098134918379695E-3</v>
      </c>
    </row>
    <row r="50" spans="1:14" x14ac:dyDescent="0.3">
      <c r="A50" t="s">
        <v>37</v>
      </c>
      <c r="B50" t="s">
        <v>65</v>
      </c>
      <c r="C50" t="s">
        <v>66</v>
      </c>
      <c r="D50" t="s">
        <v>46</v>
      </c>
      <c r="E50" s="1">
        <v>96.641304347826093</v>
      </c>
      <c r="F50" s="1">
        <v>84.460108695652167</v>
      </c>
      <c r="G50" s="1">
        <v>0.19565217391304349</v>
      </c>
      <c r="H50" s="2">
        <f>G50/F50</f>
        <v>2.3165039322654252E-3</v>
      </c>
      <c r="I50" s="1">
        <v>81.904347826086948</v>
      </c>
      <c r="J50" s="1">
        <v>0.44565217391304346</v>
      </c>
      <c r="K50" s="2">
        <f>J50/I50</f>
        <v>5.4411296315957109E-3</v>
      </c>
      <c r="L50" s="1">
        <v>310.60597826086956</v>
      </c>
      <c r="M50" s="1">
        <v>10.635869565217391</v>
      </c>
      <c r="N50" s="2">
        <f>M50/L50</f>
        <v>3.4242320848971594E-2</v>
      </c>
    </row>
    <row r="51" spans="1:14" x14ac:dyDescent="0.3">
      <c r="A51" t="s">
        <v>37</v>
      </c>
      <c r="B51" t="s">
        <v>306</v>
      </c>
      <c r="C51" t="s">
        <v>219</v>
      </c>
      <c r="D51" t="s">
        <v>142</v>
      </c>
      <c r="E51" s="1">
        <v>108.78260869565217</v>
      </c>
      <c r="F51" s="1">
        <v>55.501304347826064</v>
      </c>
      <c r="G51" s="1">
        <v>9.2065217391304355</v>
      </c>
      <c r="H51" s="2">
        <f>G51/F51</f>
        <v>0.16587937612120365</v>
      </c>
      <c r="I51" s="1">
        <v>68.768043478260893</v>
      </c>
      <c r="J51" s="1">
        <v>30.195652173913043</v>
      </c>
      <c r="K51" s="2">
        <f>J51/I51</f>
        <v>0.43909424562091198</v>
      </c>
      <c r="L51" s="1">
        <v>195.71967391304347</v>
      </c>
      <c r="M51" s="1">
        <v>0</v>
      </c>
      <c r="N51" s="2">
        <f>M51/L51</f>
        <v>0</v>
      </c>
    </row>
    <row r="52" spans="1:14" x14ac:dyDescent="0.3">
      <c r="A52" t="s">
        <v>37</v>
      </c>
      <c r="B52" t="s">
        <v>222</v>
      </c>
      <c r="C52" t="s">
        <v>120</v>
      </c>
      <c r="D52" t="s">
        <v>121</v>
      </c>
      <c r="E52" s="1">
        <v>68.489130434782609</v>
      </c>
      <c r="F52" s="1">
        <v>57.235869565217378</v>
      </c>
      <c r="G52" s="1">
        <v>0</v>
      </c>
      <c r="H52" s="2">
        <f>G52/F52</f>
        <v>0</v>
      </c>
      <c r="I52" s="1">
        <v>30.788695652173907</v>
      </c>
      <c r="J52" s="1">
        <v>0</v>
      </c>
      <c r="K52" s="2">
        <f>J52/I52</f>
        <v>0</v>
      </c>
      <c r="L52" s="1">
        <v>157.46619565217389</v>
      </c>
      <c r="M52" s="1">
        <v>0</v>
      </c>
      <c r="N52" s="2">
        <f>M52/L52</f>
        <v>0</v>
      </c>
    </row>
    <row r="53" spans="1:14" x14ac:dyDescent="0.3">
      <c r="A53" t="s">
        <v>37</v>
      </c>
      <c r="B53" t="s">
        <v>167</v>
      </c>
      <c r="C53" t="s">
        <v>168</v>
      </c>
      <c r="D53" t="s">
        <v>51</v>
      </c>
      <c r="E53" s="1">
        <v>74.532608695652172</v>
      </c>
      <c r="F53" s="1">
        <v>30.065217391304348</v>
      </c>
      <c r="G53" s="1">
        <v>0</v>
      </c>
      <c r="H53" s="2">
        <f>G53/F53</f>
        <v>0</v>
      </c>
      <c r="I53" s="1">
        <v>46.268695652173903</v>
      </c>
      <c r="J53" s="1">
        <v>0</v>
      </c>
      <c r="K53" s="2">
        <f>J53/I53</f>
        <v>0</v>
      </c>
      <c r="L53" s="1">
        <v>140.70380434782609</v>
      </c>
      <c r="M53" s="1">
        <v>0.375</v>
      </c>
      <c r="N53" s="2">
        <f>M53/L53</f>
        <v>2.6651731396898355E-3</v>
      </c>
    </row>
    <row r="54" spans="1:14" x14ac:dyDescent="0.3">
      <c r="A54" t="s">
        <v>37</v>
      </c>
      <c r="B54" t="s">
        <v>265</v>
      </c>
      <c r="C54" t="s">
        <v>266</v>
      </c>
      <c r="D54" t="s">
        <v>46</v>
      </c>
      <c r="E54" s="1">
        <v>64.010869565217391</v>
      </c>
      <c r="F54" s="1">
        <v>38.157608695652172</v>
      </c>
      <c r="G54" s="1">
        <v>0.13043478260869565</v>
      </c>
      <c r="H54" s="2">
        <f>G54/F54</f>
        <v>3.4183164791340265E-3</v>
      </c>
      <c r="I54" s="1">
        <v>35.456521739130437</v>
      </c>
      <c r="J54" s="1">
        <v>0.2608695652173913</v>
      </c>
      <c r="K54" s="2">
        <f>J54/I54</f>
        <v>7.357449417535254E-3</v>
      </c>
      <c r="L54" s="1">
        <v>104.49728260869566</v>
      </c>
      <c r="M54" s="1">
        <v>7.3043478260869561</v>
      </c>
      <c r="N54" s="2">
        <f>M54/L54</f>
        <v>6.9899882980106617E-2</v>
      </c>
    </row>
    <row r="55" spans="1:14" x14ac:dyDescent="0.3">
      <c r="A55" t="s">
        <v>37</v>
      </c>
      <c r="B55" t="s">
        <v>322</v>
      </c>
      <c r="C55" t="s">
        <v>241</v>
      </c>
      <c r="D55" t="s">
        <v>142</v>
      </c>
      <c r="E55" s="1">
        <v>80.576086956521735</v>
      </c>
      <c r="F55" s="1">
        <v>39.677500000000002</v>
      </c>
      <c r="G55" s="1">
        <v>0.52173913043478259</v>
      </c>
      <c r="H55" s="2">
        <f>G55/F55</f>
        <v>1.3149496072957786E-2</v>
      </c>
      <c r="I55" s="1">
        <v>98.786304347826089</v>
      </c>
      <c r="J55" s="1">
        <v>0</v>
      </c>
      <c r="K55" s="2">
        <f>J55/I55</f>
        <v>0</v>
      </c>
      <c r="L55" s="1">
        <v>177.30902173913043</v>
      </c>
      <c r="M55" s="1">
        <v>7.26880434782609</v>
      </c>
      <c r="N55" s="2">
        <f>M55/L55</f>
        <v>4.0995118446485304E-2</v>
      </c>
    </row>
    <row r="56" spans="1:14" x14ac:dyDescent="0.3">
      <c r="A56" t="s">
        <v>37</v>
      </c>
      <c r="B56" t="s">
        <v>134</v>
      </c>
      <c r="C56" t="s">
        <v>135</v>
      </c>
      <c r="D56" t="s">
        <v>136</v>
      </c>
      <c r="E56" s="1">
        <v>92.086956521739125</v>
      </c>
      <c r="F56" s="1">
        <v>25.535543478260873</v>
      </c>
      <c r="G56" s="1">
        <v>0</v>
      </c>
      <c r="H56" s="2">
        <f>G56/F56</f>
        <v>0</v>
      </c>
      <c r="I56" s="1">
        <v>78.755434782608674</v>
      </c>
      <c r="J56" s="1">
        <v>2.8913043478260869</v>
      </c>
      <c r="K56" s="2">
        <f>J56/I56</f>
        <v>3.6712442205506873E-2</v>
      </c>
      <c r="L56" s="1">
        <v>119.6820652173913</v>
      </c>
      <c r="M56" s="1">
        <v>0</v>
      </c>
      <c r="N56" s="2">
        <f>M56/L56</f>
        <v>0</v>
      </c>
    </row>
    <row r="57" spans="1:14" x14ac:dyDescent="0.3">
      <c r="A57" t="s">
        <v>37</v>
      </c>
      <c r="B57" t="s">
        <v>144</v>
      </c>
      <c r="C57" t="s">
        <v>94</v>
      </c>
      <c r="D57" t="s">
        <v>95</v>
      </c>
      <c r="E57" s="1">
        <v>87.760869565217391</v>
      </c>
      <c r="F57" s="1">
        <v>27.112391304347831</v>
      </c>
      <c r="G57" s="1">
        <v>0</v>
      </c>
      <c r="H57" s="2">
        <f>G57/F57</f>
        <v>0</v>
      </c>
      <c r="I57" s="1">
        <v>57.185869565217402</v>
      </c>
      <c r="J57" s="1">
        <v>0</v>
      </c>
      <c r="K57" s="2">
        <f>J57/I57</f>
        <v>0</v>
      </c>
      <c r="L57" s="1">
        <v>152.57521739130434</v>
      </c>
      <c r="M57" s="1">
        <v>0</v>
      </c>
      <c r="N57" s="2">
        <f>M57/L57</f>
        <v>0</v>
      </c>
    </row>
    <row r="58" spans="1:14" x14ac:dyDescent="0.3">
      <c r="A58" t="s">
        <v>37</v>
      </c>
      <c r="B58" t="s">
        <v>41</v>
      </c>
      <c r="C58" t="s">
        <v>42</v>
      </c>
      <c r="D58" t="s">
        <v>43</v>
      </c>
      <c r="E58" s="1">
        <v>11.967391304347826</v>
      </c>
      <c r="F58" s="1">
        <v>17.294021739130432</v>
      </c>
      <c r="G58" s="1">
        <v>0</v>
      </c>
      <c r="H58" s="2">
        <f>G58/F58</f>
        <v>0</v>
      </c>
      <c r="I58" s="1">
        <v>0.68804347826086953</v>
      </c>
      <c r="J58" s="1">
        <v>0</v>
      </c>
      <c r="K58" s="2">
        <f>J58/I58</f>
        <v>0</v>
      </c>
      <c r="L58" s="1">
        <v>34.541413043478258</v>
      </c>
      <c r="M58" s="1">
        <v>0</v>
      </c>
      <c r="N58" s="2">
        <f>M58/L58</f>
        <v>0</v>
      </c>
    </row>
    <row r="59" spans="1:14" x14ac:dyDescent="0.3">
      <c r="A59" t="s">
        <v>37</v>
      </c>
      <c r="B59" t="s">
        <v>159</v>
      </c>
      <c r="C59" t="s">
        <v>120</v>
      </c>
      <c r="D59" t="s">
        <v>121</v>
      </c>
      <c r="E59" s="1">
        <v>34.760869565217391</v>
      </c>
      <c r="F59" s="1">
        <v>41.869565217391305</v>
      </c>
      <c r="G59" s="1">
        <v>0</v>
      </c>
      <c r="H59" s="2">
        <f>G59/F59</f>
        <v>0</v>
      </c>
      <c r="I59" s="1">
        <v>29.103260869565219</v>
      </c>
      <c r="J59" s="1">
        <v>0</v>
      </c>
      <c r="K59" s="2">
        <f>J59/I59</f>
        <v>0</v>
      </c>
      <c r="L59" s="1">
        <v>79.071739130434793</v>
      </c>
      <c r="M59" s="1">
        <v>8.5788043478260878</v>
      </c>
      <c r="N59" s="2">
        <f>M59/L59</f>
        <v>0.10849393781101366</v>
      </c>
    </row>
    <row r="60" spans="1:14" x14ac:dyDescent="0.3">
      <c r="A60" t="s">
        <v>37</v>
      </c>
      <c r="B60" t="s">
        <v>280</v>
      </c>
      <c r="C60" t="s">
        <v>48</v>
      </c>
      <c r="D60" t="s">
        <v>46</v>
      </c>
      <c r="E60" s="1">
        <v>142.10869565217391</v>
      </c>
      <c r="F60" s="1">
        <v>137.59739130434781</v>
      </c>
      <c r="G60" s="1">
        <v>0</v>
      </c>
      <c r="H60" s="2">
        <f>G60/F60</f>
        <v>0</v>
      </c>
      <c r="I60" s="1">
        <v>70.307065217391298</v>
      </c>
      <c r="J60" s="1">
        <v>0</v>
      </c>
      <c r="K60" s="2">
        <f>J60/I60</f>
        <v>0</v>
      </c>
      <c r="L60" s="1">
        <v>423.11684782608694</v>
      </c>
      <c r="M60" s="1">
        <v>0</v>
      </c>
      <c r="N60" s="2">
        <f>M60/L60</f>
        <v>0</v>
      </c>
    </row>
    <row r="61" spans="1:14" x14ac:dyDescent="0.3">
      <c r="A61" t="s">
        <v>37</v>
      </c>
      <c r="B61" t="s">
        <v>56</v>
      </c>
      <c r="C61" t="s">
        <v>57</v>
      </c>
      <c r="D61" t="s">
        <v>58</v>
      </c>
      <c r="E61" s="1">
        <v>70.934782608695656</v>
      </c>
      <c r="F61" s="1">
        <v>48.615543478260861</v>
      </c>
      <c r="G61" s="1">
        <v>10.456521739130435</v>
      </c>
      <c r="H61" s="2">
        <f>G61/F61</f>
        <v>0.21508597849587385</v>
      </c>
      <c r="I61" s="1">
        <v>34.919347826086955</v>
      </c>
      <c r="J61" s="1">
        <v>14.065217391304348</v>
      </c>
      <c r="K61" s="2">
        <f>J61/I61</f>
        <v>0.40279152581414318</v>
      </c>
      <c r="L61" s="1">
        <v>121.40402173913044</v>
      </c>
      <c r="M61" s="1">
        <v>24.21097826086956</v>
      </c>
      <c r="N61" s="2">
        <f>M61/L61</f>
        <v>0.19942484535556351</v>
      </c>
    </row>
    <row r="62" spans="1:14" x14ac:dyDescent="0.3">
      <c r="A62" t="s">
        <v>37</v>
      </c>
      <c r="B62" t="s">
        <v>178</v>
      </c>
      <c r="C62" t="s">
        <v>179</v>
      </c>
      <c r="D62" t="s">
        <v>139</v>
      </c>
      <c r="E62" s="1">
        <v>101.19565217391305</v>
      </c>
      <c r="F62" s="1">
        <v>35.021739130434781</v>
      </c>
      <c r="G62" s="1">
        <v>0</v>
      </c>
      <c r="H62" s="2">
        <f>G62/F62</f>
        <v>0</v>
      </c>
      <c r="I62" s="1">
        <v>80.097826086956516</v>
      </c>
      <c r="J62" s="1">
        <v>0</v>
      </c>
      <c r="K62" s="2">
        <f>J62/I62</f>
        <v>0</v>
      </c>
      <c r="L62" s="1">
        <v>201.88858695652175</v>
      </c>
      <c r="M62" s="1">
        <v>0</v>
      </c>
      <c r="N62" s="2">
        <f>M62/L62</f>
        <v>0</v>
      </c>
    </row>
    <row r="63" spans="1:14" x14ac:dyDescent="0.3">
      <c r="A63" t="s">
        <v>37</v>
      </c>
      <c r="B63" t="s">
        <v>335</v>
      </c>
      <c r="C63" t="s">
        <v>113</v>
      </c>
      <c r="D63" t="s">
        <v>46</v>
      </c>
      <c r="E63" s="1">
        <v>46.347826086956523</v>
      </c>
      <c r="F63" s="1">
        <v>39.617173913043487</v>
      </c>
      <c r="G63" s="1">
        <v>0</v>
      </c>
      <c r="H63" s="2">
        <f>G63/F63</f>
        <v>0</v>
      </c>
      <c r="I63" s="1">
        <v>60.514347826086983</v>
      </c>
      <c r="J63" s="1">
        <v>0</v>
      </c>
      <c r="K63" s="2">
        <f>J63/I63</f>
        <v>0</v>
      </c>
      <c r="L63" s="1">
        <v>131.77673913043478</v>
      </c>
      <c r="M63" s="1">
        <v>0</v>
      </c>
      <c r="N63" s="2">
        <f>M63/L63</f>
        <v>0</v>
      </c>
    </row>
    <row r="64" spans="1:14" x14ac:dyDescent="0.3">
      <c r="A64" t="s">
        <v>37</v>
      </c>
      <c r="B64" t="s">
        <v>49</v>
      </c>
      <c r="C64" t="s">
        <v>50</v>
      </c>
      <c r="D64" t="s">
        <v>51</v>
      </c>
      <c r="E64" s="1">
        <v>97.489130434782609</v>
      </c>
      <c r="F64" s="1">
        <v>17.618260869565205</v>
      </c>
      <c r="G64" s="1">
        <v>0</v>
      </c>
      <c r="H64" s="2">
        <f>G64/F64</f>
        <v>0</v>
      </c>
      <c r="I64" s="1">
        <v>32.892391304347825</v>
      </c>
      <c r="J64" s="1">
        <v>1.2173913043478262</v>
      </c>
      <c r="K64" s="2">
        <f>J64/I64</f>
        <v>3.7011334721258386E-2</v>
      </c>
      <c r="L64" s="1">
        <v>198.05880434782608</v>
      </c>
      <c r="M64" s="1">
        <v>0</v>
      </c>
      <c r="N64" s="2">
        <f>M64/L64</f>
        <v>0</v>
      </c>
    </row>
    <row r="65" spans="1:14" x14ac:dyDescent="0.3">
      <c r="A65" t="s">
        <v>37</v>
      </c>
      <c r="B65" t="s">
        <v>92</v>
      </c>
      <c r="C65" t="s">
        <v>57</v>
      </c>
      <c r="D65" t="s">
        <v>58</v>
      </c>
      <c r="E65" s="1">
        <v>98.402173913043484</v>
      </c>
      <c r="F65" s="1">
        <v>82.567499999999981</v>
      </c>
      <c r="G65" s="1">
        <v>0</v>
      </c>
      <c r="H65" s="2">
        <f>G65/F65</f>
        <v>0</v>
      </c>
      <c r="I65" s="1">
        <v>50.230760869565202</v>
      </c>
      <c r="J65" s="1">
        <v>0.42391304347826086</v>
      </c>
      <c r="K65" s="2">
        <f>J65/I65</f>
        <v>8.4393116118436032E-3</v>
      </c>
      <c r="L65" s="1">
        <v>201.74532608695651</v>
      </c>
      <c r="M65" s="1">
        <v>0</v>
      </c>
      <c r="N65" s="2">
        <f>M65/L65</f>
        <v>0</v>
      </c>
    </row>
    <row r="66" spans="1:14" x14ac:dyDescent="0.3">
      <c r="A66" t="s">
        <v>37</v>
      </c>
      <c r="B66" t="s">
        <v>227</v>
      </c>
      <c r="C66" t="s">
        <v>50</v>
      </c>
      <c r="D66" t="s">
        <v>51</v>
      </c>
      <c r="E66" s="1">
        <v>89.684782608695656</v>
      </c>
      <c r="F66" s="1">
        <v>48.14250000000002</v>
      </c>
      <c r="G66" s="1">
        <v>0</v>
      </c>
      <c r="H66" s="2">
        <f>G66/F66</f>
        <v>0</v>
      </c>
      <c r="I66" s="1">
        <v>58.606521739130429</v>
      </c>
      <c r="J66" s="1">
        <v>0</v>
      </c>
      <c r="K66" s="2">
        <f>J66/I66</f>
        <v>0</v>
      </c>
      <c r="L66" s="1">
        <v>234.43260869565216</v>
      </c>
      <c r="M66" s="1">
        <v>0</v>
      </c>
      <c r="N66" s="2">
        <f>M66/L66</f>
        <v>0</v>
      </c>
    </row>
    <row r="67" spans="1:14" x14ac:dyDescent="0.3">
      <c r="A67" t="s">
        <v>37</v>
      </c>
      <c r="B67" t="s">
        <v>90</v>
      </c>
      <c r="C67" t="s">
        <v>91</v>
      </c>
      <c r="D67" t="s">
        <v>58</v>
      </c>
      <c r="E67" s="1">
        <v>89.489130434782609</v>
      </c>
      <c r="F67" s="1">
        <v>69.201086956521735</v>
      </c>
      <c r="G67" s="1">
        <v>0</v>
      </c>
      <c r="H67" s="2">
        <f>G67/F67</f>
        <v>0</v>
      </c>
      <c r="I67" s="1">
        <v>43.940217391304351</v>
      </c>
      <c r="J67" s="1">
        <v>0</v>
      </c>
      <c r="K67" s="2">
        <f>J67/I67</f>
        <v>0</v>
      </c>
      <c r="L67" s="1">
        <v>211.1983695652174</v>
      </c>
      <c r="M67" s="1">
        <v>0</v>
      </c>
      <c r="N67" s="2">
        <f>M67/L67</f>
        <v>0</v>
      </c>
    </row>
    <row r="68" spans="1:14" x14ac:dyDescent="0.3">
      <c r="A68" t="s">
        <v>37</v>
      </c>
      <c r="B68" t="s">
        <v>263</v>
      </c>
      <c r="C68" t="s">
        <v>264</v>
      </c>
      <c r="D68" t="s">
        <v>83</v>
      </c>
      <c r="E68" s="1">
        <v>47.25</v>
      </c>
      <c r="F68" s="1">
        <v>37.047499999999999</v>
      </c>
      <c r="G68" s="1">
        <v>0</v>
      </c>
      <c r="H68" s="2">
        <f>G68/F68</f>
        <v>0</v>
      </c>
      <c r="I68" s="1">
        <v>11.972826086956522</v>
      </c>
      <c r="J68" s="1">
        <v>0</v>
      </c>
      <c r="K68" s="2">
        <f>J68/I68</f>
        <v>0</v>
      </c>
      <c r="L68" s="1">
        <v>96.907608695652172</v>
      </c>
      <c r="M68" s="1">
        <v>0</v>
      </c>
      <c r="N68" s="2">
        <f>M68/L68</f>
        <v>0</v>
      </c>
    </row>
    <row r="69" spans="1:14" x14ac:dyDescent="0.3">
      <c r="A69" t="s">
        <v>37</v>
      </c>
      <c r="B69" t="s">
        <v>52</v>
      </c>
      <c r="C69" t="s">
        <v>53</v>
      </c>
      <c r="D69" t="s">
        <v>54</v>
      </c>
      <c r="E69" s="1">
        <v>68.826086956521735</v>
      </c>
      <c r="F69" s="1">
        <v>27.401739130434787</v>
      </c>
      <c r="G69" s="1">
        <v>7.7391304347826084</v>
      </c>
      <c r="H69" s="2">
        <f>G69/F69</f>
        <v>0.28243208936278236</v>
      </c>
      <c r="I69" s="1">
        <v>34.887065217391303</v>
      </c>
      <c r="J69" s="1">
        <v>8.054347826086957</v>
      </c>
      <c r="K69" s="2">
        <f>J69/I69</f>
        <v>0.23086917102077825</v>
      </c>
      <c r="L69" s="1">
        <v>142.56141304347827</v>
      </c>
      <c r="M69" s="1">
        <v>22.211956521739129</v>
      </c>
      <c r="N69" s="2">
        <f>M69/L69</f>
        <v>0.15580623148681155</v>
      </c>
    </row>
    <row r="70" spans="1:14" x14ac:dyDescent="0.3">
      <c r="A70" t="s">
        <v>37</v>
      </c>
      <c r="B70" t="s">
        <v>200</v>
      </c>
      <c r="C70" t="s">
        <v>113</v>
      </c>
      <c r="D70" t="s">
        <v>46</v>
      </c>
      <c r="E70" s="1">
        <v>93.413043478260875</v>
      </c>
      <c r="F70" s="1">
        <v>42.877391304347825</v>
      </c>
      <c r="G70" s="1">
        <v>0</v>
      </c>
      <c r="H70" s="2">
        <f>G70/F70</f>
        <v>0</v>
      </c>
      <c r="I70" s="1">
        <v>78.841630434782587</v>
      </c>
      <c r="J70" s="1">
        <v>0</v>
      </c>
      <c r="K70" s="2">
        <f>J70/I70</f>
        <v>0</v>
      </c>
      <c r="L70" s="1">
        <v>231.22108695652173</v>
      </c>
      <c r="M70" s="1">
        <v>0</v>
      </c>
      <c r="N70" s="2">
        <f>M70/L70</f>
        <v>0</v>
      </c>
    </row>
    <row r="71" spans="1:14" x14ac:dyDescent="0.3">
      <c r="A71" t="s">
        <v>37</v>
      </c>
      <c r="B71" t="s">
        <v>59</v>
      </c>
      <c r="C71" t="s">
        <v>48</v>
      </c>
      <c r="D71" t="s">
        <v>46</v>
      </c>
      <c r="E71" s="1">
        <v>29.119565217391305</v>
      </c>
      <c r="F71" s="1">
        <v>19.242391304347827</v>
      </c>
      <c r="G71" s="1">
        <v>2.3913043478260869</v>
      </c>
      <c r="H71" s="2">
        <f>G71/F71</f>
        <v>0.12427272213749081</v>
      </c>
      <c r="I71" s="1">
        <v>21.612173913043488</v>
      </c>
      <c r="J71" s="1">
        <v>0.47826086956521741</v>
      </c>
      <c r="K71" s="2">
        <f>J71/I71</f>
        <v>2.2129234730828028E-2</v>
      </c>
      <c r="L71" s="1">
        <v>92.230326086956524</v>
      </c>
      <c r="M71" s="1">
        <v>3.7608695652173911</v>
      </c>
      <c r="N71" s="2">
        <f>M71/L71</f>
        <v>4.0776930157132601E-2</v>
      </c>
    </row>
    <row r="72" spans="1:14" x14ac:dyDescent="0.3">
      <c r="A72" t="s">
        <v>37</v>
      </c>
      <c r="B72" t="s">
        <v>211</v>
      </c>
      <c r="C72" t="s">
        <v>85</v>
      </c>
      <c r="D72" t="s">
        <v>86</v>
      </c>
      <c r="E72" s="1">
        <v>86.967391304347828</v>
      </c>
      <c r="F72" s="1">
        <v>24.345108695652176</v>
      </c>
      <c r="G72" s="1">
        <v>4.9565217391304346</v>
      </c>
      <c r="H72" s="2">
        <f>G72/F72</f>
        <v>0.20359415113293891</v>
      </c>
      <c r="I72" s="1">
        <v>106.68315217391303</v>
      </c>
      <c r="J72" s="1">
        <v>25</v>
      </c>
      <c r="K72" s="2">
        <f>J72/I72</f>
        <v>0.23433878255908142</v>
      </c>
      <c r="L72" s="1">
        <v>256.02521739130435</v>
      </c>
      <c r="M72" s="1">
        <v>141.78130434782608</v>
      </c>
      <c r="N72" s="2">
        <f>M72/L72</f>
        <v>0.55377866990004376</v>
      </c>
    </row>
    <row r="73" spans="1:14" x14ac:dyDescent="0.3">
      <c r="A73" t="s">
        <v>37</v>
      </c>
      <c r="B73" t="s">
        <v>354</v>
      </c>
      <c r="C73" t="s">
        <v>292</v>
      </c>
      <c r="D73" t="s">
        <v>86</v>
      </c>
      <c r="E73" s="1">
        <v>23.25</v>
      </c>
      <c r="F73" s="1">
        <v>35.797173913043473</v>
      </c>
      <c r="G73" s="1">
        <v>0</v>
      </c>
      <c r="H73" s="2">
        <f>G73/F73</f>
        <v>0</v>
      </c>
      <c r="I73" s="1">
        <v>15.281521739130431</v>
      </c>
      <c r="J73" s="1">
        <v>0</v>
      </c>
      <c r="K73" s="2">
        <f>J73/I73</f>
        <v>0</v>
      </c>
      <c r="L73" s="1">
        <v>64.251413043478266</v>
      </c>
      <c r="M73" s="1">
        <v>4.2182608695652171</v>
      </c>
      <c r="N73" s="2">
        <f>M73/L73</f>
        <v>6.5652421787373974E-2</v>
      </c>
    </row>
    <row r="74" spans="1:14" x14ac:dyDescent="0.3">
      <c r="A74" t="s">
        <v>37</v>
      </c>
      <c r="B74" t="s">
        <v>101</v>
      </c>
      <c r="C74" t="s">
        <v>82</v>
      </c>
      <c r="D74" t="s">
        <v>83</v>
      </c>
      <c r="E74" s="1">
        <v>40.804347826086953</v>
      </c>
      <c r="F74" s="1">
        <v>29.071521739130436</v>
      </c>
      <c r="G74" s="1">
        <v>0</v>
      </c>
      <c r="H74" s="2">
        <f>G74/F74</f>
        <v>0</v>
      </c>
      <c r="I74" s="1">
        <v>14.116847826086957</v>
      </c>
      <c r="J74" s="1">
        <v>0</v>
      </c>
      <c r="K74" s="2">
        <f>J74/I74</f>
        <v>0</v>
      </c>
      <c r="L74" s="1">
        <v>81.497282608695656</v>
      </c>
      <c r="M74" s="1">
        <v>0</v>
      </c>
      <c r="N74" s="2">
        <f>M74/L74</f>
        <v>0</v>
      </c>
    </row>
    <row r="75" spans="1:14" x14ac:dyDescent="0.3">
      <c r="A75" t="s">
        <v>37</v>
      </c>
      <c r="B75" t="s">
        <v>249</v>
      </c>
      <c r="C75" t="s">
        <v>48</v>
      </c>
      <c r="D75" t="s">
        <v>46</v>
      </c>
      <c r="E75" s="1">
        <v>40.673913043478258</v>
      </c>
      <c r="F75" s="1">
        <v>63.882934782608693</v>
      </c>
      <c r="G75" s="1">
        <v>1.5434782608695652</v>
      </c>
      <c r="H75" s="2">
        <f>G75/F75</f>
        <v>2.416104185134834E-2</v>
      </c>
      <c r="I75" s="1">
        <v>22.238913043478259</v>
      </c>
      <c r="J75" s="1">
        <v>3.1739130434782608</v>
      </c>
      <c r="K75" s="2">
        <f>J75/I75</f>
        <v>0.14271889265779725</v>
      </c>
      <c r="L75" s="1">
        <v>192.97554347826087</v>
      </c>
      <c r="M75" s="1">
        <v>0.3233695652173913</v>
      </c>
      <c r="N75" s="2">
        <f>M75/L75</f>
        <v>1.6757023164120255E-3</v>
      </c>
    </row>
    <row r="76" spans="1:14" x14ac:dyDescent="0.3">
      <c r="A76" t="s">
        <v>37</v>
      </c>
      <c r="B76" t="s">
        <v>44</v>
      </c>
      <c r="C76" t="s">
        <v>45</v>
      </c>
      <c r="D76" t="s">
        <v>46</v>
      </c>
      <c r="E76" s="1">
        <v>98.108695652173907</v>
      </c>
      <c r="F76" s="1">
        <v>29.086739130434783</v>
      </c>
      <c r="G76" s="1">
        <v>0</v>
      </c>
      <c r="H76" s="2">
        <f>G76/F76</f>
        <v>0</v>
      </c>
      <c r="I76" s="1">
        <v>80.745652173913044</v>
      </c>
      <c r="J76" s="1">
        <v>0</v>
      </c>
      <c r="K76" s="2">
        <f>J76/I76</f>
        <v>0</v>
      </c>
      <c r="L76" s="1">
        <v>254.41771739130436</v>
      </c>
      <c r="M76" s="1">
        <v>0</v>
      </c>
      <c r="N76" s="2">
        <f>M76/L76</f>
        <v>0</v>
      </c>
    </row>
    <row r="77" spans="1:14" x14ac:dyDescent="0.3">
      <c r="A77" t="s">
        <v>37</v>
      </c>
      <c r="B77" t="s">
        <v>305</v>
      </c>
      <c r="C77" t="s">
        <v>272</v>
      </c>
      <c r="D77" t="s">
        <v>142</v>
      </c>
      <c r="E77" s="1">
        <v>140.29347826086956</v>
      </c>
      <c r="F77" s="1">
        <v>96.182065217391298</v>
      </c>
      <c r="G77" s="1">
        <v>0</v>
      </c>
      <c r="H77" s="2">
        <f>G77/F77</f>
        <v>0</v>
      </c>
      <c r="I77" s="1">
        <v>99.793478260869563</v>
      </c>
      <c r="J77" s="1">
        <v>0</v>
      </c>
      <c r="K77" s="2">
        <f>J77/I77</f>
        <v>0</v>
      </c>
      <c r="L77" s="1">
        <v>368.03260869565219</v>
      </c>
      <c r="M77" s="1">
        <v>0</v>
      </c>
      <c r="N77" s="2">
        <f>M77/L77</f>
        <v>0</v>
      </c>
    </row>
    <row r="78" spans="1:14" x14ac:dyDescent="0.3">
      <c r="A78" t="s">
        <v>37</v>
      </c>
      <c r="B78" t="s">
        <v>302</v>
      </c>
      <c r="C78" t="s">
        <v>303</v>
      </c>
      <c r="D78" t="s">
        <v>46</v>
      </c>
      <c r="E78" s="1">
        <v>82.728260869565219</v>
      </c>
      <c r="F78" s="1">
        <v>93.820543478260845</v>
      </c>
      <c r="G78" s="1">
        <v>3.2282608695652173</v>
      </c>
      <c r="H78" s="2">
        <f>G78/F78</f>
        <v>3.4408891164793107E-2</v>
      </c>
      <c r="I78" s="1">
        <v>39.756847826086968</v>
      </c>
      <c r="J78" s="1">
        <v>5.2391304347826084</v>
      </c>
      <c r="K78" s="2">
        <f>J78/I78</f>
        <v>0.13177932158255479</v>
      </c>
      <c r="L78" s="1">
        <v>217.90543478260869</v>
      </c>
      <c r="M78" s="1">
        <v>7.0616304347826091</v>
      </c>
      <c r="N78" s="2">
        <f>M78/L78</f>
        <v>3.2406857781347116E-2</v>
      </c>
    </row>
    <row r="79" spans="1:14" x14ac:dyDescent="0.3">
      <c r="A79" t="s">
        <v>37</v>
      </c>
      <c r="B79" t="s">
        <v>299</v>
      </c>
      <c r="C79" t="s">
        <v>48</v>
      </c>
      <c r="D79" t="s">
        <v>46</v>
      </c>
      <c r="E79" s="1">
        <v>94.913043478260875</v>
      </c>
      <c r="F79" s="1">
        <v>79.583478260869526</v>
      </c>
      <c r="G79" s="1">
        <v>0</v>
      </c>
      <c r="H79" s="2">
        <f>G79/F79</f>
        <v>0</v>
      </c>
      <c r="I79" s="1">
        <v>44.048695652173912</v>
      </c>
      <c r="J79" s="1">
        <v>0</v>
      </c>
      <c r="K79" s="2">
        <f>J79/I79</f>
        <v>0</v>
      </c>
      <c r="L79" s="1">
        <v>216.96456521739131</v>
      </c>
      <c r="M79" s="1">
        <v>0.93478260869565222</v>
      </c>
      <c r="N79" s="2">
        <f>M79/L79</f>
        <v>4.3084575020765764E-3</v>
      </c>
    </row>
    <row r="80" spans="1:14" x14ac:dyDescent="0.3">
      <c r="A80" t="s">
        <v>37</v>
      </c>
      <c r="B80" t="s">
        <v>160</v>
      </c>
      <c r="C80" t="s">
        <v>161</v>
      </c>
      <c r="D80" t="s">
        <v>40</v>
      </c>
      <c r="E80" s="1">
        <v>66.793478260869563</v>
      </c>
      <c r="F80" s="1">
        <v>43.293369565217375</v>
      </c>
      <c r="G80" s="1">
        <v>0</v>
      </c>
      <c r="H80" s="2">
        <f>G80/F80</f>
        <v>0</v>
      </c>
      <c r="I80" s="1">
        <v>23.360652173913035</v>
      </c>
      <c r="J80" s="1">
        <v>0</v>
      </c>
      <c r="K80" s="2">
        <f>J80/I80</f>
        <v>0</v>
      </c>
      <c r="L80" s="1">
        <v>151.77076086956521</v>
      </c>
      <c r="M80" s="1">
        <v>0</v>
      </c>
      <c r="N80" s="2">
        <f>M80/L80</f>
        <v>0</v>
      </c>
    </row>
    <row r="81" spans="1:14" x14ac:dyDescent="0.3">
      <c r="A81" t="s">
        <v>37</v>
      </c>
      <c r="B81" t="s">
        <v>80</v>
      </c>
      <c r="C81" t="s">
        <v>50</v>
      </c>
      <c r="D81" t="s">
        <v>51</v>
      </c>
      <c r="E81" s="1">
        <v>78.75</v>
      </c>
      <c r="F81" s="1">
        <v>8.8288043478260878</v>
      </c>
      <c r="G81" s="1">
        <v>0</v>
      </c>
      <c r="H81" s="2">
        <f>G81/F81</f>
        <v>0</v>
      </c>
      <c r="I81" s="1">
        <v>60.720108695652172</v>
      </c>
      <c r="J81" s="1">
        <v>0</v>
      </c>
      <c r="K81" s="2">
        <f>J81/I81</f>
        <v>0</v>
      </c>
      <c r="L81" s="1">
        <v>193.79076086956522</v>
      </c>
      <c r="M81" s="1">
        <v>0</v>
      </c>
      <c r="N81" s="2">
        <f>M81/L81</f>
        <v>0</v>
      </c>
    </row>
    <row r="82" spans="1:14" x14ac:dyDescent="0.3">
      <c r="A82" t="s">
        <v>37</v>
      </c>
      <c r="B82" t="s">
        <v>351</v>
      </c>
      <c r="C82" t="s">
        <v>115</v>
      </c>
      <c r="D82" t="s">
        <v>46</v>
      </c>
      <c r="E82" s="1">
        <v>36.532608695652172</v>
      </c>
      <c r="F82" s="1">
        <v>35.91815217391305</v>
      </c>
      <c r="G82" s="1">
        <v>0</v>
      </c>
      <c r="H82" s="2">
        <f>G82/F82</f>
        <v>0</v>
      </c>
      <c r="I82" s="1">
        <v>22.361521739130438</v>
      </c>
      <c r="J82" s="1">
        <v>0</v>
      </c>
      <c r="K82" s="2">
        <f>J82/I82</f>
        <v>0</v>
      </c>
      <c r="L82" s="1">
        <v>68.601304347826087</v>
      </c>
      <c r="M82" s="1">
        <v>0</v>
      </c>
      <c r="N82" s="2">
        <f>M82/L82</f>
        <v>0</v>
      </c>
    </row>
    <row r="83" spans="1:14" x14ac:dyDescent="0.3">
      <c r="A83" t="s">
        <v>37</v>
      </c>
      <c r="B83" t="s">
        <v>112</v>
      </c>
      <c r="C83" t="s">
        <v>113</v>
      </c>
      <c r="D83" t="s">
        <v>46</v>
      </c>
      <c r="E83" s="1">
        <v>91.239130434782609</v>
      </c>
      <c r="F83" s="1">
        <v>39.810326086956522</v>
      </c>
      <c r="G83" s="1">
        <v>0</v>
      </c>
      <c r="H83" s="2">
        <f>G83/F83</f>
        <v>0</v>
      </c>
      <c r="I83" s="1">
        <v>70.292391304347831</v>
      </c>
      <c r="J83" s="1">
        <v>0</v>
      </c>
      <c r="K83" s="2">
        <f>J83/I83</f>
        <v>0</v>
      </c>
      <c r="L83" s="1">
        <v>218.2588043478261</v>
      </c>
      <c r="M83" s="1">
        <v>0</v>
      </c>
      <c r="N83" s="2">
        <f>M83/L83</f>
        <v>0</v>
      </c>
    </row>
    <row r="84" spans="1:14" x14ac:dyDescent="0.3">
      <c r="A84" t="s">
        <v>37</v>
      </c>
      <c r="B84" t="s">
        <v>75</v>
      </c>
      <c r="C84" t="s">
        <v>76</v>
      </c>
      <c r="D84" t="s">
        <v>69</v>
      </c>
      <c r="E84" s="1">
        <v>62.923913043478258</v>
      </c>
      <c r="F84" s="1">
        <v>45.181739130434792</v>
      </c>
      <c r="G84" s="1">
        <v>0</v>
      </c>
      <c r="H84" s="2">
        <f>G84/F84</f>
        <v>0</v>
      </c>
      <c r="I84" s="1">
        <v>47.904891304347835</v>
      </c>
      <c r="J84" s="1">
        <v>0</v>
      </c>
      <c r="K84" s="2">
        <f>J84/I84</f>
        <v>0</v>
      </c>
      <c r="L84" s="1">
        <v>142.78445652173914</v>
      </c>
      <c r="M84" s="1">
        <v>0</v>
      </c>
      <c r="N84" s="2">
        <f>M84/L84</f>
        <v>0</v>
      </c>
    </row>
    <row r="85" spans="1:14" x14ac:dyDescent="0.3">
      <c r="A85" t="s">
        <v>37</v>
      </c>
      <c r="B85" t="s">
        <v>216</v>
      </c>
      <c r="C85" t="s">
        <v>217</v>
      </c>
      <c r="D85" t="s">
        <v>46</v>
      </c>
      <c r="E85" s="1">
        <v>114.20652173913044</v>
      </c>
      <c r="F85" s="1">
        <v>91.974565217391302</v>
      </c>
      <c r="G85" s="1">
        <v>0</v>
      </c>
      <c r="H85" s="2">
        <f>G85/F85</f>
        <v>0</v>
      </c>
      <c r="I85" s="1">
        <v>74.173913043478294</v>
      </c>
      <c r="J85" s="1">
        <v>0</v>
      </c>
      <c r="K85" s="2">
        <f>J85/I85</f>
        <v>0</v>
      </c>
      <c r="L85" s="1">
        <v>216.74630434782608</v>
      </c>
      <c r="M85" s="1">
        <v>0</v>
      </c>
      <c r="N85" s="2">
        <f>M85/L85</f>
        <v>0</v>
      </c>
    </row>
    <row r="86" spans="1:14" x14ac:dyDescent="0.3">
      <c r="A86" t="s">
        <v>37</v>
      </c>
      <c r="B86" t="s">
        <v>171</v>
      </c>
      <c r="C86" t="s">
        <v>172</v>
      </c>
      <c r="D86" t="s">
        <v>129</v>
      </c>
      <c r="E86" s="1">
        <v>63.326086956521742</v>
      </c>
      <c r="F86" s="1">
        <v>13.142065217391302</v>
      </c>
      <c r="G86" s="1">
        <v>1.4130434782608696</v>
      </c>
      <c r="H86" s="2">
        <f>G86/F86</f>
        <v>0.10752065637225308</v>
      </c>
      <c r="I86" s="1">
        <v>64.274673913043472</v>
      </c>
      <c r="J86" s="1">
        <v>0</v>
      </c>
      <c r="K86" s="2">
        <f>J86/I86</f>
        <v>0</v>
      </c>
      <c r="L86" s="1">
        <v>123.40130434782608</v>
      </c>
      <c r="M86" s="1">
        <v>0</v>
      </c>
      <c r="N86" s="2">
        <f>M86/L86</f>
        <v>0</v>
      </c>
    </row>
    <row r="87" spans="1:14" x14ac:dyDescent="0.3">
      <c r="A87" t="s">
        <v>37</v>
      </c>
      <c r="B87" t="s">
        <v>122</v>
      </c>
      <c r="C87" t="s">
        <v>123</v>
      </c>
      <c r="D87" t="s">
        <v>95</v>
      </c>
      <c r="E87" s="1">
        <v>86.847826086956516</v>
      </c>
      <c r="F87" s="1">
        <v>14.380108695652172</v>
      </c>
      <c r="G87" s="1">
        <v>0</v>
      </c>
      <c r="H87" s="2">
        <f>G87/F87</f>
        <v>0</v>
      </c>
      <c r="I87" s="1">
        <v>110.19880434782608</v>
      </c>
      <c r="J87" s="1">
        <v>0</v>
      </c>
      <c r="K87" s="2">
        <f>J87/I87</f>
        <v>0</v>
      </c>
      <c r="L87" s="1">
        <v>177.29706521739129</v>
      </c>
      <c r="M87" s="1">
        <v>0</v>
      </c>
      <c r="N87" s="2">
        <f>M87/L87</f>
        <v>0</v>
      </c>
    </row>
    <row r="88" spans="1:14" x14ac:dyDescent="0.3">
      <c r="A88" t="s">
        <v>37</v>
      </c>
      <c r="B88" t="s">
        <v>193</v>
      </c>
      <c r="C88" t="s">
        <v>194</v>
      </c>
      <c r="D88" t="s">
        <v>195</v>
      </c>
      <c r="E88" s="1">
        <v>51.804347826086953</v>
      </c>
      <c r="F88" s="1">
        <v>40.34206521739133</v>
      </c>
      <c r="G88" s="1">
        <v>0</v>
      </c>
      <c r="H88" s="2">
        <f>G88/F88</f>
        <v>0</v>
      </c>
      <c r="I88" s="1">
        <v>32.506413043478254</v>
      </c>
      <c r="J88" s="1">
        <v>0</v>
      </c>
      <c r="K88" s="2">
        <f>J88/I88</f>
        <v>0</v>
      </c>
      <c r="L88" s="1">
        <v>98.242826086956526</v>
      </c>
      <c r="M88" s="1">
        <v>42.804021739130427</v>
      </c>
      <c r="N88" s="2">
        <f>M88/L88</f>
        <v>0.43569615659512689</v>
      </c>
    </row>
    <row r="89" spans="1:14" x14ac:dyDescent="0.3">
      <c r="A89" t="s">
        <v>37</v>
      </c>
      <c r="B89" t="s">
        <v>208</v>
      </c>
      <c r="C89" t="s">
        <v>125</v>
      </c>
      <c r="D89" t="s">
        <v>86</v>
      </c>
      <c r="E89" s="1">
        <v>89.141304347826093</v>
      </c>
      <c r="F89" s="1">
        <v>40.058804347826097</v>
      </c>
      <c r="G89" s="1">
        <v>0</v>
      </c>
      <c r="H89" s="2">
        <f>G89/F89</f>
        <v>0</v>
      </c>
      <c r="I89" s="1">
        <v>86.486956521739131</v>
      </c>
      <c r="J89" s="1">
        <v>0</v>
      </c>
      <c r="K89" s="2">
        <f>J89/I89</f>
        <v>0</v>
      </c>
      <c r="L89" s="1">
        <v>200.3379347826087</v>
      </c>
      <c r="M89" s="1">
        <v>0</v>
      </c>
      <c r="N89" s="2">
        <f>M89/L89</f>
        <v>0</v>
      </c>
    </row>
    <row r="90" spans="1:14" x14ac:dyDescent="0.3">
      <c r="A90" t="s">
        <v>37</v>
      </c>
      <c r="B90" t="s">
        <v>67</v>
      </c>
      <c r="C90" t="s">
        <v>68</v>
      </c>
      <c r="D90" t="s">
        <v>69</v>
      </c>
      <c r="E90" s="1">
        <v>49.663043478260867</v>
      </c>
      <c r="F90" s="1">
        <v>38.593152173913033</v>
      </c>
      <c r="G90" s="1">
        <v>0</v>
      </c>
      <c r="H90" s="2">
        <f>G90/F90</f>
        <v>0</v>
      </c>
      <c r="I90" s="1">
        <v>36.911956521739135</v>
      </c>
      <c r="J90" s="1">
        <v>0</v>
      </c>
      <c r="K90" s="2">
        <f>J90/I90</f>
        <v>0</v>
      </c>
      <c r="L90" s="1">
        <v>115.87967391304348</v>
      </c>
      <c r="M90" s="1">
        <v>0</v>
      </c>
      <c r="N90" s="2">
        <f>M90/L90</f>
        <v>0</v>
      </c>
    </row>
    <row r="91" spans="1:14" x14ac:dyDescent="0.3">
      <c r="A91" t="s">
        <v>37</v>
      </c>
      <c r="B91" t="s">
        <v>202</v>
      </c>
      <c r="C91" t="s">
        <v>203</v>
      </c>
      <c r="D91" t="s">
        <v>129</v>
      </c>
      <c r="E91" s="1">
        <v>76.380434782608702</v>
      </c>
      <c r="F91" s="1">
        <v>34.970434782608692</v>
      </c>
      <c r="G91" s="1">
        <v>0</v>
      </c>
      <c r="H91" s="2">
        <f>G91/F91</f>
        <v>0</v>
      </c>
      <c r="I91" s="1">
        <v>56.80228260869567</v>
      </c>
      <c r="J91" s="1">
        <v>0</v>
      </c>
      <c r="K91" s="2">
        <f>J91/I91</f>
        <v>0</v>
      </c>
      <c r="L91" s="1">
        <v>156.72260869565216</v>
      </c>
      <c r="M91" s="1">
        <v>0</v>
      </c>
      <c r="N91" s="2">
        <f>M91/L91</f>
        <v>0</v>
      </c>
    </row>
    <row r="92" spans="1:14" x14ac:dyDescent="0.3">
      <c r="A92" t="s">
        <v>37</v>
      </c>
      <c r="B92" t="s">
        <v>349</v>
      </c>
      <c r="C92" t="s">
        <v>125</v>
      </c>
      <c r="D92" t="s">
        <v>86</v>
      </c>
      <c r="E92" s="1">
        <v>82.641304347826093</v>
      </c>
      <c r="F92" s="1">
        <v>36.463043478260872</v>
      </c>
      <c r="G92" s="1">
        <v>0</v>
      </c>
      <c r="H92" s="2">
        <f>G92/F92</f>
        <v>0</v>
      </c>
      <c r="I92" s="1">
        <v>130.82086956521738</v>
      </c>
      <c r="J92" s="1">
        <v>0</v>
      </c>
      <c r="K92" s="2">
        <f>J92/I92</f>
        <v>0</v>
      </c>
      <c r="L92" s="1">
        <v>195.12663043478261</v>
      </c>
      <c r="M92" s="1">
        <v>0</v>
      </c>
      <c r="N92" s="2">
        <f>M92/L92</f>
        <v>0</v>
      </c>
    </row>
    <row r="93" spans="1:14" x14ac:dyDescent="0.3">
      <c r="A93" t="s">
        <v>37</v>
      </c>
      <c r="B93" t="s">
        <v>319</v>
      </c>
      <c r="C93" t="s">
        <v>125</v>
      </c>
      <c r="D93" t="s">
        <v>86</v>
      </c>
      <c r="E93" s="1">
        <v>101.09782608695652</v>
      </c>
      <c r="F93" s="1">
        <v>24.112717391304347</v>
      </c>
      <c r="G93" s="1">
        <v>6.6521739130434785</v>
      </c>
      <c r="H93" s="2">
        <f>G93/F93</f>
        <v>0.27587823492023422</v>
      </c>
      <c r="I93" s="1">
        <v>117.69293478260876</v>
      </c>
      <c r="J93" s="1">
        <v>0.30434782608695654</v>
      </c>
      <c r="K93" s="2">
        <f>J93/I93</f>
        <v>2.5859481425042127E-3</v>
      </c>
      <c r="L93" s="1">
        <v>188.95065217391303</v>
      </c>
      <c r="M93" s="1">
        <v>48.347173913043456</v>
      </c>
      <c r="N93" s="2">
        <f>M93/L93</f>
        <v>0.25587196104803062</v>
      </c>
    </row>
    <row r="94" spans="1:14" x14ac:dyDescent="0.3">
      <c r="A94" t="s">
        <v>37</v>
      </c>
      <c r="B94" t="s">
        <v>289</v>
      </c>
      <c r="C94" t="s">
        <v>205</v>
      </c>
      <c r="D94" t="s">
        <v>142</v>
      </c>
      <c r="E94" s="1">
        <v>54.206521739130437</v>
      </c>
      <c r="F94" s="1">
        <v>56.798260869565226</v>
      </c>
      <c r="G94" s="1">
        <v>1.0326086956521738</v>
      </c>
      <c r="H94" s="2">
        <f>G94/F94</f>
        <v>1.8180287210263629E-2</v>
      </c>
      <c r="I94" s="1">
        <v>17.920326086956528</v>
      </c>
      <c r="J94" s="1">
        <v>0.2608695652173913</v>
      </c>
      <c r="K94" s="2">
        <f>J94/I94</f>
        <v>1.4557188521656845E-2</v>
      </c>
      <c r="L94" s="1">
        <v>139.1317391304348</v>
      </c>
      <c r="M94" s="1">
        <v>0</v>
      </c>
      <c r="N94" s="2">
        <f>M94/L94</f>
        <v>0</v>
      </c>
    </row>
    <row r="95" spans="1:14" x14ac:dyDescent="0.3">
      <c r="A95" t="s">
        <v>37</v>
      </c>
      <c r="B95" t="s">
        <v>204</v>
      </c>
      <c r="C95" t="s">
        <v>205</v>
      </c>
      <c r="D95" t="s">
        <v>142</v>
      </c>
      <c r="E95" s="1">
        <v>101.81521739130434</v>
      </c>
      <c r="F95" s="1">
        <v>64.822391304347832</v>
      </c>
      <c r="G95" s="1">
        <v>0</v>
      </c>
      <c r="H95" s="2">
        <f>G95/F95</f>
        <v>0</v>
      </c>
      <c r="I95" s="1">
        <v>70.406521739130426</v>
      </c>
      <c r="J95" s="1">
        <v>0</v>
      </c>
      <c r="K95" s="2">
        <f>J95/I95</f>
        <v>0</v>
      </c>
      <c r="L95" s="1">
        <v>204.09619565217389</v>
      </c>
      <c r="M95" s="1">
        <v>0</v>
      </c>
      <c r="N95" s="2">
        <f>M95/L95</f>
        <v>0</v>
      </c>
    </row>
    <row r="96" spans="1:14" x14ac:dyDescent="0.3">
      <c r="A96" t="s">
        <v>37</v>
      </c>
      <c r="B96" t="s">
        <v>207</v>
      </c>
      <c r="C96" t="s">
        <v>57</v>
      </c>
      <c r="D96" t="s">
        <v>58</v>
      </c>
      <c r="E96" s="1">
        <v>93.141304347826093</v>
      </c>
      <c r="F96" s="1">
        <v>48.444456521739156</v>
      </c>
      <c r="G96" s="1">
        <v>4.4130434782608692</v>
      </c>
      <c r="H96" s="2">
        <f>G96/F96</f>
        <v>9.1094911474144474E-2</v>
      </c>
      <c r="I96" s="1">
        <v>63.002717391304351</v>
      </c>
      <c r="J96" s="1">
        <v>1.326086956521739</v>
      </c>
      <c r="K96" s="2">
        <f>J96/I96</f>
        <v>2.1048091438430016E-2</v>
      </c>
      <c r="L96" s="1">
        <v>182.95945652173913</v>
      </c>
      <c r="M96" s="1">
        <v>35.988586956521736</v>
      </c>
      <c r="N96" s="2">
        <f>M96/L96</f>
        <v>0.19670252437728244</v>
      </c>
    </row>
    <row r="97" spans="1:14" x14ac:dyDescent="0.3">
      <c r="A97" t="s">
        <v>37</v>
      </c>
      <c r="B97" t="s">
        <v>291</v>
      </c>
      <c r="C97" t="s">
        <v>292</v>
      </c>
      <c r="D97" t="s">
        <v>86</v>
      </c>
      <c r="E97" s="1">
        <v>80.945652173913047</v>
      </c>
      <c r="F97" s="1">
        <v>31.739673913043475</v>
      </c>
      <c r="G97" s="1">
        <v>19.576086956521738</v>
      </c>
      <c r="H97" s="2">
        <f>G97/F97</f>
        <v>0.61677026078320585</v>
      </c>
      <c r="I97" s="1">
        <v>77.515978260869602</v>
      </c>
      <c r="J97" s="1">
        <v>25.923913043478262</v>
      </c>
      <c r="K97" s="2">
        <f>J97/I97</f>
        <v>0.33443315333304341</v>
      </c>
      <c r="L97" s="1">
        <v>181.56086956521739</v>
      </c>
      <c r="M97" s="1">
        <v>74.968804347826094</v>
      </c>
      <c r="N97" s="2">
        <f>M97/L97</f>
        <v>0.41291278526784647</v>
      </c>
    </row>
    <row r="98" spans="1:14" x14ac:dyDescent="0.3">
      <c r="A98" t="s">
        <v>37</v>
      </c>
      <c r="B98" t="s">
        <v>184</v>
      </c>
      <c r="C98" t="s">
        <v>85</v>
      </c>
      <c r="D98" t="s">
        <v>86</v>
      </c>
      <c r="E98" s="1">
        <v>94.673913043478265</v>
      </c>
      <c r="F98" s="1">
        <v>64.618369565217364</v>
      </c>
      <c r="G98" s="1">
        <v>0</v>
      </c>
      <c r="H98" s="2">
        <f>G98/F98</f>
        <v>0</v>
      </c>
      <c r="I98" s="1">
        <v>73.281630434782571</v>
      </c>
      <c r="J98" s="1">
        <v>6.8478260869565215</v>
      </c>
      <c r="K98" s="2">
        <f>J98/I98</f>
        <v>9.3445329290957654E-2</v>
      </c>
      <c r="L98" s="1">
        <v>189.86043478260871</v>
      </c>
      <c r="M98" s="1">
        <v>3.733152173913044</v>
      </c>
      <c r="N98" s="2">
        <f>M98/L98</f>
        <v>1.9662612582698049E-2</v>
      </c>
    </row>
    <row r="99" spans="1:14" x14ac:dyDescent="0.3">
      <c r="A99" t="s">
        <v>37</v>
      </c>
      <c r="B99" t="s">
        <v>348</v>
      </c>
      <c r="C99" t="s">
        <v>63</v>
      </c>
      <c r="D99" t="s">
        <v>64</v>
      </c>
      <c r="E99" s="1">
        <v>101.79347826086956</v>
      </c>
      <c r="F99" s="1">
        <v>37.354239130434784</v>
      </c>
      <c r="G99" s="1">
        <v>8.3478260869565215</v>
      </c>
      <c r="H99" s="2">
        <f>G99/F99</f>
        <v>0.22347734236554256</v>
      </c>
      <c r="I99" s="1">
        <v>114.23043478260868</v>
      </c>
      <c r="J99" s="1">
        <v>19.913043478260871</v>
      </c>
      <c r="K99" s="2">
        <f>J99/I99</f>
        <v>0.17432344992958554</v>
      </c>
      <c r="L99" s="1">
        <v>200.58347826086955</v>
      </c>
      <c r="M99" s="1">
        <v>42.652934782608703</v>
      </c>
      <c r="N99" s="2">
        <f>M99/L99</f>
        <v>0.21264430726012379</v>
      </c>
    </row>
    <row r="100" spans="1:14" x14ac:dyDescent="0.3">
      <c r="A100" t="s">
        <v>37</v>
      </c>
      <c r="B100" t="s">
        <v>347</v>
      </c>
      <c r="C100" t="s">
        <v>120</v>
      </c>
      <c r="D100" t="s">
        <v>121</v>
      </c>
      <c r="E100" s="1">
        <v>111.26086956521739</v>
      </c>
      <c r="F100" s="1">
        <v>115.17380434782605</v>
      </c>
      <c r="G100" s="1">
        <v>1.8695652173913044</v>
      </c>
      <c r="H100" s="2">
        <f>G100/F100</f>
        <v>1.6232555900864389E-2</v>
      </c>
      <c r="I100" s="1">
        <v>67.906956521739133</v>
      </c>
      <c r="J100" s="1">
        <v>4.7173913043478262</v>
      </c>
      <c r="K100" s="2">
        <f>J100/I100</f>
        <v>6.9468454278872618E-2</v>
      </c>
      <c r="L100" s="1">
        <v>194.51423913043479</v>
      </c>
      <c r="M100" s="1">
        <v>18.032173913043479</v>
      </c>
      <c r="N100" s="2">
        <f>M100/L100</f>
        <v>9.2703618992909312E-2</v>
      </c>
    </row>
    <row r="101" spans="1:14" x14ac:dyDescent="0.3">
      <c r="A101" t="s">
        <v>37</v>
      </c>
      <c r="B101" t="s">
        <v>311</v>
      </c>
      <c r="C101" t="s">
        <v>312</v>
      </c>
      <c r="D101" t="s">
        <v>95</v>
      </c>
      <c r="E101" s="1">
        <v>159.45652173913044</v>
      </c>
      <c r="F101" s="1">
        <v>150.32097826086959</v>
      </c>
      <c r="G101" s="1">
        <v>0.79347826086956519</v>
      </c>
      <c r="H101" s="2">
        <f>G101/F101</f>
        <v>5.278559719672323E-3</v>
      </c>
      <c r="I101" s="1">
        <v>68.966739130434803</v>
      </c>
      <c r="J101" s="1">
        <v>0</v>
      </c>
      <c r="K101" s="2">
        <f>J101/I101</f>
        <v>0</v>
      </c>
      <c r="L101" s="1">
        <v>413.12369565217386</v>
      </c>
      <c r="M101" s="1">
        <v>0</v>
      </c>
      <c r="N101" s="2">
        <f>M101/L101</f>
        <v>0</v>
      </c>
    </row>
    <row r="102" spans="1:14" x14ac:dyDescent="0.3">
      <c r="A102" t="s">
        <v>37</v>
      </c>
      <c r="B102" t="s">
        <v>256</v>
      </c>
      <c r="C102" t="s">
        <v>257</v>
      </c>
      <c r="D102" t="s">
        <v>142</v>
      </c>
      <c r="E102" s="1">
        <v>77.815217391304344</v>
      </c>
      <c r="F102" s="1">
        <v>24.747391304347815</v>
      </c>
      <c r="G102" s="1">
        <v>0</v>
      </c>
      <c r="H102" s="2">
        <f>G102/F102</f>
        <v>0</v>
      </c>
      <c r="I102" s="1">
        <v>89.401630434782604</v>
      </c>
      <c r="J102" s="1">
        <v>0</v>
      </c>
      <c r="K102" s="2">
        <f>J102/I102</f>
        <v>0</v>
      </c>
      <c r="L102" s="1">
        <v>173.24489130434785</v>
      </c>
      <c r="M102" s="1">
        <v>5.0190217391304346</v>
      </c>
      <c r="N102" s="2">
        <f>M102/L102</f>
        <v>2.8970676718618336E-2</v>
      </c>
    </row>
    <row r="103" spans="1:14" x14ac:dyDescent="0.3">
      <c r="A103" t="s">
        <v>37</v>
      </c>
      <c r="B103" t="s">
        <v>260</v>
      </c>
      <c r="C103" t="s">
        <v>261</v>
      </c>
      <c r="D103" t="s">
        <v>40</v>
      </c>
      <c r="E103" s="1">
        <v>35.141304347826086</v>
      </c>
      <c r="F103" s="1">
        <v>24.880434782608695</v>
      </c>
      <c r="G103" s="1">
        <v>7.2065217391304346</v>
      </c>
      <c r="H103" s="2">
        <f>G103/F103</f>
        <v>0.28964613368283093</v>
      </c>
      <c r="I103" s="1">
        <v>7.5</v>
      </c>
      <c r="J103" s="1">
        <v>0.2608695652173913</v>
      </c>
      <c r="K103" s="2">
        <f>J103/I103</f>
        <v>3.4782608695652174E-2</v>
      </c>
      <c r="L103" s="1">
        <v>91.070652173913047</v>
      </c>
      <c r="M103" s="1">
        <v>20.192934782608695</v>
      </c>
      <c r="N103" s="2">
        <f>M103/L103</f>
        <v>0.22172823297726321</v>
      </c>
    </row>
    <row r="104" spans="1:14" x14ac:dyDescent="0.3">
      <c r="A104" t="s">
        <v>37</v>
      </c>
      <c r="B104" t="s">
        <v>201</v>
      </c>
      <c r="C104" t="s">
        <v>172</v>
      </c>
      <c r="D104" t="s">
        <v>129</v>
      </c>
      <c r="E104" s="1">
        <v>83.945652173913047</v>
      </c>
      <c r="F104" s="1">
        <v>76.896630434782622</v>
      </c>
      <c r="G104" s="1">
        <v>0</v>
      </c>
      <c r="H104" s="2">
        <f>G104/F104</f>
        <v>0</v>
      </c>
      <c r="I104" s="1">
        <v>49.779782608695648</v>
      </c>
      <c r="J104" s="1">
        <v>0</v>
      </c>
      <c r="K104" s="2">
        <f>J104/I104</f>
        <v>0</v>
      </c>
      <c r="L104" s="1">
        <v>169.63293478260869</v>
      </c>
      <c r="M104" s="1">
        <v>0.34782608695652173</v>
      </c>
      <c r="N104" s="2">
        <f>M104/L104</f>
        <v>2.0504631804093621E-3</v>
      </c>
    </row>
    <row r="105" spans="1:14" x14ac:dyDescent="0.3">
      <c r="A105" t="s">
        <v>37</v>
      </c>
      <c r="B105" t="s">
        <v>346</v>
      </c>
      <c r="C105" t="s">
        <v>48</v>
      </c>
      <c r="D105" t="s">
        <v>46</v>
      </c>
      <c r="E105" s="1">
        <v>36.086956521739133</v>
      </c>
      <c r="F105" s="1">
        <v>46.020869565217389</v>
      </c>
      <c r="G105" s="1">
        <v>0.40217391304347827</v>
      </c>
      <c r="H105" s="2">
        <f>G105/F105</f>
        <v>8.7389464137253431E-3</v>
      </c>
      <c r="I105" s="1">
        <v>27.538586956521751</v>
      </c>
      <c r="J105" s="1">
        <v>7.8369565217391308</v>
      </c>
      <c r="K105" s="2">
        <f>J105/I105</f>
        <v>0.28458092399992096</v>
      </c>
      <c r="L105" s="1">
        <v>103.41782608695652</v>
      </c>
      <c r="M105" s="1">
        <v>3.5461956521739131</v>
      </c>
      <c r="N105" s="2">
        <f>M105/L105</f>
        <v>3.4289984486738055E-2</v>
      </c>
    </row>
    <row r="106" spans="1:14" x14ac:dyDescent="0.3">
      <c r="A106" t="s">
        <v>37</v>
      </c>
      <c r="B106" t="s">
        <v>327</v>
      </c>
      <c r="C106" t="s">
        <v>245</v>
      </c>
      <c r="D106" t="s">
        <v>46</v>
      </c>
      <c r="E106" s="1">
        <v>56.260869565217391</v>
      </c>
      <c r="F106" s="1">
        <v>50.012282608695642</v>
      </c>
      <c r="G106" s="1">
        <v>0</v>
      </c>
      <c r="H106" s="2">
        <f>G106/F106</f>
        <v>0</v>
      </c>
      <c r="I106" s="1">
        <v>45.504565217391303</v>
      </c>
      <c r="J106" s="1">
        <v>0</v>
      </c>
      <c r="K106" s="2">
        <f>J106/I106</f>
        <v>0</v>
      </c>
      <c r="L106" s="1">
        <v>134.92760869565217</v>
      </c>
      <c r="M106" s="1">
        <v>0</v>
      </c>
      <c r="N106" s="2">
        <f>M106/L106</f>
        <v>0</v>
      </c>
    </row>
    <row r="107" spans="1:14" x14ac:dyDescent="0.3">
      <c r="A107" t="s">
        <v>37</v>
      </c>
      <c r="B107" t="s">
        <v>355</v>
      </c>
      <c r="C107" t="s">
        <v>117</v>
      </c>
      <c r="D107" t="s">
        <v>46</v>
      </c>
      <c r="E107" s="1">
        <v>35.782608695652172</v>
      </c>
      <c r="F107" s="1">
        <v>57.991195652173921</v>
      </c>
      <c r="G107" s="1">
        <v>0</v>
      </c>
      <c r="H107" s="2">
        <f>G107/F107</f>
        <v>0</v>
      </c>
      <c r="I107" s="1">
        <v>21.79641304347825</v>
      </c>
      <c r="J107" s="1">
        <v>0</v>
      </c>
      <c r="K107" s="2">
        <f>J107/I107</f>
        <v>0</v>
      </c>
      <c r="L107" s="1">
        <v>108.83239130434782</v>
      </c>
      <c r="M107" s="1">
        <v>0</v>
      </c>
      <c r="N107" s="2">
        <f>M107/L107</f>
        <v>0</v>
      </c>
    </row>
    <row r="108" spans="1:14" x14ac:dyDescent="0.3">
      <c r="A108" t="s">
        <v>37</v>
      </c>
      <c r="B108" t="s">
        <v>328</v>
      </c>
      <c r="C108" t="s">
        <v>329</v>
      </c>
      <c r="D108" t="s">
        <v>54</v>
      </c>
      <c r="E108" s="1">
        <v>84.945652173913047</v>
      </c>
      <c r="F108" s="1">
        <v>25.084021739130449</v>
      </c>
      <c r="G108" s="1">
        <v>0</v>
      </c>
      <c r="H108" s="2">
        <f>G108/F108</f>
        <v>0</v>
      </c>
      <c r="I108" s="1">
        <v>76.676086956521729</v>
      </c>
      <c r="J108" s="1">
        <v>22.673913043478262</v>
      </c>
      <c r="K108" s="2">
        <f>J108/I108</f>
        <v>0.29571035695046927</v>
      </c>
      <c r="L108" s="1">
        <v>163.91282608695653</v>
      </c>
      <c r="M108" s="1">
        <v>8.4489130434782602</v>
      </c>
      <c r="N108" s="2">
        <f>M108/L108</f>
        <v>5.1545161200479042E-2</v>
      </c>
    </row>
    <row r="109" spans="1:14" x14ac:dyDescent="0.3">
      <c r="A109" t="s">
        <v>37</v>
      </c>
      <c r="B109" t="s">
        <v>275</v>
      </c>
      <c r="C109" t="s">
        <v>257</v>
      </c>
      <c r="D109" t="s">
        <v>142</v>
      </c>
      <c r="E109" s="1">
        <v>71.869565217391298</v>
      </c>
      <c r="F109" s="1">
        <v>51.012391304347787</v>
      </c>
      <c r="G109" s="1">
        <v>1</v>
      </c>
      <c r="H109" s="2">
        <f>G109/F109</f>
        <v>1.9603080240521285E-2</v>
      </c>
      <c r="I109" s="1">
        <v>43.984130434782621</v>
      </c>
      <c r="J109" s="1">
        <v>0.54347826086956519</v>
      </c>
      <c r="K109" s="2">
        <f>J109/I109</f>
        <v>1.2356235203408341E-2</v>
      </c>
      <c r="L109" s="1">
        <v>139.18847826086957</v>
      </c>
      <c r="M109" s="1">
        <v>1.0217391304347827</v>
      </c>
      <c r="N109" s="2">
        <f>M109/L109</f>
        <v>7.3406875569098518E-3</v>
      </c>
    </row>
    <row r="110" spans="1:14" x14ac:dyDescent="0.3">
      <c r="A110" t="s">
        <v>37</v>
      </c>
      <c r="B110" t="s">
        <v>248</v>
      </c>
      <c r="C110" t="s">
        <v>82</v>
      </c>
      <c r="D110" t="s">
        <v>83</v>
      </c>
      <c r="E110" s="1">
        <v>56.565217391304351</v>
      </c>
      <c r="F110" s="1">
        <v>75.336956521739125</v>
      </c>
      <c r="G110" s="1">
        <v>0</v>
      </c>
      <c r="H110" s="2">
        <f>G110/F110</f>
        <v>0</v>
      </c>
      <c r="I110" s="1">
        <v>27.673913043478262</v>
      </c>
      <c r="J110" s="1">
        <v>0</v>
      </c>
      <c r="K110" s="2">
        <f>J110/I110</f>
        <v>0</v>
      </c>
      <c r="L110" s="1">
        <v>160.95923913043478</v>
      </c>
      <c r="M110" s="1">
        <v>0</v>
      </c>
      <c r="N110" s="2">
        <f>M110/L110</f>
        <v>0</v>
      </c>
    </row>
    <row r="111" spans="1:14" x14ac:dyDescent="0.3">
      <c r="A111" t="s">
        <v>37</v>
      </c>
      <c r="B111" t="s">
        <v>114</v>
      </c>
      <c r="C111" t="s">
        <v>115</v>
      </c>
      <c r="D111" t="s">
        <v>46</v>
      </c>
      <c r="E111" s="1">
        <v>80.260869565217391</v>
      </c>
      <c r="F111" s="1">
        <v>30.484130434782614</v>
      </c>
      <c r="G111" s="1">
        <v>0.16304347826086957</v>
      </c>
      <c r="H111" s="2">
        <f>G111/F111</f>
        <v>5.3484706939462435E-3</v>
      </c>
      <c r="I111" s="1">
        <v>52.927717391304334</v>
      </c>
      <c r="J111" s="1">
        <v>0.17391304347826086</v>
      </c>
      <c r="K111" s="2">
        <f>J111/I111</f>
        <v>3.2858595089693705E-3</v>
      </c>
      <c r="L111" s="1">
        <v>177.87978260869565</v>
      </c>
      <c r="M111" s="1">
        <v>0.95402173913043486</v>
      </c>
      <c r="N111" s="2">
        <f>M111/L111</f>
        <v>5.3632949463914932E-3</v>
      </c>
    </row>
    <row r="112" spans="1:14" x14ac:dyDescent="0.3">
      <c r="A112" t="s">
        <v>37</v>
      </c>
      <c r="B112" t="s">
        <v>262</v>
      </c>
      <c r="C112" t="s">
        <v>82</v>
      </c>
      <c r="D112" t="s">
        <v>83</v>
      </c>
      <c r="E112" s="1">
        <v>90.478260869565219</v>
      </c>
      <c r="F112" s="1">
        <v>63.692934782608695</v>
      </c>
      <c r="G112" s="1">
        <v>0</v>
      </c>
      <c r="H112" s="2">
        <f>G112/F112</f>
        <v>0</v>
      </c>
      <c r="I112" s="1">
        <v>42.141304347826086</v>
      </c>
      <c r="J112" s="1">
        <v>0</v>
      </c>
      <c r="K112" s="2">
        <f>J112/I112</f>
        <v>0</v>
      </c>
      <c r="L112" s="1">
        <v>149.67391304347825</v>
      </c>
      <c r="M112" s="1">
        <v>0</v>
      </c>
      <c r="N112" s="2">
        <f>M112/L112</f>
        <v>0</v>
      </c>
    </row>
    <row r="113" spans="1:14" x14ac:dyDescent="0.3">
      <c r="A113" t="s">
        <v>37</v>
      </c>
      <c r="B113" t="s">
        <v>297</v>
      </c>
      <c r="C113" t="s">
        <v>57</v>
      </c>
      <c r="D113" t="s">
        <v>58</v>
      </c>
      <c r="E113" s="1">
        <v>91.119565217391298</v>
      </c>
      <c r="F113" s="1">
        <v>70.149456521739125</v>
      </c>
      <c r="G113" s="1">
        <v>0</v>
      </c>
      <c r="H113" s="2">
        <f>G113/F113</f>
        <v>0</v>
      </c>
      <c r="I113" s="1">
        <v>46.880652173913049</v>
      </c>
      <c r="J113" s="1">
        <v>0</v>
      </c>
      <c r="K113" s="2">
        <f>J113/I113</f>
        <v>0</v>
      </c>
      <c r="L113" s="1">
        <v>199.63315217391303</v>
      </c>
      <c r="M113" s="1">
        <v>0</v>
      </c>
      <c r="N113" s="2">
        <f>M113/L113</f>
        <v>0</v>
      </c>
    </row>
    <row r="114" spans="1:14" x14ac:dyDescent="0.3">
      <c r="A114" t="s">
        <v>37</v>
      </c>
      <c r="B114" t="s">
        <v>300</v>
      </c>
      <c r="C114" t="s">
        <v>301</v>
      </c>
      <c r="D114" t="s">
        <v>191</v>
      </c>
      <c r="E114" s="1">
        <v>39.836956521739133</v>
      </c>
      <c r="F114" s="1">
        <v>24.114130434782609</v>
      </c>
      <c r="G114" s="1">
        <v>0</v>
      </c>
      <c r="H114" s="2">
        <f>G114/F114</f>
        <v>0</v>
      </c>
      <c r="I114" s="1">
        <v>18.214673913043477</v>
      </c>
      <c r="J114" s="1">
        <v>0</v>
      </c>
      <c r="K114" s="2">
        <f>J114/I114</f>
        <v>0</v>
      </c>
      <c r="L114" s="1">
        <v>106.12228260869566</v>
      </c>
      <c r="M114" s="1">
        <v>0</v>
      </c>
      <c r="N114" s="2">
        <f>M114/L114</f>
        <v>0</v>
      </c>
    </row>
    <row r="115" spans="1:14" x14ac:dyDescent="0.3">
      <c r="A115" t="s">
        <v>37</v>
      </c>
      <c r="B115" t="s">
        <v>317</v>
      </c>
      <c r="C115" t="s">
        <v>318</v>
      </c>
      <c r="D115" t="s">
        <v>95</v>
      </c>
      <c r="E115" s="1">
        <v>43.173913043478258</v>
      </c>
      <c r="F115" s="1">
        <v>62.756847826086961</v>
      </c>
      <c r="G115" s="1">
        <v>0</v>
      </c>
      <c r="H115" s="2">
        <f>G115/F115</f>
        <v>0</v>
      </c>
      <c r="I115" s="1">
        <v>35.034673913043477</v>
      </c>
      <c r="J115" s="1">
        <v>0</v>
      </c>
      <c r="K115" s="2">
        <f>J115/I115</f>
        <v>0</v>
      </c>
      <c r="L115" s="1">
        <v>129.16326086956522</v>
      </c>
      <c r="M115" s="1">
        <v>0</v>
      </c>
      <c r="N115" s="2">
        <f>M115/L115</f>
        <v>0</v>
      </c>
    </row>
    <row r="116" spans="1:14" x14ac:dyDescent="0.3">
      <c r="A116" t="s">
        <v>37</v>
      </c>
      <c r="B116" t="s">
        <v>145</v>
      </c>
      <c r="C116" t="s">
        <v>146</v>
      </c>
      <c r="D116" t="s">
        <v>64</v>
      </c>
      <c r="E116" s="1">
        <v>86.771739130434781</v>
      </c>
      <c r="F116" s="1">
        <v>40.144239130434791</v>
      </c>
      <c r="G116" s="1">
        <v>0</v>
      </c>
      <c r="H116" s="2">
        <f>G116/F116</f>
        <v>0</v>
      </c>
      <c r="I116" s="1">
        <v>73.742499999999978</v>
      </c>
      <c r="J116" s="1">
        <v>0.86956521739130432</v>
      </c>
      <c r="K116" s="2">
        <f>J116/I116</f>
        <v>1.1791913989779362E-2</v>
      </c>
      <c r="L116" s="1">
        <v>212.66043478260869</v>
      </c>
      <c r="M116" s="1">
        <v>34.673913043478258</v>
      </c>
      <c r="N116" s="2">
        <f>M116/L116</f>
        <v>0.16304825615034377</v>
      </c>
    </row>
    <row r="117" spans="1:14" x14ac:dyDescent="0.3">
      <c r="A117" t="s">
        <v>37</v>
      </c>
      <c r="B117" t="s">
        <v>84</v>
      </c>
      <c r="C117" t="s">
        <v>85</v>
      </c>
      <c r="D117" t="s">
        <v>86</v>
      </c>
      <c r="E117" s="1">
        <v>106.54347826086956</v>
      </c>
      <c r="F117" s="1">
        <v>65.134782608695673</v>
      </c>
      <c r="G117" s="1">
        <v>0</v>
      </c>
      <c r="H117" s="2">
        <f>G117/F117</f>
        <v>0</v>
      </c>
      <c r="I117" s="1">
        <v>95.016847826086931</v>
      </c>
      <c r="J117" s="1">
        <v>2.1956521739130435</v>
      </c>
      <c r="K117" s="2">
        <f>J117/I117</f>
        <v>2.310803004043906E-2</v>
      </c>
      <c r="L117" s="1">
        <v>231.35173913043479</v>
      </c>
      <c r="M117" s="1">
        <v>58.850108695652175</v>
      </c>
      <c r="N117" s="2">
        <f>M117/L117</f>
        <v>0.25437504345914086</v>
      </c>
    </row>
    <row r="118" spans="1:14" x14ac:dyDescent="0.3">
      <c r="A118" t="s">
        <v>37</v>
      </c>
      <c r="B118" t="s">
        <v>77</v>
      </c>
      <c r="C118" t="s">
        <v>78</v>
      </c>
      <c r="D118" t="s">
        <v>54</v>
      </c>
      <c r="E118" s="1">
        <v>67.630434782608702</v>
      </c>
      <c r="F118" s="1">
        <v>42.406630434782613</v>
      </c>
      <c r="G118" s="1">
        <v>0.27173913043478259</v>
      </c>
      <c r="H118" s="2">
        <f>G118/F118</f>
        <v>6.4079396935979548E-3</v>
      </c>
      <c r="I118" s="1">
        <v>51.649347826086974</v>
      </c>
      <c r="J118" s="1">
        <v>0</v>
      </c>
      <c r="K118" s="2">
        <f>J118/I118</f>
        <v>0</v>
      </c>
      <c r="L118" s="1">
        <v>149.02782608695651</v>
      </c>
      <c r="M118" s="1">
        <v>1.0070652173913044</v>
      </c>
      <c r="N118" s="2">
        <f>M118/L118</f>
        <v>6.7575649718173442E-3</v>
      </c>
    </row>
    <row r="119" spans="1:14" x14ac:dyDescent="0.3">
      <c r="A119" t="s">
        <v>37</v>
      </c>
      <c r="B119" t="s">
        <v>62</v>
      </c>
      <c r="C119" t="s">
        <v>63</v>
      </c>
      <c r="D119" t="s">
        <v>64</v>
      </c>
      <c r="E119" s="1">
        <v>121.31521739130434</v>
      </c>
      <c r="F119" s="1">
        <v>87.366847826086953</v>
      </c>
      <c r="G119" s="1">
        <v>0</v>
      </c>
      <c r="H119" s="2">
        <f>G119/F119</f>
        <v>0</v>
      </c>
      <c r="I119" s="1">
        <v>115.81956521739131</v>
      </c>
      <c r="J119" s="1">
        <v>26.847826086956523</v>
      </c>
      <c r="K119" s="2">
        <f>J119/I119</f>
        <v>0.23180734650975091</v>
      </c>
      <c r="L119" s="1">
        <v>376.98097826086956</v>
      </c>
      <c r="M119" s="1">
        <v>0</v>
      </c>
      <c r="N119" s="2">
        <f>M119/L119</f>
        <v>0</v>
      </c>
    </row>
    <row r="120" spans="1:14" x14ac:dyDescent="0.3">
      <c r="A120" t="s">
        <v>37</v>
      </c>
      <c r="B120" t="s">
        <v>70</v>
      </c>
      <c r="C120" t="s">
        <v>71</v>
      </c>
      <c r="D120" t="s">
        <v>72</v>
      </c>
      <c r="E120" s="1">
        <v>78.815217391304344</v>
      </c>
      <c r="F120" s="1">
        <v>79.176521739130436</v>
      </c>
      <c r="G120" s="1">
        <v>0</v>
      </c>
      <c r="H120" s="2">
        <f>G120/F120</f>
        <v>0</v>
      </c>
      <c r="I120" s="1">
        <v>21.44478260869564</v>
      </c>
      <c r="J120" s="1">
        <v>0</v>
      </c>
      <c r="K120" s="2">
        <f>J120/I120</f>
        <v>0</v>
      </c>
      <c r="L120" s="1">
        <v>153.08413043478259</v>
      </c>
      <c r="M120" s="1">
        <v>10.554347826086957</v>
      </c>
      <c r="N120" s="2">
        <f>M120/L120</f>
        <v>6.8944754731342678E-2</v>
      </c>
    </row>
    <row r="121" spans="1:14" x14ac:dyDescent="0.3">
      <c r="A121" t="s">
        <v>37</v>
      </c>
      <c r="B121" t="s">
        <v>47</v>
      </c>
      <c r="C121" t="s">
        <v>48</v>
      </c>
      <c r="D121" t="s">
        <v>46</v>
      </c>
      <c r="E121" s="1">
        <v>95.804347826086953</v>
      </c>
      <c r="F121" s="1">
        <v>30.880434782608695</v>
      </c>
      <c r="G121" s="1">
        <v>0</v>
      </c>
      <c r="H121" s="2">
        <f>G121/F121</f>
        <v>0</v>
      </c>
      <c r="I121" s="1">
        <v>55.625</v>
      </c>
      <c r="J121" s="1">
        <v>0</v>
      </c>
      <c r="K121" s="2">
        <f>J121/I121</f>
        <v>0</v>
      </c>
      <c r="L121" s="1">
        <v>272.74456521739131</v>
      </c>
      <c r="M121" s="1">
        <v>0</v>
      </c>
      <c r="N121" s="2">
        <f>M121/L121</f>
        <v>0</v>
      </c>
    </row>
    <row r="122" spans="1:14" x14ac:dyDescent="0.3">
      <c r="A122" t="s">
        <v>37</v>
      </c>
      <c r="B122" t="s">
        <v>143</v>
      </c>
      <c r="C122" t="s">
        <v>85</v>
      </c>
      <c r="D122" t="s">
        <v>86</v>
      </c>
      <c r="E122" s="1">
        <v>99.728260869565219</v>
      </c>
      <c r="F122" s="1">
        <v>49.183695652173917</v>
      </c>
      <c r="G122" s="1">
        <v>0</v>
      </c>
      <c r="H122" s="2">
        <f>G122/F122</f>
        <v>0</v>
      </c>
      <c r="I122" s="1">
        <v>83.440760869565224</v>
      </c>
      <c r="J122" s="1">
        <v>0</v>
      </c>
      <c r="K122" s="2">
        <f>J122/I122</f>
        <v>0</v>
      </c>
      <c r="L122" s="1">
        <v>294.52695652173912</v>
      </c>
      <c r="M122" s="1">
        <v>0</v>
      </c>
      <c r="N122" s="2">
        <f>M122/L122</f>
        <v>0</v>
      </c>
    </row>
    <row r="123" spans="1:14" x14ac:dyDescent="0.3">
      <c r="A123" t="s">
        <v>37</v>
      </c>
      <c r="B123" t="s">
        <v>323</v>
      </c>
      <c r="C123" t="s">
        <v>48</v>
      </c>
      <c r="D123" t="s">
        <v>46</v>
      </c>
      <c r="E123" s="1">
        <v>22.369565217391305</v>
      </c>
      <c r="F123" s="1">
        <v>32.494021739130439</v>
      </c>
      <c r="G123" s="1">
        <v>0.90217391304347827</v>
      </c>
      <c r="H123" s="2">
        <f>G123/F123</f>
        <v>2.7764304470722038E-2</v>
      </c>
      <c r="I123" s="1">
        <v>11.632717391304348</v>
      </c>
      <c r="J123" s="1">
        <v>0.54347826086956519</v>
      </c>
      <c r="K123" s="2">
        <f>J123/I123</f>
        <v>4.6719802655553574E-2</v>
      </c>
      <c r="L123" s="1">
        <v>78.592391304347828</v>
      </c>
      <c r="M123" s="1">
        <v>20.145326086956512</v>
      </c>
      <c r="N123" s="2">
        <f>M123/L123</f>
        <v>0.25632667173777735</v>
      </c>
    </row>
    <row r="124" spans="1:14" x14ac:dyDescent="0.3">
      <c r="A124" t="s">
        <v>37</v>
      </c>
      <c r="B124" t="s">
        <v>170</v>
      </c>
      <c r="C124" t="s">
        <v>48</v>
      </c>
      <c r="D124" t="s">
        <v>46</v>
      </c>
      <c r="E124" s="1">
        <v>109.56521739130434</v>
      </c>
      <c r="F124" s="1">
        <v>72.086956521739125</v>
      </c>
      <c r="G124" s="1">
        <v>0</v>
      </c>
      <c r="H124" s="2">
        <f>G124/F124</f>
        <v>0</v>
      </c>
      <c r="I124" s="1">
        <v>59.451086956521742</v>
      </c>
      <c r="J124" s="1">
        <v>0</v>
      </c>
      <c r="K124" s="2">
        <f>J124/I124</f>
        <v>0</v>
      </c>
      <c r="L124" s="1">
        <v>250.72826086956522</v>
      </c>
      <c r="M124" s="1">
        <v>0</v>
      </c>
      <c r="N124" s="2">
        <f>M124/L124</f>
        <v>0</v>
      </c>
    </row>
    <row r="125" spans="1:14" x14ac:dyDescent="0.3">
      <c r="A125" t="s">
        <v>37</v>
      </c>
      <c r="B125" t="s">
        <v>250</v>
      </c>
      <c r="C125" t="s">
        <v>251</v>
      </c>
      <c r="D125" t="s">
        <v>129</v>
      </c>
      <c r="E125" s="1">
        <v>30.902173913043477</v>
      </c>
      <c r="F125" s="1">
        <v>12.256304347826086</v>
      </c>
      <c r="G125" s="1">
        <v>0</v>
      </c>
      <c r="H125" s="2">
        <f>G125/F125</f>
        <v>0</v>
      </c>
      <c r="I125" s="1">
        <v>27.531956521739126</v>
      </c>
      <c r="J125" s="1">
        <v>0</v>
      </c>
      <c r="K125" s="2">
        <f>J125/I125</f>
        <v>0</v>
      </c>
      <c r="L125" s="1">
        <v>62.907608695652172</v>
      </c>
      <c r="M125" s="1">
        <v>2.1800000000000002</v>
      </c>
      <c r="N125" s="2">
        <f>M125/L125</f>
        <v>3.4653995680345578E-2</v>
      </c>
    </row>
    <row r="126" spans="1:14" x14ac:dyDescent="0.3">
      <c r="A126" t="s">
        <v>37</v>
      </c>
      <c r="B126" t="s">
        <v>173</v>
      </c>
      <c r="C126" t="s">
        <v>174</v>
      </c>
      <c r="D126" t="s">
        <v>121</v>
      </c>
      <c r="E126" s="1">
        <v>63.326086956521742</v>
      </c>
      <c r="F126" s="1">
        <v>72.484456521739133</v>
      </c>
      <c r="G126" s="1">
        <v>0</v>
      </c>
      <c r="H126" s="2">
        <f>G126/F126</f>
        <v>0</v>
      </c>
      <c r="I126" s="1">
        <v>15.886739130434785</v>
      </c>
      <c r="J126" s="1">
        <v>0</v>
      </c>
      <c r="K126" s="2">
        <f>J126/I126</f>
        <v>0</v>
      </c>
      <c r="L126" s="1">
        <v>148.07565217391303</v>
      </c>
      <c r="M126" s="1">
        <v>0</v>
      </c>
      <c r="N126" s="2">
        <f>M126/L126</f>
        <v>0</v>
      </c>
    </row>
    <row r="127" spans="1:14" x14ac:dyDescent="0.3">
      <c r="A127" t="s">
        <v>37</v>
      </c>
      <c r="B127" t="s">
        <v>181</v>
      </c>
      <c r="C127" t="s">
        <v>182</v>
      </c>
      <c r="D127" t="s">
        <v>183</v>
      </c>
      <c r="E127" s="1">
        <v>74.641304347826093</v>
      </c>
      <c r="F127" s="1">
        <v>56.760434782608677</v>
      </c>
      <c r="G127" s="1">
        <v>2.0543478260869565</v>
      </c>
      <c r="H127" s="2">
        <f>G127/F127</f>
        <v>3.6193306727742083E-2</v>
      </c>
      <c r="I127" s="1">
        <v>43.849347826086976</v>
      </c>
      <c r="J127" s="1">
        <v>2.9130434782608696</v>
      </c>
      <c r="K127" s="2">
        <f>J127/I127</f>
        <v>6.6432994392856937E-2</v>
      </c>
      <c r="L127" s="1">
        <v>145.48630434782609</v>
      </c>
      <c r="M127" s="1">
        <v>3.3506521739130433</v>
      </c>
      <c r="N127" s="2">
        <f>M127/L127</f>
        <v>2.3030705116423626E-2</v>
      </c>
    </row>
    <row r="128" spans="1:14" x14ac:dyDescent="0.3">
      <c r="A128" t="s">
        <v>37</v>
      </c>
      <c r="B128" t="s">
        <v>267</v>
      </c>
      <c r="C128" t="s">
        <v>268</v>
      </c>
      <c r="D128" t="s">
        <v>51</v>
      </c>
      <c r="E128" s="1">
        <v>56.521739130434781</v>
      </c>
      <c r="F128" s="1">
        <v>34.563152173913046</v>
      </c>
      <c r="G128" s="1">
        <v>0</v>
      </c>
      <c r="H128" s="2">
        <f>G128/F128</f>
        <v>0</v>
      </c>
      <c r="I128" s="1">
        <v>22.925000000000015</v>
      </c>
      <c r="J128" s="1">
        <v>0</v>
      </c>
      <c r="K128" s="2">
        <f>J128/I128</f>
        <v>0</v>
      </c>
      <c r="L128" s="1">
        <v>126.5808695652174</v>
      </c>
      <c r="M128" s="1">
        <v>0</v>
      </c>
      <c r="N128" s="2">
        <f>M128/L128</f>
        <v>0</v>
      </c>
    </row>
    <row r="129" spans="1:14" x14ac:dyDescent="0.3">
      <c r="A129" t="s">
        <v>37</v>
      </c>
      <c r="B129" t="s">
        <v>175</v>
      </c>
      <c r="C129" t="s">
        <v>176</v>
      </c>
      <c r="D129" t="s">
        <v>177</v>
      </c>
      <c r="E129" s="1">
        <v>70.271739130434781</v>
      </c>
      <c r="F129" s="1">
        <v>32.523478260869567</v>
      </c>
      <c r="G129" s="1">
        <v>5.75</v>
      </c>
      <c r="H129" s="2">
        <f>G129/F129</f>
        <v>0.17679535853697662</v>
      </c>
      <c r="I129" s="1">
        <v>25.28152173913044</v>
      </c>
      <c r="J129" s="1">
        <v>0.43478260869565216</v>
      </c>
      <c r="K129" s="2">
        <f>J129/I129</f>
        <v>1.7197643922782575E-2</v>
      </c>
      <c r="L129" s="1">
        <v>154.74869565217389</v>
      </c>
      <c r="M129" s="1">
        <v>1.2571739130434785</v>
      </c>
      <c r="N129" s="2">
        <f>M129/L129</f>
        <v>8.12397098240626E-3</v>
      </c>
    </row>
    <row r="130" spans="1:14" x14ac:dyDescent="0.3">
      <c r="A130" t="s">
        <v>37</v>
      </c>
      <c r="B130" t="s">
        <v>132</v>
      </c>
      <c r="C130" t="s">
        <v>133</v>
      </c>
      <c r="D130" t="s">
        <v>51</v>
      </c>
      <c r="E130" s="1">
        <v>68.076086956521735</v>
      </c>
      <c r="F130" s="1">
        <v>43.716739130434782</v>
      </c>
      <c r="G130" s="1">
        <v>6.5543478260869561</v>
      </c>
      <c r="H130" s="2">
        <f>G130/F130</f>
        <v>0.14992764685698939</v>
      </c>
      <c r="I130" s="1">
        <v>32.550326086956524</v>
      </c>
      <c r="J130" s="1">
        <v>1.7826086956521738</v>
      </c>
      <c r="K130" s="2">
        <f>J130/I130</f>
        <v>5.4764695471560758E-2</v>
      </c>
      <c r="L130" s="1">
        <v>162.60978260869567</v>
      </c>
      <c r="M130" s="1">
        <v>0</v>
      </c>
      <c r="N130" s="2">
        <f>M130/L130</f>
        <v>0</v>
      </c>
    </row>
    <row r="131" spans="1:14" x14ac:dyDescent="0.3">
      <c r="A131" t="s">
        <v>37</v>
      </c>
      <c r="B131" t="s">
        <v>163</v>
      </c>
      <c r="C131" t="s">
        <v>164</v>
      </c>
      <c r="D131" t="s">
        <v>165</v>
      </c>
      <c r="E131" s="1">
        <v>59.641304347826086</v>
      </c>
      <c r="F131" s="1">
        <v>35.434239130434783</v>
      </c>
      <c r="G131" s="1">
        <v>11.086956521739131</v>
      </c>
      <c r="H131" s="2">
        <f>G131/F131</f>
        <v>0.31288823448212399</v>
      </c>
      <c r="I131" s="1">
        <v>30.22032608695654</v>
      </c>
      <c r="J131" s="1">
        <v>2.1086956521739131</v>
      </c>
      <c r="K131" s="2">
        <f>J131/I131</f>
        <v>6.9777395720559479E-2</v>
      </c>
      <c r="L131" s="1">
        <v>123.87695652173913</v>
      </c>
      <c r="M131" s="1">
        <v>7.880434782608696E-2</v>
      </c>
      <c r="N131" s="2">
        <f>M131/L131</f>
        <v>6.3615017706911137E-4</v>
      </c>
    </row>
    <row r="132" spans="1:14" x14ac:dyDescent="0.3">
      <c r="A132" t="s">
        <v>37</v>
      </c>
      <c r="B132" t="s">
        <v>247</v>
      </c>
      <c r="C132" t="s">
        <v>237</v>
      </c>
      <c r="D132" t="s">
        <v>238</v>
      </c>
      <c r="E132" s="1">
        <v>89.967391304347828</v>
      </c>
      <c r="F132" s="1">
        <v>49.059891304347822</v>
      </c>
      <c r="G132" s="1">
        <v>0</v>
      </c>
      <c r="H132" s="2">
        <f>G132/F132</f>
        <v>0</v>
      </c>
      <c r="I132" s="1">
        <v>66.650108695652165</v>
      </c>
      <c r="J132" s="1">
        <v>0</v>
      </c>
      <c r="K132" s="2">
        <f>J132/I132</f>
        <v>0</v>
      </c>
      <c r="L132" s="1">
        <v>220.19152173913042</v>
      </c>
      <c r="M132" s="1">
        <v>0</v>
      </c>
      <c r="N132" s="2">
        <f>M132/L132</f>
        <v>0</v>
      </c>
    </row>
    <row r="133" spans="1:14" x14ac:dyDescent="0.3">
      <c r="A133" t="s">
        <v>37</v>
      </c>
      <c r="B133" t="s">
        <v>350</v>
      </c>
      <c r="C133" t="s">
        <v>141</v>
      </c>
      <c r="D133" t="s">
        <v>142</v>
      </c>
      <c r="E133" s="1">
        <v>61.565217391304351</v>
      </c>
      <c r="F133" s="1">
        <v>64.467173913043467</v>
      </c>
      <c r="G133" s="1">
        <v>3.6086956521739131</v>
      </c>
      <c r="H133" s="2">
        <f>G133/F133</f>
        <v>5.5977258395745737E-2</v>
      </c>
      <c r="I133" s="1">
        <v>37.663804347826094</v>
      </c>
      <c r="J133" s="1">
        <v>0.36956521739130432</v>
      </c>
      <c r="K133" s="2">
        <f>J133/I133</f>
        <v>9.8122115859131248E-3</v>
      </c>
      <c r="L133" s="1">
        <v>135.19445652173911</v>
      </c>
      <c r="M133" s="1">
        <v>0.79456521739130426</v>
      </c>
      <c r="N133" s="2">
        <f>M133/L133</f>
        <v>5.8772026444999913E-3</v>
      </c>
    </row>
    <row r="134" spans="1:14" x14ac:dyDescent="0.3">
      <c r="A134" t="s">
        <v>37</v>
      </c>
      <c r="B134" t="s">
        <v>282</v>
      </c>
      <c r="C134" t="s">
        <v>45</v>
      </c>
      <c r="D134" t="s">
        <v>46</v>
      </c>
      <c r="E134" s="1">
        <v>93.543478260869563</v>
      </c>
      <c r="F134" s="1">
        <v>86.845108695652172</v>
      </c>
      <c r="G134" s="1">
        <v>22.423913043478262</v>
      </c>
      <c r="H134" s="2">
        <f>G134/F134</f>
        <v>0.25820582621483779</v>
      </c>
      <c r="I134" s="1">
        <v>72.644021739130437</v>
      </c>
      <c r="J134" s="1">
        <v>21.195652173913043</v>
      </c>
      <c r="K134" s="2">
        <f>J134/I134</f>
        <v>0.2917742116485243</v>
      </c>
      <c r="L134" s="1">
        <v>208.34239130434781</v>
      </c>
      <c r="M134" s="1">
        <v>18.421195652173914</v>
      </c>
      <c r="N134" s="2">
        <f>M134/L134</f>
        <v>8.8417894874135913E-2</v>
      </c>
    </row>
    <row r="135" spans="1:14" x14ac:dyDescent="0.3">
      <c r="A135" t="s">
        <v>37</v>
      </c>
      <c r="B135" t="s">
        <v>258</v>
      </c>
      <c r="C135" t="s">
        <v>146</v>
      </c>
      <c r="D135" t="s">
        <v>64</v>
      </c>
      <c r="E135" s="1">
        <v>123.31521739130434</v>
      </c>
      <c r="F135" s="1">
        <v>76.317934782608702</v>
      </c>
      <c r="G135" s="1">
        <v>10.913043478260869</v>
      </c>
      <c r="H135" s="2">
        <f>G135/F135</f>
        <v>0.14299448103970089</v>
      </c>
      <c r="I135" s="1">
        <v>46.345108695652172</v>
      </c>
      <c r="J135" s="1">
        <v>19.228260869565219</v>
      </c>
      <c r="K135" s="2">
        <f>J135/I135</f>
        <v>0.41489299325710938</v>
      </c>
      <c r="L135" s="1">
        <v>282.57065217391306</v>
      </c>
      <c r="M135" s="1">
        <v>9.8994565217391308</v>
      </c>
      <c r="N135" s="2">
        <f>M135/L135</f>
        <v>3.5033562210297541E-2</v>
      </c>
    </row>
    <row r="136" spans="1:14" x14ac:dyDescent="0.3">
      <c r="A136" t="s">
        <v>37</v>
      </c>
      <c r="B136" t="s">
        <v>108</v>
      </c>
      <c r="C136" t="s">
        <v>48</v>
      </c>
      <c r="D136" t="s">
        <v>46</v>
      </c>
      <c r="E136" s="1">
        <v>191.5108695652174</v>
      </c>
      <c r="F136" s="1">
        <v>204.1766304347826</v>
      </c>
      <c r="G136" s="1">
        <v>14.597826086956522</v>
      </c>
      <c r="H136" s="2">
        <f>G136/F136</f>
        <v>7.1496067183943995E-2</v>
      </c>
      <c r="I136" s="1">
        <v>66.668478260869563</v>
      </c>
      <c r="J136" s="1">
        <v>9.3804347826086953</v>
      </c>
      <c r="K136" s="2">
        <f>J136/I136</f>
        <v>0.14070269829624196</v>
      </c>
      <c r="L136" s="1">
        <v>503.01902173913044</v>
      </c>
      <c r="M136" s="1">
        <v>16.834239130434781</v>
      </c>
      <c r="N136" s="2">
        <f>M136/L136</f>
        <v>3.346640664250098E-2</v>
      </c>
    </row>
    <row r="137" spans="1:14" x14ac:dyDescent="0.3">
      <c r="A137" t="s">
        <v>37</v>
      </c>
      <c r="B137" t="s">
        <v>279</v>
      </c>
      <c r="C137" t="s">
        <v>57</v>
      </c>
      <c r="D137" t="s">
        <v>58</v>
      </c>
      <c r="E137" s="1">
        <v>99.086956521739125</v>
      </c>
      <c r="F137" s="1">
        <v>92.486413043478265</v>
      </c>
      <c r="G137" s="1">
        <v>0.28260869565217389</v>
      </c>
      <c r="H137" s="2">
        <f>G137/F137</f>
        <v>3.0556779785514908E-3</v>
      </c>
      <c r="I137" s="1">
        <v>41.084239130434781</v>
      </c>
      <c r="J137" s="1">
        <v>16.576086956521738</v>
      </c>
      <c r="K137" s="2">
        <f>J137/I137</f>
        <v>0.40346583768767774</v>
      </c>
      <c r="L137" s="1">
        <v>204.79619565217391</v>
      </c>
      <c r="M137" s="1">
        <v>10.747282608695652</v>
      </c>
      <c r="N137" s="2">
        <f>M137/L137</f>
        <v>5.2477940688648576E-2</v>
      </c>
    </row>
    <row r="138" spans="1:14" x14ac:dyDescent="0.3">
      <c r="A138" t="s">
        <v>37</v>
      </c>
      <c r="B138" t="s">
        <v>188</v>
      </c>
      <c r="C138" t="s">
        <v>146</v>
      </c>
      <c r="D138" t="s">
        <v>64</v>
      </c>
      <c r="E138" s="1">
        <v>100.16304347826087</v>
      </c>
      <c r="F138" s="1">
        <v>57.005217391304363</v>
      </c>
      <c r="G138" s="1">
        <v>0.46739130434782611</v>
      </c>
      <c r="H138" s="2">
        <f>G138/F138</f>
        <v>8.1990969552748778E-3</v>
      </c>
      <c r="I138" s="1">
        <v>65.480760869565231</v>
      </c>
      <c r="J138" s="1">
        <v>0</v>
      </c>
      <c r="K138" s="2">
        <f>J138/I138</f>
        <v>0</v>
      </c>
      <c r="L138" s="1">
        <v>178.65445652173912</v>
      </c>
      <c r="M138" s="1">
        <v>0</v>
      </c>
      <c r="N138" s="2">
        <f>M138/L138</f>
        <v>0</v>
      </c>
    </row>
    <row r="139" spans="1:14" x14ac:dyDescent="0.3">
      <c r="A139" t="s">
        <v>37</v>
      </c>
      <c r="B139" t="s">
        <v>124</v>
      </c>
      <c r="C139" t="s">
        <v>125</v>
      </c>
      <c r="D139" t="s">
        <v>86</v>
      </c>
      <c r="E139" s="1">
        <v>81.369565217391298</v>
      </c>
      <c r="F139" s="1">
        <v>36.478260869565219</v>
      </c>
      <c r="G139" s="1">
        <v>0</v>
      </c>
      <c r="H139" s="2">
        <f>G139/F139</f>
        <v>0</v>
      </c>
      <c r="I139" s="1">
        <v>80.127717391304344</v>
      </c>
      <c r="J139" s="1">
        <v>0</v>
      </c>
      <c r="K139" s="2">
        <f>J139/I139</f>
        <v>0</v>
      </c>
      <c r="L139" s="1">
        <v>203.125</v>
      </c>
      <c r="M139" s="1">
        <v>0</v>
      </c>
      <c r="N139" s="2">
        <f>M139/L139</f>
        <v>0</v>
      </c>
    </row>
    <row r="140" spans="1:14" x14ac:dyDescent="0.3">
      <c r="A140" t="s">
        <v>37</v>
      </c>
      <c r="B140" t="s">
        <v>118</v>
      </c>
      <c r="C140" t="s">
        <v>48</v>
      </c>
      <c r="D140" t="s">
        <v>46</v>
      </c>
      <c r="E140" s="1">
        <v>111.43478260869566</v>
      </c>
      <c r="F140" s="1">
        <v>81.301630434782609</v>
      </c>
      <c r="G140" s="1">
        <v>0</v>
      </c>
      <c r="H140" s="2">
        <f>G140/F140</f>
        <v>0</v>
      </c>
      <c r="I140" s="1">
        <v>57.535326086956523</v>
      </c>
      <c r="J140" s="1">
        <v>0</v>
      </c>
      <c r="K140" s="2">
        <f>J140/I140</f>
        <v>0</v>
      </c>
      <c r="L140" s="1">
        <v>263.92663043478262</v>
      </c>
      <c r="M140" s="1">
        <v>0</v>
      </c>
      <c r="N140" s="2">
        <f>M140/L140</f>
        <v>0</v>
      </c>
    </row>
    <row r="141" spans="1:14" x14ac:dyDescent="0.3">
      <c r="A141" t="s">
        <v>37</v>
      </c>
      <c r="B141" t="s">
        <v>192</v>
      </c>
      <c r="C141" t="s">
        <v>125</v>
      </c>
      <c r="D141" t="s">
        <v>86</v>
      </c>
      <c r="E141" s="1">
        <v>102.72826086956522</v>
      </c>
      <c r="F141" s="1">
        <v>87.383913043478245</v>
      </c>
      <c r="G141" s="1">
        <v>0</v>
      </c>
      <c r="H141" s="2">
        <f>G141/F141</f>
        <v>0</v>
      </c>
      <c r="I141" s="1">
        <v>83.043043478260884</v>
      </c>
      <c r="J141" s="1">
        <v>0</v>
      </c>
      <c r="K141" s="2">
        <f>J141/I141</f>
        <v>0</v>
      </c>
      <c r="L141" s="1">
        <v>302.92619565217393</v>
      </c>
      <c r="M141" s="1">
        <v>0</v>
      </c>
      <c r="N141" s="2">
        <f>M141/L141</f>
        <v>0</v>
      </c>
    </row>
    <row r="142" spans="1:14" x14ac:dyDescent="0.3">
      <c r="A142" t="s">
        <v>37</v>
      </c>
      <c r="B142" t="s">
        <v>106</v>
      </c>
      <c r="C142" t="s">
        <v>107</v>
      </c>
      <c r="D142" t="s">
        <v>46</v>
      </c>
      <c r="E142" s="1">
        <v>74.826086956521735</v>
      </c>
      <c r="F142" s="1">
        <v>42.195</v>
      </c>
      <c r="G142" s="1">
        <v>1.2282608695652173</v>
      </c>
      <c r="H142" s="2">
        <f>G142/F142</f>
        <v>2.910915676182527E-2</v>
      </c>
      <c r="I142" s="1">
        <v>44.389782608695647</v>
      </c>
      <c r="J142" s="1">
        <v>1.7608695652173914</v>
      </c>
      <c r="K142" s="2">
        <f>J142/I142</f>
        <v>3.9668352979778942E-2</v>
      </c>
      <c r="L142" s="1">
        <v>144.64391304347825</v>
      </c>
      <c r="M142" s="1">
        <v>9.445652173913043</v>
      </c>
      <c r="N142" s="2">
        <f>M142/L142</f>
        <v>6.5302797574853994E-2</v>
      </c>
    </row>
    <row r="143" spans="1:14" x14ac:dyDescent="0.3">
      <c r="A143" t="s">
        <v>37</v>
      </c>
      <c r="B143" t="s">
        <v>243</v>
      </c>
      <c r="C143" t="s">
        <v>57</v>
      </c>
      <c r="D143" t="s">
        <v>58</v>
      </c>
      <c r="E143" s="1">
        <v>93.923913043478265</v>
      </c>
      <c r="F143" s="1">
        <v>79.200326086956508</v>
      </c>
      <c r="G143" s="1">
        <v>0</v>
      </c>
      <c r="H143" s="2">
        <f>G143/F143</f>
        <v>0</v>
      </c>
      <c r="I143" s="1">
        <v>44.601195652173907</v>
      </c>
      <c r="J143" s="1">
        <v>0</v>
      </c>
      <c r="K143" s="2">
        <f>J143/I143</f>
        <v>0</v>
      </c>
      <c r="L143" s="1">
        <v>252.87282608695651</v>
      </c>
      <c r="M143" s="1">
        <v>0</v>
      </c>
      <c r="N143" s="2">
        <f>M143/L143</f>
        <v>0</v>
      </c>
    </row>
    <row r="144" spans="1:14" x14ac:dyDescent="0.3">
      <c r="A144" t="s">
        <v>37</v>
      </c>
      <c r="B144" t="s">
        <v>73</v>
      </c>
      <c r="C144" t="s">
        <v>74</v>
      </c>
      <c r="D144" t="s">
        <v>72</v>
      </c>
      <c r="E144" s="1">
        <v>82.434782608695656</v>
      </c>
      <c r="F144" s="1">
        <v>72.211630434782634</v>
      </c>
      <c r="G144" s="1">
        <v>0</v>
      </c>
      <c r="H144" s="2">
        <f>G144/F144</f>
        <v>0</v>
      </c>
      <c r="I144" s="1">
        <v>13.960326086956524</v>
      </c>
      <c r="J144" s="1">
        <v>0</v>
      </c>
      <c r="K144" s="2">
        <f>J144/I144</f>
        <v>0</v>
      </c>
      <c r="L144" s="1">
        <v>185.72543478260872</v>
      </c>
      <c r="M144" s="1">
        <v>0</v>
      </c>
      <c r="N144" s="2">
        <f>M144/L144</f>
        <v>0</v>
      </c>
    </row>
    <row r="145" spans="1:14" x14ac:dyDescent="0.3">
      <c r="A145" t="s">
        <v>37</v>
      </c>
      <c r="B145" t="s">
        <v>246</v>
      </c>
      <c r="C145" t="s">
        <v>76</v>
      </c>
      <c r="D145" t="s">
        <v>69</v>
      </c>
      <c r="E145" s="1">
        <v>44.847826086956523</v>
      </c>
      <c r="F145" s="1">
        <v>32.290326086956519</v>
      </c>
      <c r="G145" s="1">
        <v>0</v>
      </c>
      <c r="H145" s="2">
        <f>G145/F145</f>
        <v>0</v>
      </c>
      <c r="I145" s="1">
        <v>20.839782608695657</v>
      </c>
      <c r="J145" s="1">
        <v>0</v>
      </c>
      <c r="K145" s="2">
        <f>J145/I145</f>
        <v>0</v>
      </c>
      <c r="L145" s="1">
        <v>126.34347826086957</v>
      </c>
      <c r="M145" s="1">
        <v>0</v>
      </c>
      <c r="N145" s="2">
        <f>M145/L145</f>
        <v>0</v>
      </c>
    </row>
    <row r="146" spans="1:14" x14ac:dyDescent="0.3">
      <c r="A146" t="s">
        <v>37</v>
      </c>
      <c r="B146" t="s">
        <v>231</v>
      </c>
      <c r="C146" t="s">
        <v>232</v>
      </c>
      <c r="D146" t="s">
        <v>142</v>
      </c>
      <c r="E146" s="1">
        <v>80.760869565217391</v>
      </c>
      <c r="F146" s="1">
        <v>58.421086956521755</v>
      </c>
      <c r="G146" s="1">
        <v>0</v>
      </c>
      <c r="H146" s="2">
        <f>G146/F146</f>
        <v>0</v>
      </c>
      <c r="I146" s="1">
        <v>30.046195652173914</v>
      </c>
      <c r="J146" s="1">
        <v>0.79347826086956519</v>
      </c>
      <c r="K146" s="2">
        <f>J146/I146</f>
        <v>2.6408609930360854E-2</v>
      </c>
      <c r="L146" s="1">
        <v>188.74173913043481</v>
      </c>
      <c r="M146" s="1">
        <v>6.9130434782608692</v>
      </c>
      <c r="N146" s="2">
        <f>M146/L146</f>
        <v>3.6626998935743796E-2</v>
      </c>
    </row>
    <row r="147" spans="1:14" x14ac:dyDescent="0.3">
      <c r="A147" t="s">
        <v>37</v>
      </c>
      <c r="B147" t="s">
        <v>285</v>
      </c>
      <c r="C147" t="s">
        <v>286</v>
      </c>
      <c r="D147" t="s">
        <v>191</v>
      </c>
      <c r="E147" s="1">
        <v>47.293478260869563</v>
      </c>
      <c r="F147" s="1">
        <v>26.874891304347823</v>
      </c>
      <c r="G147" s="1">
        <v>0</v>
      </c>
      <c r="H147" s="2">
        <f>G147/F147</f>
        <v>0</v>
      </c>
      <c r="I147" s="1">
        <v>18.213260869565222</v>
      </c>
      <c r="J147" s="1">
        <v>0</v>
      </c>
      <c r="K147" s="2">
        <f>J147/I147</f>
        <v>0</v>
      </c>
      <c r="L147" s="1">
        <v>128.51228260869564</v>
      </c>
      <c r="M147" s="1">
        <v>0</v>
      </c>
      <c r="N147" s="2">
        <f>M147/L147</f>
        <v>0</v>
      </c>
    </row>
    <row r="148" spans="1:14" x14ac:dyDescent="0.3">
      <c r="A148" t="s">
        <v>37</v>
      </c>
      <c r="B148" t="s">
        <v>220</v>
      </c>
      <c r="C148" t="s">
        <v>221</v>
      </c>
      <c r="D148" t="s">
        <v>46</v>
      </c>
      <c r="E148" s="1">
        <v>38.793478260869563</v>
      </c>
      <c r="F148" s="1">
        <v>28.090652173913039</v>
      </c>
      <c r="G148" s="1">
        <v>4.1086956521739131</v>
      </c>
      <c r="H148" s="2">
        <f>G148/F148</f>
        <v>0.14626558424975045</v>
      </c>
      <c r="I148" s="1">
        <v>18.608260869565214</v>
      </c>
      <c r="J148" s="1">
        <v>5.2391304347826084</v>
      </c>
      <c r="K148" s="2">
        <f>J148/I148</f>
        <v>0.28154863431388588</v>
      </c>
      <c r="L148" s="1">
        <v>86.751847826086959</v>
      </c>
      <c r="M148" s="1">
        <v>14.715217391304348</v>
      </c>
      <c r="N148" s="2">
        <f>M148/L148</f>
        <v>0.16962425308570048</v>
      </c>
    </row>
    <row r="149" spans="1:14" x14ac:dyDescent="0.3">
      <c r="A149" t="s">
        <v>37</v>
      </c>
      <c r="B149" t="s">
        <v>338</v>
      </c>
      <c r="C149" t="s">
        <v>146</v>
      </c>
      <c r="D149" t="s">
        <v>64</v>
      </c>
      <c r="E149" s="1">
        <v>23.184782608695652</v>
      </c>
      <c r="F149" s="1">
        <v>11.011086956521744</v>
      </c>
      <c r="G149" s="1">
        <v>0.5</v>
      </c>
      <c r="H149" s="2">
        <f>G149/F149</f>
        <v>4.5408777714161595E-2</v>
      </c>
      <c r="I149" s="1">
        <v>13.691847826086958</v>
      </c>
      <c r="J149" s="1">
        <v>0.93478260869565222</v>
      </c>
      <c r="K149" s="2">
        <f>J149/I149</f>
        <v>6.8272932957567575E-2</v>
      </c>
      <c r="L149" s="1">
        <v>53.021847826086962</v>
      </c>
      <c r="M149" s="1">
        <v>4.9782608695652177</v>
      </c>
      <c r="N149" s="2">
        <f>M149/L149</f>
        <v>9.3890746431434122E-2</v>
      </c>
    </row>
    <row r="150" spans="1:14" x14ac:dyDescent="0.3">
      <c r="A150" t="s">
        <v>37</v>
      </c>
      <c r="B150" t="s">
        <v>189</v>
      </c>
      <c r="C150" t="s">
        <v>190</v>
      </c>
      <c r="D150" t="s">
        <v>191</v>
      </c>
      <c r="E150" s="1">
        <v>46.358695652173914</v>
      </c>
      <c r="F150" s="1">
        <v>38.201956521739127</v>
      </c>
      <c r="G150" s="1">
        <v>0</v>
      </c>
      <c r="H150" s="2">
        <f>G150/F150</f>
        <v>0</v>
      </c>
      <c r="I150" s="1">
        <v>7.0905434782608712</v>
      </c>
      <c r="J150" s="1">
        <v>0</v>
      </c>
      <c r="K150" s="2">
        <f>J150/I150</f>
        <v>0</v>
      </c>
      <c r="L150" s="1">
        <v>127.28402173913042</v>
      </c>
      <c r="M150" s="1">
        <v>0</v>
      </c>
      <c r="N150" s="2">
        <f>M150/L150</f>
        <v>0</v>
      </c>
    </row>
    <row r="151" spans="1:14" x14ac:dyDescent="0.3">
      <c r="A151" t="s">
        <v>37</v>
      </c>
      <c r="B151" t="s">
        <v>253</v>
      </c>
      <c r="C151" t="s">
        <v>254</v>
      </c>
      <c r="D151" t="s">
        <v>104</v>
      </c>
      <c r="E151" s="1">
        <v>48.293478260869563</v>
      </c>
      <c r="F151" s="1">
        <v>39.55358695652172</v>
      </c>
      <c r="G151" s="1">
        <v>0</v>
      </c>
      <c r="H151" s="2">
        <f>G151/F151</f>
        <v>0</v>
      </c>
      <c r="I151" s="1">
        <v>3.6777173913043488</v>
      </c>
      <c r="J151" s="1">
        <v>0</v>
      </c>
      <c r="K151" s="2">
        <f>J151/I151</f>
        <v>0</v>
      </c>
      <c r="L151" s="1">
        <v>123.60173913043479</v>
      </c>
      <c r="M151" s="1">
        <v>0</v>
      </c>
      <c r="N151" s="2">
        <f>M151/L151</f>
        <v>0</v>
      </c>
    </row>
    <row r="152" spans="1:14" x14ac:dyDescent="0.3">
      <c r="A152" t="s">
        <v>37</v>
      </c>
      <c r="B152" t="s">
        <v>180</v>
      </c>
      <c r="C152" t="s">
        <v>117</v>
      </c>
      <c r="D152" t="s">
        <v>46</v>
      </c>
      <c r="E152" s="1">
        <v>84.836956521739125</v>
      </c>
      <c r="F152" s="1">
        <v>74.780978260869588</v>
      </c>
      <c r="G152" s="1">
        <v>0</v>
      </c>
      <c r="H152" s="2">
        <f>G152/F152</f>
        <v>0</v>
      </c>
      <c r="I152" s="1">
        <v>45.061195652173915</v>
      </c>
      <c r="J152" s="1">
        <v>0</v>
      </c>
      <c r="K152" s="2">
        <f>J152/I152</f>
        <v>0</v>
      </c>
      <c r="L152" s="1">
        <v>196.21184782608697</v>
      </c>
      <c r="M152" s="1">
        <v>2.9157608695652173</v>
      </c>
      <c r="N152" s="2">
        <f>M152/L152</f>
        <v>1.4860269152297122E-2</v>
      </c>
    </row>
    <row r="153" spans="1:14" x14ac:dyDescent="0.3">
      <c r="A153" t="s">
        <v>37</v>
      </c>
      <c r="B153" t="s">
        <v>337</v>
      </c>
      <c r="C153" t="s">
        <v>68</v>
      </c>
      <c r="D153" t="s">
        <v>69</v>
      </c>
      <c r="E153" s="1">
        <v>67.445652173913047</v>
      </c>
      <c r="F153" s="1">
        <v>64.224891304347835</v>
      </c>
      <c r="G153" s="1">
        <v>0</v>
      </c>
      <c r="H153" s="2">
        <f>G153/F153</f>
        <v>0</v>
      </c>
      <c r="I153" s="1">
        <v>33.850434782608701</v>
      </c>
      <c r="J153" s="1">
        <v>0</v>
      </c>
      <c r="K153" s="2">
        <f>J153/I153</f>
        <v>0</v>
      </c>
      <c r="L153" s="1">
        <v>169.13521739130437</v>
      </c>
      <c r="M153" s="1">
        <v>0</v>
      </c>
      <c r="N153" s="2">
        <f>M153/L153</f>
        <v>0</v>
      </c>
    </row>
    <row r="154" spans="1:14" x14ac:dyDescent="0.3">
      <c r="A154" t="s">
        <v>37</v>
      </c>
      <c r="B154" t="s">
        <v>320</v>
      </c>
      <c r="C154" t="s">
        <v>48</v>
      </c>
      <c r="D154" t="s">
        <v>46</v>
      </c>
      <c r="E154" s="1">
        <v>107.65217391304348</v>
      </c>
      <c r="F154" s="1">
        <v>83.923913043478265</v>
      </c>
      <c r="G154" s="1">
        <v>2.1739130434782608E-2</v>
      </c>
      <c r="H154" s="2">
        <f>G154/F154</f>
        <v>2.5903380391141041E-4</v>
      </c>
      <c r="I154" s="1">
        <v>66.133152173913047</v>
      </c>
      <c r="J154" s="1">
        <v>0</v>
      </c>
      <c r="K154" s="2">
        <f>J154/I154</f>
        <v>0</v>
      </c>
      <c r="L154" s="1">
        <v>217.80521739130435</v>
      </c>
      <c r="M154" s="1">
        <v>0.81336956521739123</v>
      </c>
      <c r="N154" s="2">
        <f>M154/L154</f>
        <v>3.73438972196937E-3</v>
      </c>
    </row>
    <row r="155" spans="1:14" x14ac:dyDescent="0.3">
      <c r="A155" t="s">
        <v>37</v>
      </c>
      <c r="B155" t="s">
        <v>236</v>
      </c>
      <c r="C155" t="s">
        <v>237</v>
      </c>
      <c r="D155" t="s">
        <v>238</v>
      </c>
      <c r="E155" s="1">
        <v>72.728260869565219</v>
      </c>
      <c r="F155" s="1">
        <v>26.215434782608693</v>
      </c>
      <c r="G155" s="1">
        <v>8.6956521739130432E-2</v>
      </c>
      <c r="H155" s="2">
        <f>G155/F155</f>
        <v>3.3169971225049965E-3</v>
      </c>
      <c r="I155" s="1">
        <v>61.4080434782609</v>
      </c>
      <c r="J155" s="1">
        <v>0</v>
      </c>
      <c r="K155" s="2">
        <f>J155/I155</f>
        <v>0</v>
      </c>
      <c r="L155" s="1">
        <v>100.69836956521739</v>
      </c>
      <c r="M155" s="1">
        <v>0</v>
      </c>
      <c r="N155" s="2">
        <f>M155/L155</f>
        <v>0</v>
      </c>
    </row>
    <row r="156" spans="1:14" x14ac:dyDescent="0.3">
      <c r="A156" t="s">
        <v>37</v>
      </c>
      <c r="B156" t="s">
        <v>60</v>
      </c>
      <c r="C156" t="s">
        <v>57</v>
      </c>
      <c r="D156" t="s">
        <v>58</v>
      </c>
      <c r="E156" s="1">
        <v>34.108695652173914</v>
      </c>
      <c r="F156" s="1">
        <v>37.290217391304353</v>
      </c>
      <c r="G156" s="1">
        <v>5.9673913043478262</v>
      </c>
      <c r="H156" s="2">
        <f>G156/F156</f>
        <v>0.16002565074183109</v>
      </c>
      <c r="I156" s="1">
        <v>22.336521739130436</v>
      </c>
      <c r="J156" s="1">
        <v>0.97826086956521741</v>
      </c>
      <c r="K156" s="2">
        <f>J156/I156</f>
        <v>4.3796472924047182E-2</v>
      </c>
      <c r="L156" s="1">
        <v>112.67999999999999</v>
      </c>
      <c r="M156" s="1">
        <v>17.39086956521739</v>
      </c>
      <c r="N156" s="2">
        <f>M156/L156</f>
        <v>0.1543385655415104</v>
      </c>
    </row>
    <row r="157" spans="1:14" x14ac:dyDescent="0.3">
      <c r="A157" t="s">
        <v>37</v>
      </c>
      <c r="B157" t="s">
        <v>154</v>
      </c>
      <c r="C157" t="s">
        <v>63</v>
      </c>
      <c r="D157" t="s">
        <v>64</v>
      </c>
      <c r="E157" s="1">
        <v>78.75</v>
      </c>
      <c r="F157" s="1">
        <v>28.467391304347824</v>
      </c>
      <c r="G157" s="1">
        <v>0</v>
      </c>
      <c r="H157" s="2">
        <f>G157/F157</f>
        <v>0</v>
      </c>
      <c r="I157" s="1">
        <v>49.652173913043477</v>
      </c>
      <c r="J157" s="1">
        <v>1.8478260869565217</v>
      </c>
      <c r="K157" s="2">
        <f>J157/I157</f>
        <v>3.7215411558669004E-2</v>
      </c>
      <c r="L157" s="1">
        <v>172.69043478260869</v>
      </c>
      <c r="M157" s="1">
        <v>14.440434782608696</v>
      </c>
      <c r="N157" s="2">
        <f>M157/L157</f>
        <v>8.3620351068008095E-2</v>
      </c>
    </row>
    <row r="158" spans="1:14" x14ac:dyDescent="0.3">
      <c r="A158" t="s">
        <v>37</v>
      </c>
      <c r="B158" t="s">
        <v>252</v>
      </c>
      <c r="C158" t="s">
        <v>57</v>
      </c>
      <c r="D158" t="s">
        <v>58</v>
      </c>
      <c r="E158" s="1">
        <v>137.54347826086956</v>
      </c>
      <c r="F158" s="1">
        <v>72.426630434782609</v>
      </c>
      <c r="G158" s="1">
        <v>0</v>
      </c>
      <c r="H158" s="2">
        <f>G158/F158</f>
        <v>0</v>
      </c>
      <c r="I158" s="1">
        <v>85.494565217391298</v>
      </c>
      <c r="J158" s="1">
        <v>0</v>
      </c>
      <c r="K158" s="2">
        <f>J158/I158</f>
        <v>0</v>
      </c>
      <c r="L158" s="1">
        <v>334.20923913043481</v>
      </c>
      <c r="M158" s="1">
        <v>0</v>
      </c>
      <c r="N158" s="2">
        <f>M158/L158</f>
        <v>0</v>
      </c>
    </row>
    <row r="159" spans="1:14" x14ac:dyDescent="0.3">
      <c r="A159" t="s">
        <v>37</v>
      </c>
      <c r="B159" t="s">
        <v>281</v>
      </c>
      <c r="C159" t="s">
        <v>48</v>
      </c>
      <c r="D159" t="s">
        <v>46</v>
      </c>
      <c r="E159" s="1">
        <v>39</v>
      </c>
      <c r="F159" s="1">
        <v>26.62532608695652</v>
      </c>
      <c r="G159" s="1">
        <v>0.73913043478260865</v>
      </c>
      <c r="H159" s="2">
        <f>G159/F159</f>
        <v>2.7760427510583663E-2</v>
      </c>
      <c r="I159" s="1">
        <v>20.138586956521738</v>
      </c>
      <c r="J159" s="1">
        <v>0</v>
      </c>
      <c r="K159" s="2">
        <f>J159/I159</f>
        <v>0</v>
      </c>
      <c r="L159" s="1">
        <v>92.505434782608702</v>
      </c>
      <c r="M159" s="1">
        <v>0.25271739130434784</v>
      </c>
      <c r="N159" s="2">
        <f>M159/L159</f>
        <v>2.7319193936901475E-3</v>
      </c>
    </row>
    <row r="160" spans="1:14" x14ac:dyDescent="0.3">
      <c r="A160" t="s">
        <v>37</v>
      </c>
      <c r="B160" t="s">
        <v>321</v>
      </c>
      <c r="C160" t="s">
        <v>48</v>
      </c>
      <c r="D160" t="s">
        <v>46</v>
      </c>
      <c r="E160" s="1">
        <v>23.434782608695652</v>
      </c>
      <c r="F160" s="1">
        <v>19.633152173913043</v>
      </c>
      <c r="G160" s="1">
        <v>0</v>
      </c>
      <c r="H160" s="2">
        <f>G160/F160</f>
        <v>0</v>
      </c>
      <c r="I160" s="1">
        <v>6.5815217391304346</v>
      </c>
      <c r="J160" s="1">
        <v>0</v>
      </c>
      <c r="K160" s="2">
        <f>J160/I160</f>
        <v>0</v>
      </c>
      <c r="L160" s="1">
        <v>93.472826086956516</v>
      </c>
      <c r="M160" s="1">
        <v>0</v>
      </c>
      <c r="N160" s="2">
        <f>M160/L160</f>
        <v>0</v>
      </c>
    </row>
    <row r="161" spans="1:14" x14ac:dyDescent="0.3">
      <c r="A161" t="s">
        <v>37</v>
      </c>
      <c r="B161" t="s">
        <v>199</v>
      </c>
      <c r="C161" t="s">
        <v>48</v>
      </c>
      <c r="D161" t="s">
        <v>46</v>
      </c>
      <c r="E161" s="1">
        <v>88.717391304347828</v>
      </c>
      <c r="F161" s="1">
        <v>41.652173913043477</v>
      </c>
      <c r="G161" s="1">
        <v>0</v>
      </c>
      <c r="H161" s="2">
        <f>G161/F161</f>
        <v>0</v>
      </c>
      <c r="I161" s="1">
        <v>92.826086956521735</v>
      </c>
      <c r="J161" s="1">
        <v>0</v>
      </c>
      <c r="K161" s="2">
        <f>J161/I161</f>
        <v>0</v>
      </c>
      <c r="L161" s="1">
        <v>244.5516304347826</v>
      </c>
      <c r="M161" s="1">
        <v>0</v>
      </c>
      <c r="N161" s="2">
        <f>M161/L161</f>
        <v>0</v>
      </c>
    </row>
    <row r="162" spans="1:14" x14ac:dyDescent="0.3">
      <c r="A162" t="s">
        <v>37</v>
      </c>
      <c r="B162" t="s">
        <v>99</v>
      </c>
      <c r="C162" t="s">
        <v>100</v>
      </c>
      <c r="D162" t="s">
        <v>43</v>
      </c>
      <c r="E162" s="1">
        <v>92.793478260869563</v>
      </c>
      <c r="F162" s="1">
        <v>49.940869565217405</v>
      </c>
      <c r="G162" s="1">
        <v>2.7282608695652173</v>
      </c>
      <c r="H162" s="2">
        <f>G162/F162</f>
        <v>5.4629823095138585E-2</v>
      </c>
      <c r="I162" s="1">
        <v>42.320869565217386</v>
      </c>
      <c r="J162" s="1">
        <v>5.3695652173913047</v>
      </c>
      <c r="K162" s="2">
        <f>J162/I162</f>
        <v>0.12687747847705935</v>
      </c>
      <c r="L162" s="1">
        <v>137.10684782608695</v>
      </c>
      <c r="M162" s="1">
        <v>0</v>
      </c>
      <c r="N162" s="2">
        <f>M162/L162</f>
        <v>0</v>
      </c>
    </row>
    <row r="163" spans="1:14" x14ac:dyDescent="0.3">
      <c r="A163" t="s">
        <v>37</v>
      </c>
      <c r="B163" t="s">
        <v>284</v>
      </c>
      <c r="C163" t="s">
        <v>237</v>
      </c>
      <c r="D163" t="s">
        <v>238</v>
      </c>
      <c r="E163" s="1">
        <v>37.815217391304351</v>
      </c>
      <c r="F163" s="1">
        <v>19.635326086956525</v>
      </c>
      <c r="G163" s="1">
        <v>0</v>
      </c>
      <c r="H163" s="2">
        <f>G163/F163</f>
        <v>0</v>
      </c>
      <c r="I163" s="1">
        <v>34.012934782608689</v>
      </c>
      <c r="J163" s="1">
        <v>0</v>
      </c>
      <c r="K163" s="2">
        <f>J163/I163</f>
        <v>0</v>
      </c>
      <c r="L163" s="1">
        <v>110.96217391304349</v>
      </c>
      <c r="M163" s="1">
        <v>0</v>
      </c>
      <c r="N163" s="2">
        <f>M163/L163</f>
        <v>0</v>
      </c>
    </row>
    <row r="164" spans="1:14" x14ac:dyDescent="0.3">
      <c r="A164" t="s">
        <v>37</v>
      </c>
      <c r="B164" t="s">
        <v>332</v>
      </c>
      <c r="C164" t="s">
        <v>135</v>
      </c>
      <c r="D164" t="s">
        <v>136</v>
      </c>
      <c r="E164" s="1">
        <v>63.945652173913047</v>
      </c>
      <c r="F164" s="1">
        <v>34.217391304347828</v>
      </c>
      <c r="G164" s="1">
        <v>0</v>
      </c>
      <c r="H164" s="2">
        <f>G164/F164</f>
        <v>0</v>
      </c>
      <c r="I164" s="1">
        <v>48.953804347826086</v>
      </c>
      <c r="J164" s="1">
        <v>0</v>
      </c>
      <c r="K164" s="2">
        <f>J164/I164</f>
        <v>0</v>
      </c>
      <c r="L164" s="1">
        <v>111.54891304347827</v>
      </c>
      <c r="M164" s="1">
        <v>3.4836956521739131</v>
      </c>
      <c r="N164" s="2">
        <f>M164/L164</f>
        <v>3.1230207064555419E-2</v>
      </c>
    </row>
    <row r="165" spans="1:14" x14ac:dyDescent="0.3">
      <c r="A165" t="s">
        <v>37</v>
      </c>
      <c r="B165" t="s">
        <v>162</v>
      </c>
      <c r="C165" t="s">
        <v>48</v>
      </c>
      <c r="D165" t="s">
        <v>46</v>
      </c>
      <c r="E165" s="1">
        <v>81.076086956521735</v>
      </c>
      <c r="F165" s="1">
        <v>20.352282608695649</v>
      </c>
      <c r="G165" s="1">
        <v>0</v>
      </c>
      <c r="H165" s="2">
        <f>G165/F165</f>
        <v>0</v>
      </c>
      <c r="I165" s="1">
        <v>87.974673913043475</v>
      </c>
      <c r="J165" s="1">
        <v>0</v>
      </c>
      <c r="K165" s="2">
        <f>J165/I165</f>
        <v>0</v>
      </c>
      <c r="L165" s="1">
        <v>196.12880434782608</v>
      </c>
      <c r="M165" s="1">
        <v>0</v>
      </c>
      <c r="N165" s="2">
        <f>M165/L165</f>
        <v>0</v>
      </c>
    </row>
    <row r="166" spans="1:14" x14ac:dyDescent="0.3">
      <c r="A166" t="s">
        <v>37</v>
      </c>
      <c r="B166" t="s">
        <v>89</v>
      </c>
      <c r="C166" t="s">
        <v>82</v>
      </c>
      <c r="D166" t="s">
        <v>83</v>
      </c>
      <c r="E166" s="1">
        <v>40.619565217391305</v>
      </c>
      <c r="F166" s="1">
        <v>12.834239130434783</v>
      </c>
      <c r="G166" s="1">
        <v>0</v>
      </c>
      <c r="H166" s="2">
        <f>G166/F166</f>
        <v>0</v>
      </c>
      <c r="I166" s="1">
        <v>7.6929347826086953</v>
      </c>
      <c r="J166" s="1">
        <v>0</v>
      </c>
      <c r="K166" s="2">
        <f>J166/I166</f>
        <v>0</v>
      </c>
      <c r="L166" s="1">
        <v>34.983695652173914</v>
      </c>
      <c r="M166" s="1">
        <v>0</v>
      </c>
      <c r="N166" s="2">
        <f>M166/L166</f>
        <v>0</v>
      </c>
    </row>
    <row r="167" spans="1:14" x14ac:dyDescent="0.3">
      <c r="A167" t="s">
        <v>37</v>
      </c>
      <c r="B167" t="s">
        <v>218</v>
      </c>
      <c r="C167" t="s">
        <v>219</v>
      </c>
      <c r="D167" t="s">
        <v>142</v>
      </c>
      <c r="E167" s="1">
        <v>68.858695652173907</v>
      </c>
      <c r="F167" s="1">
        <v>3.9619565217391304</v>
      </c>
      <c r="G167" s="1">
        <v>0</v>
      </c>
      <c r="H167" s="2">
        <f>G167/F167</f>
        <v>0</v>
      </c>
      <c r="I167" s="1">
        <v>63.701086956521742</v>
      </c>
      <c r="J167" s="1">
        <v>0</v>
      </c>
      <c r="K167" s="2">
        <f>J167/I167</f>
        <v>0</v>
      </c>
      <c r="L167" s="1">
        <v>144.68206521739131</v>
      </c>
      <c r="M167" s="1">
        <v>0</v>
      </c>
      <c r="N167" s="2">
        <f>M167/L167</f>
        <v>0</v>
      </c>
    </row>
    <row r="168" spans="1:14" x14ac:dyDescent="0.3">
      <c r="A168" t="s">
        <v>37</v>
      </c>
      <c r="B168" t="s">
        <v>127</v>
      </c>
      <c r="C168" t="s">
        <v>128</v>
      </c>
      <c r="D168" t="s">
        <v>129</v>
      </c>
      <c r="E168" s="1">
        <v>33.652173913043477</v>
      </c>
      <c r="F168" s="1">
        <v>16.980978260869566</v>
      </c>
      <c r="G168" s="1">
        <v>0</v>
      </c>
      <c r="H168" s="2">
        <f>G168/F168</f>
        <v>0</v>
      </c>
      <c r="I168" s="1">
        <v>11.301630434782609</v>
      </c>
      <c r="J168" s="1">
        <v>0</v>
      </c>
      <c r="K168" s="2">
        <f>J168/I168</f>
        <v>0</v>
      </c>
      <c r="L168" s="1">
        <v>30.755434782608695</v>
      </c>
      <c r="M168" s="1">
        <v>0</v>
      </c>
      <c r="N168" s="2">
        <f>M168/L168</f>
        <v>0</v>
      </c>
    </row>
    <row r="169" spans="1:14" x14ac:dyDescent="0.3">
      <c r="A169" t="s">
        <v>37</v>
      </c>
      <c r="B169" t="s">
        <v>333</v>
      </c>
      <c r="C169" t="s">
        <v>57</v>
      </c>
      <c r="D169" t="s">
        <v>58</v>
      </c>
      <c r="E169" s="1">
        <v>96.097826086956516</v>
      </c>
      <c r="F169" s="1">
        <v>98.254891304347836</v>
      </c>
      <c r="G169" s="1">
        <v>0</v>
      </c>
      <c r="H169" s="2">
        <f>G169/F169</f>
        <v>0</v>
      </c>
      <c r="I169" s="1">
        <v>5.8380434782608708</v>
      </c>
      <c r="J169" s="1">
        <v>0</v>
      </c>
      <c r="K169" s="2">
        <f>J169/I169</f>
        <v>0</v>
      </c>
      <c r="L169" s="1">
        <v>237.51358695652175</v>
      </c>
      <c r="M169" s="1">
        <v>0</v>
      </c>
      <c r="N169" s="2">
        <f>M169/L169</f>
        <v>0</v>
      </c>
    </row>
    <row r="170" spans="1:14" x14ac:dyDescent="0.3">
      <c r="A170" t="s">
        <v>37</v>
      </c>
      <c r="B170" t="s">
        <v>244</v>
      </c>
      <c r="C170" t="s">
        <v>245</v>
      </c>
      <c r="D170" t="s">
        <v>46</v>
      </c>
      <c r="E170" s="1">
        <v>31.206521739130434</v>
      </c>
      <c r="F170" s="1">
        <v>47.323478260869578</v>
      </c>
      <c r="G170" s="1">
        <v>2.1739130434782608</v>
      </c>
      <c r="H170" s="2">
        <f>G170/F170</f>
        <v>4.5937304766454724E-2</v>
      </c>
      <c r="I170" s="1">
        <v>31.993152173913042</v>
      </c>
      <c r="J170" s="1">
        <v>9.9347826086956523</v>
      </c>
      <c r="K170" s="2">
        <f>J170/I170</f>
        <v>0.31052840791337821</v>
      </c>
      <c r="L170" s="1">
        <v>88.511630434782603</v>
      </c>
      <c r="M170" s="1">
        <v>13.690217391304348</v>
      </c>
      <c r="N170" s="2">
        <f>M170/L170</f>
        <v>0.15467139543194397</v>
      </c>
    </row>
    <row r="171" spans="1:14" x14ac:dyDescent="0.3">
      <c r="A171" t="s">
        <v>37</v>
      </c>
      <c r="B171" t="s">
        <v>187</v>
      </c>
      <c r="C171" t="s">
        <v>82</v>
      </c>
      <c r="D171" t="s">
        <v>83</v>
      </c>
      <c r="E171" s="1">
        <v>82.608695652173907</v>
      </c>
      <c r="F171" s="1">
        <v>80.122282608695656</v>
      </c>
      <c r="G171" s="1">
        <v>0</v>
      </c>
      <c r="H171" s="2">
        <f>G171/F171</f>
        <v>0</v>
      </c>
      <c r="I171" s="1">
        <v>35.095108695652172</v>
      </c>
      <c r="J171" s="1">
        <v>0</v>
      </c>
      <c r="K171" s="2">
        <f>J171/I171</f>
        <v>0</v>
      </c>
      <c r="L171" s="1">
        <v>160.14402173913044</v>
      </c>
      <c r="M171" s="1">
        <v>0</v>
      </c>
      <c r="N171" s="2">
        <f>M171/L171</f>
        <v>0</v>
      </c>
    </row>
    <row r="172" spans="1:14" x14ac:dyDescent="0.3">
      <c r="A172" t="s">
        <v>37</v>
      </c>
      <c r="B172" t="s">
        <v>336</v>
      </c>
      <c r="C172" t="s">
        <v>303</v>
      </c>
      <c r="D172" t="s">
        <v>46</v>
      </c>
      <c r="E172" s="1">
        <v>106.67391304347827</v>
      </c>
      <c r="F172" s="1">
        <v>77.665760869565219</v>
      </c>
      <c r="G172" s="1">
        <v>0</v>
      </c>
      <c r="H172" s="2">
        <f>G172/F172</f>
        <v>0</v>
      </c>
      <c r="I172" s="1">
        <v>120.60076086956522</v>
      </c>
      <c r="J172" s="1">
        <v>0</v>
      </c>
      <c r="K172" s="2">
        <f>J172/I172</f>
        <v>0</v>
      </c>
      <c r="L172" s="1">
        <v>285.67282608695655</v>
      </c>
      <c r="M172" s="1">
        <v>0</v>
      </c>
      <c r="N172" s="2">
        <f>M172/L172</f>
        <v>0</v>
      </c>
    </row>
    <row r="173" spans="1:14" x14ac:dyDescent="0.3">
      <c r="A173" t="s">
        <v>37</v>
      </c>
      <c r="B173" t="s">
        <v>185</v>
      </c>
      <c r="C173" t="s">
        <v>94</v>
      </c>
      <c r="D173" t="s">
        <v>95</v>
      </c>
      <c r="E173" s="1">
        <v>96.217391304347828</v>
      </c>
      <c r="F173" s="1">
        <v>81.839565217391296</v>
      </c>
      <c r="G173" s="1">
        <v>0</v>
      </c>
      <c r="H173" s="2">
        <f>G173/F173</f>
        <v>0</v>
      </c>
      <c r="I173" s="1">
        <v>46.575869565217388</v>
      </c>
      <c r="J173" s="1">
        <v>0</v>
      </c>
      <c r="K173" s="2">
        <f>J173/I173</f>
        <v>0</v>
      </c>
      <c r="L173" s="1">
        <v>268.51086956521738</v>
      </c>
      <c r="M173" s="1">
        <v>0</v>
      </c>
      <c r="N173" s="2">
        <f>M173/L173</f>
        <v>0</v>
      </c>
    </row>
    <row r="174" spans="1:14" x14ac:dyDescent="0.3">
      <c r="A174" t="s">
        <v>37</v>
      </c>
      <c r="B174" t="s">
        <v>130</v>
      </c>
      <c r="C174" t="s">
        <v>123</v>
      </c>
      <c r="D174" t="s">
        <v>95</v>
      </c>
      <c r="E174" s="1">
        <v>85.521739130434781</v>
      </c>
      <c r="F174" s="1">
        <v>46.006304347826088</v>
      </c>
      <c r="G174" s="1">
        <v>9.7826086956521743E-2</v>
      </c>
      <c r="H174" s="2">
        <f>G174/F174</f>
        <v>2.1263626440610694E-3</v>
      </c>
      <c r="I174" s="1">
        <v>91.969021739130426</v>
      </c>
      <c r="J174" s="1">
        <v>0.44565217391304346</v>
      </c>
      <c r="K174" s="2">
        <f>J174/I174</f>
        <v>4.8456770060807336E-3</v>
      </c>
      <c r="L174" s="1">
        <v>263.04619565217394</v>
      </c>
      <c r="M174" s="1">
        <v>39.145434782608696</v>
      </c>
      <c r="N174" s="2">
        <f>M174/L174</f>
        <v>0.1488158180184089</v>
      </c>
    </row>
    <row r="175" spans="1:14" x14ac:dyDescent="0.3">
      <c r="A175" t="s">
        <v>37</v>
      </c>
      <c r="B175" t="s">
        <v>255</v>
      </c>
      <c r="C175" t="s">
        <v>57</v>
      </c>
      <c r="D175" t="s">
        <v>58</v>
      </c>
      <c r="E175" s="1">
        <v>111.33695652173913</v>
      </c>
      <c r="F175" s="1">
        <v>60.624021739130434</v>
      </c>
      <c r="G175" s="1">
        <v>0</v>
      </c>
      <c r="H175" s="2">
        <f>G175/F175</f>
        <v>0</v>
      </c>
      <c r="I175" s="1">
        <v>75.188152173913053</v>
      </c>
      <c r="J175" s="1">
        <v>0</v>
      </c>
      <c r="K175" s="2">
        <f>J175/I175</f>
        <v>0</v>
      </c>
      <c r="L175" s="1">
        <v>242.22543478260872</v>
      </c>
      <c r="M175" s="1">
        <v>0</v>
      </c>
      <c r="N175" s="2">
        <f>M175/L175</f>
        <v>0</v>
      </c>
    </row>
    <row r="176" spans="1:14" x14ac:dyDescent="0.3">
      <c r="A176" t="s">
        <v>37</v>
      </c>
      <c r="B176" t="s">
        <v>276</v>
      </c>
      <c r="C176" t="s">
        <v>50</v>
      </c>
      <c r="D176" t="s">
        <v>51</v>
      </c>
      <c r="E176" s="1">
        <v>52.739130434782609</v>
      </c>
      <c r="F176" s="1">
        <v>28.283478260869565</v>
      </c>
      <c r="G176" s="1">
        <v>0</v>
      </c>
      <c r="H176" s="2">
        <f>G176/F176</f>
        <v>0</v>
      </c>
      <c r="I176" s="1">
        <v>37.761086956521737</v>
      </c>
      <c r="J176" s="1">
        <v>0</v>
      </c>
      <c r="K176" s="2">
        <f>J176/I176</f>
        <v>0</v>
      </c>
      <c r="L176" s="1">
        <v>143.78119565217392</v>
      </c>
      <c r="M176" s="1">
        <v>0</v>
      </c>
      <c r="N176" s="2">
        <f>M176/L176</f>
        <v>0</v>
      </c>
    </row>
    <row r="177" spans="1:14" x14ac:dyDescent="0.3">
      <c r="A177" t="s">
        <v>37</v>
      </c>
      <c r="B177" t="s">
        <v>304</v>
      </c>
      <c r="C177" t="s">
        <v>241</v>
      </c>
      <c r="D177" t="s">
        <v>142</v>
      </c>
      <c r="E177" s="1">
        <v>42.163043478260867</v>
      </c>
      <c r="F177" s="1">
        <v>34.292391304347824</v>
      </c>
      <c r="G177" s="1">
        <v>0</v>
      </c>
      <c r="H177" s="2">
        <f>G177/F177</f>
        <v>0</v>
      </c>
      <c r="I177" s="1">
        <v>43.173913043478258</v>
      </c>
      <c r="J177" s="1">
        <v>0</v>
      </c>
      <c r="K177" s="2">
        <f>J177/I177</f>
        <v>0</v>
      </c>
      <c r="L177" s="1">
        <v>109.60326086956522</v>
      </c>
      <c r="M177" s="1">
        <v>0</v>
      </c>
      <c r="N177" s="2">
        <f>M177/L177</f>
        <v>0</v>
      </c>
    </row>
    <row r="178" spans="1:14" x14ac:dyDescent="0.3">
      <c r="A178" t="s">
        <v>37</v>
      </c>
      <c r="B178" t="s">
        <v>277</v>
      </c>
      <c r="C178" t="s">
        <v>57</v>
      </c>
      <c r="D178" t="s">
        <v>58</v>
      </c>
      <c r="E178" s="1">
        <v>76.228260869565219</v>
      </c>
      <c r="F178" s="1">
        <v>56.578804347826086</v>
      </c>
      <c r="G178" s="1">
        <v>0</v>
      </c>
      <c r="H178" s="2">
        <f>G178/F178</f>
        <v>0</v>
      </c>
      <c r="I178" s="1">
        <v>37.331521739130437</v>
      </c>
      <c r="J178" s="1">
        <v>8.6956521739130432E-2</v>
      </c>
      <c r="K178" s="2">
        <f>J178/I178</f>
        <v>2.3293055757752216E-3</v>
      </c>
      <c r="L178" s="1">
        <v>191.86684782608697</v>
      </c>
      <c r="M178" s="1">
        <v>0</v>
      </c>
      <c r="N178" s="2">
        <f>M178/L178</f>
        <v>0</v>
      </c>
    </row>
    <row r="179" spans="1:14" x14ac:dyDescent="0.3">
      <c r="A179" t="s">
        <v>37</v>
      </c>
      <c r="B179" t="s">
        <v>290</v>
      </c>
      <c r="C179" t="s">
        <v>85</v>
      </c>
      <c r="D179" t="s">
        <v>86</v>
      </c>
      <c r="E179" s="1">
        <v>134.95652173913044</v>
      </c>
      <c r="F179" s="1">
        <v>63.619021739130432</v>
      </c>
      <c r="G179" s="1">
        <v>1.4565217391304348</v>
      </c>
      <c r="H179" s="2">
        <f>G179/F179</f>
        <v>2.2894437847581137E-2</v>
      </c>
      <c r="I179" s="1">
        <v>165.90934782608696</v>
      </c>
      <c r="J179" s="1">
        <v>0.78260869565217395</v>
      </c>
      <c r="K179" s="2">
        <f>J179/I179</f>
        <v>4.7170862034400666E-3</v>
      </c>
      <c r="L179" s="1">
        <v>382.09663043478258</v>
      </c>
      <c r="M179" s="1">
        <v>52.38739130434783</v>
      </c>
      <c r="N179" s="2">
        <f>M179/L179</f>
        <v>0.13710508581229028</v>
      </c>
    </row>
    <row r="180" spans="1:14" x14ac:dyDescent="0.3">
      <c r="A180" t="s">
        <v>37</v>
      </c>
      <c r="B180" t="s">
        <v>105</v>
      </c>
      <c r="C180" t="s">
        <v>85</v>
      </c>
      <c r="D180" t="s">
        <v>86</v>
      </c>
      <c r="E180" s="1">
        <v>98.695652173913047</v>
      </c>
      <c r="F180" s="1">
        <v>12.722391304347827</v>
      </c>
      <c r="G180" s="1">
        <v>0.55434782608695654</v>
      </c>
      <c r="H180" s="2">
        <f>G180/F180</f>
        <v>4.3572612477145736E-2</v>
      </c>
      <c r="I180" s="1">
        <v>84.76891304347825</v>
      </c>
      <c r="J180" s="1">
        <v>4.2934782608695654</v>
      </c>
      <c r="K180" s="2">
        <f>J180/I180</f>
        <v>5.0649207436073013E-2</v>
      </c>
      <c r="L180" s="1">
        <v>189.21793478260869</v>
      </c>
      <c r="M180" s="1">
        <v>31.588043478260875</v>
      </c>
      <c r="N180" s="2">
        <f>M180/L180</f>
        <v>0.16694000764014352</v>
      </c>
    </row>
    <row r="181" spans="1:14" x14ac:dyDescent="0.3">
      <c r="A181" t="s">
        <v>37</v>
      </c>
      <c r="B181" t="s">
        <v>116</v>
      </c>
      <c r="C181" t="s">
        <v>117</v>
      </c>
      <c r="D181" t="s">
        <v>46</v>
      </c>
      <c r="E181" s="1">
        <v>89.934782608695656</v>
      </c>
      <c r="F181" s="1">
        <v>66.193369565217367</v>
      </c>
      <c r="G181" s="1">
        <v>0</v>
      </c>
      <c r="H181" s="2">
        <f>G181/F181</f>
        <v>0</v>
      </c>
      <c r="I181" s="1">
        <v>60.189021739130411</v>
      </c>
      <c r="J181" s="1">
        <v>0</v>
      </c>
      <c r="K181" s="2">
        <f>J181/I181</f>
        <v>0</v>
      </c>
      <c r="L181" s="1">
        <v>193.95043478260868</v>
      </c>
      <c r="M181" s="1">
        <v>0</v>
      </c>
      <c r="N181" s="2">
        <f>M181/L181</f>
        <v>0</v>
      </c>
    </row>
    <row r="182" spans="1:14" x14ac:dyDescent="0.3">
      <c r="A182" t="s">
        <v>37</v>
      </c>
      <c r="B182" t="s">
        <v>126</v>
      </c>
      <c r="C182" t="s">
        <v>66</v>
      </c>
      <c r="D182" t="s">
        <v>46</v>
      </c>
      <c r="E182" s="1">
        <v>57.228260869565219</v>
      </c>
      <c r="F182" s="1">
        <v>48.08521739130434</v>
      </c>
      <c r="G182" s="1">
        <v>9.0326086956521738</v>
      </c>
      <c r="H182" s="2">
        <f>G182/F182</f>
        <v>0.18784585337625234</v>
      </c>
      <c r="I182" s="1">
        <v>36.255869565217409</v>
      </c>
      <c r="J182" s="1">
        <v>8.4673913043478262</v>
      </c>
      <c r="K182" s="2">
        <f>J182/I182</f>
        <v>0.23354539294986706</v>
      </c>
      <c r="L182" s="1">
        <v>129.67282608695652</v>
      </c>
      <c r="M182" s="1">
        <v>8.1705434782608695</v>
      </c>
      <c r="N182" s="2">
        <f>M182/L182</f>
        <v>6.300891038483139E-2</v>
      </c>
    </row>
    <row r="183" spans="1:14" x14ac:dyDescent="0.3">
      <c r="A183" t="s">
        <v>37</v>
      </c>
      <c r="B183" t="s">
        <v>226</v>
      </c>
      <c r="C183" t="s">
        <v>85</v>
      </c>
      <c r="D183" t="s">
        <v>86</v>
      </c>
      <c r="E183" s="1">
        <v>68.119565217391298</v>
      </c>
      <c r="F183" s="1">
        <v>28.752391304347828</v>
      </c>
      <c r="G183" s="1">
        <v>5.5869565217391308</v>
      </c>
      <c r="H183" s="2">
        <f>G183/F183</f>
        <v>0.1943127603753185</v>
      </c>
      <c r="I183" s="1">
        <v>61.467717391304362</v>
      </c>
      <c r="J183" s="1">
        <v>9.0978260869565215</v>
      </c>
      <c r="K183" s="2">
        <f>J183/I183</f>
        <v>0.14800982488156558</v>
      </c>
      <c r="L183" s="1">
        <v>149.40467391304347</v>
      </c>
      <c r="M183" s="1">
        <v>6.0323913043478248</v>
      </c>
      <c r="N183" s="2">
        <f>M183/L183</f>
        <v>4.0376188685092934E-2</v>
      </c>
    </row>
    <row r="184" spans="1:14" x14ac:dyDescent="0.3">
      <c r="A184" t="s">
        <v>37</v>
      </c>
      <c r="B184" t="s">
        <v>119</v>
      </c>
      <c r="C184" t="s">
        <v>120</v>
      </c>
      <c r="D184" t="s">
        <v>121</v>
      </c>
      <c r="E184" s="1">
        <v>89.804347826086953</v>
      </c>
      <c r="F184" s="1">
        <v>48.324130434782589</v>
      </c>
      <c r="G184" s="1">
        <v>0</v>
      </c>
      <c r="H184" s="2">
        <f>G184/F184</f>
        <v>0</v>
      </c>
      <c r="I184" s="1">
        <v>69.722499999999997</v>
      </c>
      <c r="J184" s="1">
        <v>0</v>
      </c>
      <c r="K184" s="2">
        <f>J184/I184</f>
        <v>0</v>
      </c>
      <c r="L184" s="1">
        <v>148.09326086956523</v>
      </c>
      <c r="M184" s="1">
        <v>0</v>
      </c>
      <c r="N184" s="2">
        <f>M184/L184</f>
        <v>0</v>
      </c>
    </row>
    <row r="185" spans="1:14" x14ac:dyDescent="0.3">
      <c r="A185" t="s">
        <v>37</v>
      </c>
      <c r="B185" t="s">
        <v>307</v>
      </c>
      <c r="C185" t="s">
        <v>48</v>
      </c>
      <c r="D185" t="s">
        <v>46</v>
      </c>
      <c r="E185" s="1">
        <v>33.271739130434781</v>
      </c>
      <c r="F185" s="1">
        <v>29.617391304347823</v>
      </c>
      <c r="G185" s="1">
        <v>0</v>
      </c>
      <c r="H185" s="2">
        <f>G185/F185</f>
        <v>0</v>
      </c>
      <c r="I185" s="1">
        <v>21.860760869565219</v>
      </c>
      <c r="J185" s="1">
        <v>0</v>
      </c>
      <c r="K185" s="2">
        <f>J185/I185</f>
        <v>0</v>
      </c>
      <c r="L185" s="1">
        <v>117.20119565217392</v>
      </c>
      <c r="M185" s="1">
        <v>0</v>
      </c>
      <c r="N185" s="2">
        <f>M185/L185</f>
        <v>0</v>
      </c>
    </row>
    <row r="186" spans="1:14" x14ac:dyDescent="0.3">
      <c r="A186" t="s">
        <v>37</v>
      </c>
      <c r="B186" t="s">
        <v>87</v>
      </c>
      <c r="C186" t="s">
        <v>88</v>
      </c>
      <c r="D186" t="s">
        <v>51</v>
      </c>
      <c r="E186" s="1">
        <v>59.739130434782609</v>
      </c>
      <c r="F186" s="1">
        <v>31.931304347826085</v>
      </c>
      <c r="G186" s="1">
        <v>0</v>
      </c>
      <c r="H186" s="2">
        <f>G186/F186</f>
        <v>0</v>
      </c>
      <c r="I186" s="1">
        <v>29.303043478260864</v>
      </c>
      <c r="J186" s="1">
        <v>0</v>
      </c>
      <c r="K186" s="2">
        <f>J186/I186</f>
        <v>0</v>
      </c>
      <c r="L186" s="1">
        <v>134.21717391304347</v>
      </c>
      <c r="M186" s="1">
        <v>0</v>
      </c>
      <c r="N186" s="2">
        <f>M186/L186</f>
        <v>0</v>
      </c>
    </row>
    <row r="187" spans="1:14" x14ac:dyDescent="0.3">
      <c r="A187" t="s">
        <v>37</v>
      </c>
      <c r="B187" t="s">
        <v>325</v>
      </c>
      <c r="C187" t="s">
        <v>57</v>
      </c>
      <c r="D187" t="s">
        <v>58</v>
      </c>
      <c r="E187" s="1">
        <v>43.108695652173914</v>
      </c>
      <c r="F187" s="1">
        <v>36.996739130434754</v>
      </c>
      <c r="G187" s="1">
        <v>0</v>
      </c>
      <c r="H187" s="2">
        <f>G187/F187</f>
        <v>0</v>
      </c>
      <c r="I187" s="1">
        <v>14.422499999999999</v>
      </c>
      <c r="J187" s="1">
        <v>0.17391304347826086</v>
      </c>
      <c r="K187" s="2">
        <f>J187/I187</f>
        <v>1.2058453352626858E-2</v>
      </c>
      <c r="L187" s="1">
        <v>121.02206521739132</v>
      </c>
      <c r="M187" s="1">
        <v>0.49728260869565216</v>
      </c>
      <c r="N187" s="2">
        <f>M187/L187</f>
        <v>4.1090243155443261E-3</v>
      </c>
    </row>
    <row r="188" spans="1:14" x14ac:dyDescent="0.3">
      <c r="A188" t="s">
        <v>37</v>
      </c>
      <c r="B188" t="s">
        <v>309</v>
      </c>
      <c r="C188" t="s">
        <v>310</v>
      </c>
      <c r="D188" t="s">
        <v>86</v>
      </c>
      <c r="E188" s="1">
        <v>102.08695652173913</v>
      </c>
      <c r="F188" s="1">
        <v>46.117065217391321</v>
      </c>
      <c r="G188" s="1">
        <v>0</v>
      </c>
      <c r="H188" s="2">
        <f>G188/F188</f>
        <v>0</v>
      </c>
      <c r="I188" s="1">
        <v>70.516739130434757</v>
      </c>
      <c r="J188" s="1">
        <v>1.326086956521739</v>
      </c>
      <c r="K188" s="2">
        <f>J188/I188</f>
        <v>1.8805279042595505E-2</v>
      </c>
      <c r="L188" s="1">
        <v>217.1366304347826</v>
      </c>
      <c r="M188" s="1">
        <v>0</v>
      </c>
      <c r="N188" s="2">
        <f>M188/L188</f>
        <v>0</v>
      </c>
    </row>
    <row r="189" spans="1:14" x14ac:dyDescent="0.3">
      <c r="A189" t="s">
        <v>37</v>
      </c>
      <c r="B189" t="s">
        <v>169</v>
      </c>
      <c r="C189" t="s">
        <v>120</v>
      </c>
      <c r="D189" t="s">
        <v>121</v>
      </c>
      <c r="E189" s="1">
        <v>92.206521739130437</v>
      </c>
      <c r="F189" s="1">
        <v>51.566739130434783</v>
      </c>
      <c r="G189" s="1">
        <v>0</v>
      </c>
      <c r="H189" s="2">
        <f>G189/F189</f>
        <v>0</v>
      </c>
      <c r="I189" s="1">
        <v>97.256630434782636</v>
      </c>
      <c r="J189" s="1">
        <v>0</v>
      </c>
      <c r="K189" s="2">
        <f>J189/I189</f>
        <v>0</v>
      </c>
      <c r="L189" s="1">
        <v>209.51217391304345</v>
      </c>
      <c r="M189" s="1">
        <v>0</v>
      </c>
      <c r="N189" s="2">
        <f>M189/L189</f>
        <v>0</v>
      </c>
    </row>
    <row r="190" spans="1:14" x14ac:dyDescent="0.3">
      <c r="A190" t="s">
        <v>37</v>
      </c>
      <c r="B190" t="s">
        <v>240</v>
      </c>
      <c r="C190" t="s">
        <v>241</v>
      </c>
      <c r="D190" t="s">
        <v>142</v>
      </c>
      <c r="E190" s="1">
        <v>70.739130434782609</v>
      </c>
      <c r="F190" s="1">
        <v>24.255434782608695</v>
      </c>
      <c r="G190" s="1">
        <v>0</v>
      </c>
      <c r="H190" s="2">
        <f>G190/F190</f>
        <v>0</v>
      </c>
      <c r="I190" s="1">
        <v>50.116847826086953</v>
      </c>
      <c r="J190" s="1">
        <v>0</v>
      </c>
      <c r="K190" s="2">
        <f>J190/I190</f>
        <v>0</v>
      </c>
      <c r="L190" s="1">
        <v>147.23097826086956</v>
      </c>
      <c r="M190" s="1">
        <v>0</v>
      </c>
      <c r="N190" s="2">
        <f>M190/L190</f>
        <v>0</v>
      </c>
    </row>
    <row r="191" spans="1:14" x14ac:dyDescent="0.3">
      <c r="A191" t="s">
        <v>37</v>
      </c>
      <c r="B191" t="s">
        <v>271</v>
      </c>
      <c r="C191" t="s">
        <v>272</v>
      </c>
      <c r="D191" t="s">
        <v>142</v>
      </c>
      <c r="E191" s="1">
        <v>46.836956521739133</v>
      </c>
      <c r="F191" s="1">
        <v>34.595108695652172</v>
      </c>
      <c r="G191" s="1">
        <v>3.0543478260869565</v>
      </c>
      <c r="H191" s="2">
        <f>G191/F191</f>
        <v>8.8288429816982178E-2</v>
      </c>
      <c r="I191" s="1">
        <v>43.760869565217391</v>
      </c>
      <c r="J191" s="1">
        <v>0</v>
      </c>
      <c r="K191" s="2">
        <f>J191/I191</f>
        <v>0</v>
      </c>
      <c r="L191" s="1">
        <v>107.3958695652174</v>
      </c>
      <c r="M191" s="1">
        <v>12.762717391304349</v>
      </c>
      <c r="N191" s="2">
        <f>M191/L191</f>
        <v>0.11883806558830495</v>
      </c>
    </row>
    <row r="192" spans="1:14" x14ac:dyDescent="0.3">
      <c r="A192" t="s">
        <v>37</v>
      </c>
      <c r="B192" t="s">
        <v>55</v>
      </c>
      <c r="C192" t="s">
        <v>48</v>
      </c>
      <c r="D192" t="s">
        <v>46</v>
      </c>
      <c r="E192" s="1">
        <v>126.81521739130434</v>
      </c>
      <c r="F192" s="1">
        <v>63.032065217391299</v>
      </c>
      <c r="G192" s="1">
        <v>0</v>
      </c>
      <c r="H192" s="2">
        <f>G192/F192</f>
        <v>0</v>
      </c>
      <c r="I192" s="1">
        <v>111.78271739130437</v>
      </c>
      <c r="J192" s="1">
        <v>0</v>
      </c>
      <c r="K192" s="2">
        <f>J192/I192</f>
        <v>0</v>
      </c>
      <c r="L192" s="1">
        <v>313.4375</v>
      </c>
      <c r="M192" s="1">
        <v>0</v>
      </c>
      <c r="N192" s="2">
        <f>M192/L192</f>
        <v>0</v>
      </c>
    </row>
    <row r="193" spans="1:14" x14ac:dyDescent="0.3">
      <c r="A193" t="s">
        <v>37</v>
      </c>
      <c r="B193" t="s">
        <v>283</v>
      </c>
      <c r="C193" t="s">
        <v>71</v>
      </c>
      <c r="D193" t="s">
        <v>72</v>
      </c>
      <c r="E193" s="1">
        <v>103.43478260869566</v>
      </c>
      <c r="F193" s="1">
        <v>95.555217391304353</v>
      </c>
      <c r="G193" s="1">
        <v>0</v>
      </c>
      <c r="H193" s="2">
        <f>G193/F193</f>
        <v>0</v>
      </c>
      <c r="I193" s="1">
        <v>37.328478260869552</v>
      </c>
      <c r="J193" s="1">
        <v>19.771739130434781</v>
      </c>
      <c r="K193" s="2">
        <f>J193/I193</f>
        <v>0.52966903692832745</v>
      </c>
      <c r="L193" s="1">
        <v>254.64423913043478</v>
      </c>
      <c r="M193" s="1">
        <v>19.467391304347824</v>
      </c>
      <c r="N193" s="2">
        <f>M193/L193</f>
        <v>7.6449368620415431E-2</v>
      </c>
    </row>
    <row r="194" spans="1:14" x14ac:dyDescent="0.3">
      <c r="A194" t="s">
        <v>37</v>
      </c>
      <c r="B194" t="s">
        <v>339</v>
      </c>
      <c r="C194" t="s">
        <v>340</v>
      </c>
      <c r="D194" t="s">
        <v>86</v>
      </c>
      <c r="E194" s="1">
        <v>86.684782608695656</v>
      </c>
      <c r="F194" s="1">
        <v>47.645652173913057</v>
      </c>
      <c r="G194" s="1">
        <v>0</v>
      </c>
      <c r="H194" s="2">
        <f>G194/F194</f>
        <v>0</v>
      </c>
      <c r="I194" s="1">
        <v>79.516304347826136</v>
      </c>
      <c r="J194" s="1">
        <v>0</v>
      </c>
      <c r="K194" s="2">
        <f>J194/I194</f>
        <v>0</v>
      </c>
      <c r="L194" s="1">
        <v>261.48913043478262</v>
      </c>
      <c r="M194" s="1">
        <v>0</v>
      </c>
      <c r="N194" s="2">
        <f>M194/L194</f>
        <v>0</v>
      </c>
    </row>
    <row r="195" spans="1:14" x14ac:dyDescent="0.3">
      <c r="A195" t="s">
        <v>37</v>
      </c>
      <c r="B195" t="s">
        <v>353</v>
      </c>
      <c r="C195" t="s">
        <v>71</v>
      </c>
      <c r="D195" t="s">
        <v>72</v>
      </c>
      <c r="E195" s="1">
        <v>78.532608695652172</v>
      </c>
      <c r="F195" s="1">
        <v>103.6217391304348</v>
      </c>
      <c r="G195" s="1">
        <v>0.60869565217391308</v>
      </c>
      <c r="H195" s="2">
        <f>G195/F195</f>
        <v>5.8742080308815496E-3</v>
      </c>
      <c r="I195" s="1">
        <v>0</v>
      </c>
      <c r="J195" s="1">
        <v>0</v>
      </c>
      <c r="K195" s="2" t="s">
        <v>356</v>
      </c>
      <c r="L195" s="1">
        <v>313.6239130434783</v>
      </c>
      <c r="M195" s="1">
        <v>45.565217391304351</v>
      </c>
      <c r="N195" s="2">
        <f>M195/L195</f>
        <v>0.14528617078056658</v>
      </c>
    </row>
    <row r="196" spans="1:14" x14ac:dyDescent="0.3">
      <c r="A196" t="s">
        <v>37</v>
      </c>
      <c r="B196" t="s">
        <v>341</v>
      </c>
      <c r="C196" t="s">
        <v>342</v>
      </c>
      <c r="D196" t="s">
        <v>95</v>
      </c>
      <c r="E196" s="1">
        <v>217.96739130434781</v>
      </c>
      <c r="F196" s="1">
        <v>123.81630434782608</v>
      </c>
      <c r="G196" s="1">
        <v>0</v>
      </c>
      <c r="H196" s="2">
        <f>G196/F196</f>
        <v>0</v>
      </c>
      <c r="I196" s="1">
        <v>139.33369565217387</v>
      </c>
      <c r="J196" s="1">
        <v>0</v>
      </c>
      <c r="K196" s="2">
        <f>J196/I196</f>
        <v>0</v>
      </c>
      <c r="L196" s="1">
        <v>510.93369565217392</v>
      </c>
      <c r="M196" s="1">
        <v>0</v>
      </c>
      <c r="N196" s="2">
        <f>M196/L196</f>
        <v>0</v>
      </c>
    </row>
    <row r="197" spans="1:14" x14ac:dyDescent="0.3">
      <c r="A197" t="s">
        <v>37</v>
      </c>
      <c r="B197" t="s">
        <v>313</v>
      </c>
      <c r="C197" t="s">
        <v>303</v>
      </c>
      <c r="D197" t="s">
        <v>46</v>
      </c>
      <c r="E197" s="1">
        <v>120.82608695652173</v>
      </c>
      <c r="F197" s="1">
        <v>95.892826086956489</v>
      </c>
      <c r="G197" s="1">
        <v>7.1304347826086953</v>
      </c>
      <c r="H197" s="2">
        <f>G197/F197</f>
        <v>7.4358375632216242E-2</v>
      </c>
      <c r="I197" s="1">
        <v>93.765326086956534</v>
      </c>
      <c r="J197" s="1">
        <v>5.8260869565217392</v>
      </c>
      <c r="K197" s="2">
        <f>J197/I197</f>
        <v>6.2134769852116925E-2</v>
      </c>
      <c r="L197" s="1">
        <v>299.18347826086955</v>
      </c>
      <c r="M197" s="1">
        <v>37.907608695652172</v>
      </c>
      <c r="N197" s="2">
        <f>M197/L197</f>
        <v>0.12670354966125194</v>
      </c>
    </row>
    <row r="198" spans="1:14" x14ac:dyDescent="0.3">
      <c r="A198" t="s">
        <v>37</v>
      </c>
      <c r="B198" t="s">
        <v>150</v>
      </c>
      <c r="C198" t="s">
        <v>151</v>
      </c>
      <c r="D198" t="s">
        <v>149</v>
      </c>
      <c r="E198" s="1">
        <v>35.706521739130437</v>
      </c>
      <c r="F198" s="1">
        <v>27.138586956521738</v>
      </c>
      <c r="G198" s="1">
        <v>0</v>
      </c>
      <c r="H198" s="2">
        <f>G198/F198</f>
        <v>0</v>
      </c>
      <c r="I198" s="1">
        <v>15.244565217391305</v>
      </c>
      <c r="J198" s="1">
        <v>0</v>
      </c>
      <c r="K198" s="2">
        <f>J198/I198</f>
        <v>0</v>
      </c>
      <c r="L198" s="1">
        <v>63.258152173913047</v>
      </c>
      <c r="M198" s="1">
        <v>0</v>
      </c>
      <c r="N198" s="2">
        <f>M198/L198</f>
        <v>0</v>
      </c>
    </row>
    <row r="199" spans="1:14" x14ac:dyDescent="0.3">
      <c r="A199" t="s">
        <v>37</v>
      </c>
      <c r="B199" t="s">
        <v>228</v>
      </c>
      <c r="C199" t="s">
        <v>229</v>
      </c>
      <c r="D199" t="s">
        <v>230</v>
      </c>
      <c r="E199" s="1">
        <v>32.902173913043477</v>
      </c>
      <c r="F199" s="1">
        <v>16.092608695652171</v>
      </c>
      <c r="G199" s="1">
        <v>1.4456521739130435</v>
      </c>
      <c r="H199" s="2">
        <f>G199/F199</f>
        <v>8.9833301812876576E-2</v>
      </c>
      <c r="I199" s="1">
        <v>19.38576086956521</v>
      </c>
      <c r="J199" s="1">
        <v>0.91304347826086951</v>
      </c>
      <c r="K199" s="2">
        <f>J199/I199</f>
        <v>4.7098666098492295E-2</v>
      </c>
      <c r="L199" s="1">
        <v>68.572065217391312</v>
      </c>
      <c r="M199" s="1">
        <v>1.4236956521739133</v>
      </c>
      <c r="N199" s="2">
        <f>M199/L199</f>
        <v>2.0762035497405934E-2</v>
      </c>
    </row>
    <row r="200" spans="1:14" x14ac:dyDescent="0.3">
      <c r="A200" t="s">
        <v>37</v>
      </c>
      <c r="B200" t="s">
        <v>242</v>
      </c>
      <c r="C200" t="s">
        <v>50</v>
      </c>
      <c r="D200" t="s">
        <v>51</v>
      </c>
      <c r="E200" s="1">
        <v>72.771739130434781</v>
      </c>
      <c r="F200" s="1">
        <v>18.005434782608695</v>
      </c>
      <c r="G200" s="1">
        <v>0</v>
      </c>
      <c r="H200" s="2">
        <f>G200/F200</f>
        <v>0</v>
      </c>
      <c r="I200" s="1">
        <v>40.228260869565219</v>
      </c>
      <c r="J200" s="1">
        <v>0</v>
      </c>
      <c r="K200" s="2">
        <f>J200/I200</f>
        <v>0</v>
      </c>
      <c r="L200" s="1">
        <v>166.90217391304347</v>
      </c>
      <c r="M200" s="1">
        <v>0</v>
      </c>
      <c r="N200" s="2">
        <f>M200/L200</f>
        <v>0</v>
      </c>
    </row>
    <row r="201" spans="1:14" x14ac:dyDescent="0.3">
      <c r="A201" t="s">
        <v>37</v>
      </c>
      <c r="B201" t="s">
        <v>137</v>
      </c>
      <c r="C201" t="s">
        <v>138</v>
      </c>
      <c r="D201" t="s">
        <v>139</v>
      </c>
      <c r="E201" s="1">
        <v>55.652173913043477</v>
      </c>
      <c r="F201" s="1">
        <v>29.709239130434781</v>
      </c>
      <c r="G201" s="1">
        <v>0</v>
      </c>
      <c r="H201" s="2">
        <f>G201/F201</f>
        <v>0</v>
      </c>
      <c r="I201" s="1">
        <v>32.377717391304351</v>
      </c>
      <c r="J201" s="1">
        <v>0</v>
      </c>
      <c r="K201" s="2">
        <f>J201/I201</f>
        <v>0</v>
      </c>
      <c r="L201" s="1">
        <v>137.10489130434783</v>
      </c>
      <c r="M201" s="1">
        <v>19.10543478260869</v>
      </c>
      <c r="N201" s="2">
        <f>M201/L201</f>
        <v>0.1393490385415799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01"/>
  <sheetViews>
    <sheetView workbookViewId="0">
      <pane ySplit="1" topLeftCell="A2" activePane="bottomLeft" state="frozen"/>
      <selection activeCell="D1" sqref="D1"/>
      <selection pane="bottomLeft" activeCell="A2" sqref="A2:Q201"/>
    </sheetView>
  </sheetViews>
  <sheetFormatPr defaultColWidth="11.77734375" defaultRowHeight="14.4" x14ac:dyDescent="0.3"/>
  <cols>
    <col min="2" max="2" width="51.5546875" bestFit="1" customWidth="1"/>
  </cols>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37</v>
      </c>
      <c r="B2" t="s">
        <v>235</v>
      </c>
      <c r="C2" t="s">
        <v>115</v>
      </c>
      <c r="D2" t="s">
        <v>46</v>
      </c>
      <c r="E2" s="1">
        <v>58.184782608695649</v>
      </c>
      <c r="F2" s="1">
        <v>20.203804347826086</v>
      </c>
      <c r="G2" s="1">
        <v>0</v>
      </c>
      <c r="H2" s="1">
        <v>0</v>
      </c>
      <c r="I2" s="1">
        <v>6.0217391304347823</v>
      </c>
      <c r="J2" s="1">
        <v>5.6467391304347823</v>
      </c>
      <c r="K2" s="1">
        <v>4.2907608695652177</v>
      </c>
      <c r="L2" s="1">
        <f t="shared" ref="L2:L65" si="0">SUM(J2,K2)</f>
        <v>9.9375</v>
      </c>
      <c r="M2" s="1">
        <f t="shared" ref="M2:M65" si="1">L2/E2</f>
        <v>0.1707920792079208</v>
      </c>
      <c r="N2" s="1">
        <v>5.4945652173913047</v>
      </c>
      <c r="O2" s="1">
        <v>0</v>
      </c>
      <c r="P2" s="1">
        <f t="shared" ref="P2:P65" si="2">SUM(N2,O2)</f>
        <v>5.4945652173913047</v>
      </c>
      <c r="Q2" s="1">
        <f t="shared" ref="Q2:Q65" si="3">P2/E2</f>
        <v>9.4433028208481234E-2</v>
      </c>
    </row>
    <row r="3" spans="1:17" x14ac:dyDescent="0.3">
      <c r="A3" t="s">
        <v>37</v>
      </c>
      <c r="B3" t="s">
        <v>316</v>
      </c>
      <c r="C3" t="s">
        <v>85</v>
      </c>
      <c r="D3" t="s">
        <v>86</v>
      </c>
      <c r="E3" s="1">
        <v>94.380434782608702</v>
      </c>
      <c r="F3" s="1">
        <v>24.456521739130434</v>
      </c>
      <c r="G3" s="1">
        <v>0</v>
      </c>
      <c r="H3" s="1">
        <v>0</v>
      </c>
      <c r="I3" s="1">
        <v>5.0108695652173916</v>
      </c>
      <c r="J3" s="1">
        <v>5.2771739130434785</v>
      </c>
      <c r="K3" s="1">
        <v>5.0951086956521738</v>
      </c>
      <c r="L3" s="1">
        <f t="shared" si="0"/>
        <v>10.372282608695652</v>
      </c>
      <c r="M3" s="1">
        <f t="shared" si="1"/>
        <v>0.10989865253944489</v>
      </c>
      <c r="N3" s="1">
        <v>13.619565217391305</v>
      </c>
      <c r="O3" s="1">
        <v>0</v>
      </c>
      <c r="P3" s="1">
        <f t="shared" si="2"/>
        <v>13.619565217391305</v>
      </c>
      <c r="Q3" s="1">
        <f t="shared" si="3"/>
        <v>0.14430496372221582</v>
      </c>
    </row>
    <row r="4" spans="1:17" x14ac:dyDescent="0.3">
      <c r="A4" t="s">
        <v>37</v>
      </c>
      <c r="B4" t="s">
        <v>140</v>
      </c>
      <c r="C4" t="s">
        <v>141</v>
      </c>
      <c r="D4" t="s">
        <v>142</v>
      </c>
      <c r="E4" s="1">
        <v>78.619565217391298</v>
      </c>
      <c r="F4" s="1">
        <v>7.3913043478260869</v>
      </c>
      <c r="G4" s="1">
        <v>2.7677173913043478</v>
      </c>
      <c r="H4" s="1">
        <v>0.44902173913043503</v>
      </c>
      <c r="I4" s="1">
        <v>0</v>
      </c>
      <c r="J4" s="1">
        <v>5.4638043478260867</v>
      </c>
      <c r="K4" s="1">
        <v>4.8565217391304358</v>
      </c>
      <c r="L4" s="1">
        <f t="shared" si="0"/>
        <v>10.320326086956523</v>
      </c>
      <c r="M4" s="1">
        <f t="shared" si="1"/>
        <v>0.13126918291165496</v>
      </c>
      <c r="N4" s="1">
        <v>4.9491304347826084</v>
      </c>
      <c r="O4" s="1">
        <v>0</v>
      </c>
      <c r="P4" s="1">
        <f t="shared" si="2"/>
        <v>4.9491304347826084</v>
      </c>
      <c r="Q4" s="1">
        <f t="shared" si="3"/>
        <v>6.295036637633071E-2</v>
      </c>
    </row>
    <row r="5" spans="1:17" x14ac:dyDescent="0.3">
      <c r="A5" t="s">
        <v>37</v>
      </c>
      <c r="B5" t="s">
        <v>158</v>
      </c>
      <c r="C5" t="s">
        <v>57</v>
      </c>
      <c r="D5" t="s">
        <v>58</v>
      </c>
      <c r="E5" s="1">
        <v>63.380434782608695</v>
      </c>
      <c r="F5" s="1">
        <v>25.413913043478264</v>
      </c>
      <c r="G5" s="1">
        <v>0.61956521739130432</v>
      </c>
      <c r="H5" s="1">
        <v>0.2464130434782609</v>
      </c>
      <c r="I5" s="1">
        <v>0.94565217391304346</v>
      </c>
      <c r="J5" s="1">
        <v>2.6257608695652181</v>
      </c>
      <c r="K5" s="1">
        <v>7.8285869565217379</v>
      </c>
      <c r="L5" s="1">
        <f t="shared" si="0"/>
        <v>10.454347826086956</v>
      </c>
      <c r="M5" s="1">
        <f t="shared" si="1"/>
        <v>0.16494597839135652</v>
      </c>
      <c r="N5" s="1">
        <v>4.9872826086956517</v>
      </c>
      <c r="O5" s="1">
        <v>1.9540217391304349</v>
      </c>
      <c r="P5" s="1">
        <f t="shared" si="2"/>
        <v>6.9413043478260867</v>
      </c>
      <c r="Q5" s="1">
        <f t="shared" si="3"/>
        <v>0.10951809295146629</v>
      </c>
    </row>
    <row r="6" spans="1:17" x14ac:dyDescent="0.3">
      <c r="A6" t="s">
        <v>37</v>
      </c>
      <c r="B6" t="s">
        <v>81</v>
      </c>
      <c r="C6" t="s">
        <v>82</v>
      </c>
      <c r="D6" t="s">
        <v>83</v>
      </c>
      <c r="E6" s="1">
        <v>68.663043478260875</v>
      </c>
      <c r="F6" s="1">
        <v>24.953804347826086</v>
      </c>
      <c r="G6" s="1">
        <v>0</v>
      </c>
      <c r="H6" s="1">
        <v>0</v>
      </c>
      <c r="I6" s="1">
        <v>3.6630434782608696</v>
      </c>
      <c r="J6" s="1">
        <v>5.4320652173913047</v>
      </c>
      <c r="K6" s="1">
        <v>4.3695652173913047</v>
      </c>
      <c r="L6" s="1">
        <f t="shared" si="0"/>
        <v>9.8016304347826093</v>
      </c>
      <c r="M6" s="1">
        <f t="shared" si="1"/>
        <v>0.14274972296976413</v>
      </c>
      <c r="N6" s="1">
        <v>5.3940217391304346</v>
      </c>
      <c r="O6" s="1">
        <v>0</v>
      </c>
      <c r="P6" s="1">
        <f t="shared" si="2"/>
        <v>5.3940217391304346</v>
      </c>
      <c r="Q6" s="1">
        <f t="shared" si="3"/>
        <v>7.8557859743549147E-2</v>
      </c>
    </row>
    <row r="7" spans="1:17" x14ac:dyDescent="0.3">
      <c r="A7" t="s">
        <v>37</v>
      </c>
      <c r="B7" t="s">
        <v>239</v>
      </c>
      <c r="C7" t="s">
        <v>179</v>
      </c>
      <c r="D7" t="s">
        <v>139</v>
      </c>
      <c r="E7" s="1">
        <v>57.467391304347828</v>
      </c>
      <c r="F7" s="1">
        <v>17.486413043478262</v>
      </c>
      <c r="G7" s="1">
        <v>0</v>
      </c>
      <c r="H7" s="1">
        <v>0</v>
      </c>
      <c r="I7" s="1">
        <v>4.2717391304347823</v>
      </c>
      <c r="J7" s="1">
        <v>5.3505434782608692</v>
      </c>
      <c r="K7" s="1">
        <v>4.9021739130434785</v>
      </c>
      <c r="L7" s="1">
        <f t="shared" si="0"/>
        <v>10.252717391304348</v>
      </c>
      <c r="M7" s="1">
        <f t="shared" si="1"/>
        <v>0.1784093058445243</v>
      </c>
      <c r="N7" s="1">
        <v>0</v>
      </c>
      <c r="O7" s="1">
        <v>0</v>
      </c>
      <c r="P7" s="1">
        <f t="shared" si="2"/>
        <v>0</v>
      </c>
      <c r="Q7" s="1">
        <f t="shared" si="3"/>
        <v>0</v>
      </c>
    </row>
    <row r="8" spans="1:17" x14ac:dyDescent="0.3">
      <c r="A8" t="s">
        <v>37</v>
      </c>
      <c r="B8" t="s">
        <v>233</v>
      </c>
      <c r="C8" t="s">
        <v>234</v>
      </c>
      <c r="D8" t="s">
        <v>142</v>
      </c>
      <c r="E8" s="1">
        <v>54.445652173913047</v>
      </c>
      <c r="F8" s="1">
        <v>0</v>
      </c>
      <c r="G8" s="1">
        <v>0.76086956521739135</v>
      </c>
      <c r="H8" s="1">
        <v>0</v>
      </c>
      <c r="I8" s="1">
        <v>1.1304347826086956</v>
      </c>
      <c r="J8" s="1">
        <v>5.2798913043478262</v>
      </c>
      <c r="K8" s="1">
        <v>6.8641304347826084</v>
      </c>
      <c r="L8" s="1">
        <f t="shared" si="0"/>
        <v>12.144021739130434</v>
      </c>
      <c r="M8" s="1">
        <f t="shared" si="1"/>
        <v>0.22304851267718104</v>
      </c>
      <c r="N8" s="1">
        <v>8.6086956521739122</v>
      </c>
      <c r="O8" s="1">
        <v>0</v>
      </c>
      <c r="P8" s="1">
        <f t="shared" si="2"/>
        <v>8.6086956521739122</v>
      </c>
      <c r="Q8" s="1">
        <f t="shared" si="3"/>
        <v>0.158115392293871</v>
      </c>
    </row>
    <row r="9" spans="1:17" x14ac:dyDescent="0.3">
      <c r="A9" t="s">
        <v>37</v>
      </c>
      <c r="B9" t="s">
        <v>334</v>
      </c>
      <c r="C9" t="s">
        <v>113</v>
      </c>
      <c r="D9" t="s">
        <v>46</v>
      </c>
      <c r="E9" s="1">
        <v>105.27173913043478</v>
      </c>
      <c r="F9" s="1">
        <v>38.866956521739141</v>
      </c>
      <c r="G9" s="1">
        <v>0.11956521739130435</v>
      </c>
      <c r="H9" s="1">
        <v>0.74630434782608712</v>
      </c>
      <c r="I9" s="1">
        <v>3.7391304347826089</v>
      </c>
      <c r="J9" s="1">
        <v>5.1493478260869567</v>
      </c>
      <c r="K9" s="1">
        <v>8.4580434782608673</v>
      </c>
      <c r="L9" s="1">
        <f t="shared" si="0"/>
        <v>13.607391304347825</v>
      </c>
      <c r="M9" s="1">
        <f t="shared" si="1"/>
        <v>0.12925967991739803</v>
      </c>
      <c r="N9" s="1">
        <v>5.2173913043478262</v>
      </c>
      <c r="O9" s="1">
        <v>5.4708695652173933</v>
      </c>
      <c r="P9" s="1">
        <f t="shared" si="2"/>
        <v>10.688260869565219</v>
      </c>
      <c r="Q9" s="1">
        <f t="shared" si="3"/>
        <v>0.1015302013422819</v>
      </c>
    </row>
    <row r="10" spans="1:17" x14ac:dyDescent="0.3">
      <c r="A10" t="s">
        <v>37</v>
      </c>
      <c r="B10" t="s">
        <v>155</v>
      </c>
      <c r="C10" t="s">
        <v>156</v>
      </c>
      <c r="D10" t="s">
        <v>157</v>
      </c>
      <c r="E10" s="1">
        <v>24.206521739130434</v>
      </c>
      <c r="F10" s="1">
        <v>12.048804347826085</v>
      </c>
      <c r="G10" s="1">
        <v>0</v>
      </c>
      <c r="H10" s="1">
        <v>0.12184782608695649</v>
      </c>
      <c r="I10" s="1">
        <v>0.33695652173913043</v>
      </c>
      <c r="J10" s="1">
        <v>4.8405434782608676</v>
      </c>
      <c r="K10" s="1">
        <v>1.1848913043478262</v>
      </c>
      <c r="L10" s="1">
        <f t="shared" si="0"/>
        <v>6.025434782608694</v>
      </c>
      <c r="M10" s="1">
        <f t="shared" si="1"/>
        <v>0.24891782667265375</v>
      </c>
      <c r="N10" s="1">
        <v>2.822391304347827</v>
      </c>
      <c r="O10" s="1">
        <v>0</v>
      </c>
      <c r="P10" s="1">
        <f t="shared" si="2"/>
        <v>2.822391304347827</v>
      </c>
      <c r="Q10" s="1">
        <f t="shared" si="3"/>
        <v>0.11659631791647962</v>
      </c>
    </row>
    <row r="11" spans="1:17" x14ac:dyDescent="0.3">
      <c r="A11" t="s">
        <v>37</v>
      </c>
      <c r="B11" t="s">
        <v>147</v>
      </c>
      <c r="C11" t="s">
        <v>148</v>
      </c>
      <c r="D11" t="s">
        <v>149</v>
      </c>
      <c r="E11" s="1">
        <v>25.413043478260871</v>
      </c>
      <c r="F11" s="1">
        <v>10.706956521739128</v>
      </c>
      <c r="G11" s="1">
        <v>0.22826086956521738</v>
      </c>
      <c r="H11" s="1">
        <v>0.25467391304347825</v>
      </c>
      <c r="I11" s="1">
        <v>0.84782608695652173</v>
      </c>
      <c r="J11" s="1">
        <v>0</v>
      </c>
      <c r="K11" s="1">
        <v>2.4895652173913034</v>
      </c>
      <c r="L11" s="1">
        <f t="shared" si="0"/>
        <v>2.4895652173913034</v>
      </c>
      <c r="M11" s="1">
        <f t="shared" si="1"/>
        <v>9.7964071856287388E-2</v>
      </c>
      <c r="N11" s="1">
        <v>5.3694565217391315</v>
      </c>
      <c r="O11" s="1">
        <v>0</v>
      </c>
      <c r="P11" s="1">
        <f t="shared" si="2"/>
        <v>5.3694565217391315</v>
      </c>
      <c r="Q11" s="1">
        <f t="shared" si="3"/>
        <v>0.21128742514970061</v>
      </c>
    </row>
    <row r="12" spans="1:17" x14ac:dyDescent="0.3">
      <c r="A12" t="s">
        <v>37</v>
      </c>
      <c r="B12" t="s">
        <v>324</v>
      </c>
      <c r="C12" t="s">
        <v>57</v>
      </c>
      <c r="D12" t="s">
        <v>58</v>
      </c>
      <c r="E12" s="1">
        <v>104.32608695652173</v>
      </c>
      <c r="F12" s="1">
        <v>26.86706521739131</v>
      </c>
      <c r="G12" s="1">
        <v>0.58695652173913049</v>
      </c>
      <c r="H12" s="1">
        <v>0.60054347826086951</v>
      </c>
      <c r="I12" s="1">
        <v>3.4347826086956523</v>
      </c>
      <c r="J12" s="1">
        <v>5.4873913043478257</v>
      </c>
      <c r="K12" s="1">
        <v>11.179021739130432</v>
      </c>
      <c r="L12" s="1">
        <f t="shared" si="0"/>
        <v>16.666413043478258</v>
      </c>
      <c r="M12" s="1">
        <f t="shared" si="1"/>
        <v>0.159753073556991</v>
      </c>
      <c r="N12" s="1">
        <v>4.9602173913043472</v>
      </c>
      <c r="O12" s="1">
        <v>10.227826086956521</v>
      </c>
      <c r="P12" s="1">
        <f t="shared" si="2"/>
        <v>15.188043478260868</v>
      </c>
      <c r="Q12" s="1">
        <f t="shared" si="3"/>
        <v>0.14558241300270888</v>
      </c>
    </row>
    <row r="13" spans="1:17" x14ac:dyDescent="0.3">
      <c r="A13" t="s">
        <v>37</v>
      </c>
      <c r="B13" t="s">
        <v>96</v>
      </c>
      <c r="C13" t="s">
        <v>97</v>
      </c>
      <c r="D13" t="s">
        <v>98</v>
      </c>
      <c r="E13" s="1">
        <v>58.858695652173914</v>
      </c>
      <c r="F13" s="1">
        <v>20.067391304347826</v>
      </c>
      <c r="G13" s="1">
        <v>0.97826086956521741</v>
      </c>
      <c r="H13" s="1">
        <v>0.43478260869565216</v>
      </c>
      <c r="I13" s="1">
        <v>1.826086956521739</v>
      </c>
      <c r="J13" s="1">
        <v>5.5172826086956519</v>
      </c>
      <c r="K13" s="1">
        <v>9.2741304347826077</v>
      </c>
      <c r="L13" s="1">
        <f t="shared" si="0"/>
        <v>14.79141304347826</v>
      </c>
      <c r="M13" s="1">
        <f t="shared" si="1"/>
        <v>0.25130378578024004</v>
      </c>
      <c r="N13" s="1">
        <v>5.3913043478260869</v>
      </c>
      <c r="O13" s="1">
        <v>2.9952173913043483</v>
      </c>
      <c r="P13" s="1">
        <f t="shared" si="2"/>
        <v>8.3865217391304352</v>
      </c>
      <c r="Q13" s="1">
        <f t="shared" si="3"/>
        <v>0.14248568790397045</v>
      </c>
    </row>
    <row r="14" spans="1:17" x14ac:dyDescent="0.3">
      <c r="A14" t="s">
        <v>37</v>
      </c>
      <c r="B14" t="s">
        <v>166</v>
      </c>
      <c r="C14" t="s">
        <v>85</v>
      </c>
      <c r="D14" t="s">
        <v>86</v>
      </c>
      <c r="E14" s="1">
        <v>94.923913043478265</v>
      </c>
      <c r="F14" s="1">
        <v>5.0434782608695654</v>
      </c>
      <c r="G14" s="1">
        <v>1.25</v>
      </c>
      <c r="H14" s="1">
        <v>0</v>
      </c>
      <c r="I14" s="1">
        <v>1.326086956521739</v>
      </c>
      <c r="J14" s="1">
        <v>5.3043478260869561</v>
      </c>
      <c r="K14" s="1">
        <v>63.828804347826086</v>
      </c>
      <c r="L14" s="1">
        <f t="shared" si="0"/>
        <v>69.133152173913047</v>
      </c>
      <c r="M14" s="1">
        <f t="shared" si="1"/>
        <v>0.72830069849994272</v>
      </c>
      <c r="N14" s="1">
        <v>5.25</v>
      </c>
      <c r="O14" s="1">
        <v>6.5203260869565209</v>
      </c>
      <c r="P14" s="1">
        <f t="shared" si="2"/>
        <v>11.770326086956521</v>
      </c>
      <c r="Q14" s="1">
        <f t="shared" si="3"/>
        <v>0.1239974808198786</v>
      </c>
    </row>
    <row r="15" spans="1:17" x14ac:dyDescent="0.3">
      <c r="A15" t="s">
        <v>37</v>
      </c>
      <c r="B15" t="s">
        <v>131</v>
      </c>
      <c r="C15" t="s">
        <v>82</v>
      </c>
      <c r="D15" t="s">
        <v>83</v>
      </c>
      <c r="E15" s="1">
        <v>69.358695652173907</v>
      </c>
      <c r="F15" s="1">
        <v>5.5652173913043477</v>
      </c>
      <c r="G15" s="1">
        <v>0.4891304347826087</v>
      </c>
      <c r="H15" s="1">
        <v>9.5108695652173919E-2</v>
      </c>
      <c r="I15" s="1">
        <v>2.1956521739130435</v>
      </c>
      <c r="J15" s="1">
        <v>5.4402173913043477</v>
      </c>
      <c r="K15" s="1">
        <v>9.9619565217391308</v>
      </c>
      <c r="L15" s="1">
        <f t="shared" si="0"/>
        <v>15.402173913043478</v>
      </c>
      <c r="M15" s="1">
        <f t="shared" si="1"/>
        <v>0.22206550697382857</v>
      </c>
      <c r="N15" s="1">
        <v>3.3913043478260869</v>
      </c>
      <c r="O15" s="1">
        <v>5.3043478260869561</v>
      </c>
      <c r="P15" s="1">
        <f t="shared" si="2"/>
        <v>8.695652173913043</v>
      </c>
      <c r="Q15" s="1">
        <f t="shared" si="3"/>
        <v>0.12537219871493496</v>
      </c>
    </row>
    <row r="16" spans="1:17" x14ac:dyDescent="0.3">
      <c r="A16" t="s">
        <v>37</v>
      </c>
      <c r="B16" t="s">
        <v>109</v>
      </c>
      <c r="C16" t="s">
        <v>85</v>
      </c>
      <c r="D16" t="s">
        <v>86</v>
      </c>
      <c r="E16" s="1">
        <v>66.065217391304344</v>
      </c>
      <c r="F16" s="1">
        <v>5.3043478260869561</v>
      </c>
      <c r="G16" s="1">
        <v>0.39130434782608697</v>
      </c>
      <c r="H16" s="1">
        <v>0.34782608695652173</v>
      </c>
      <c r="I16" s="1">
        <v>0.98913043478260865</v>
      </c>
      <c r="J16" s="1">
        <v>5.3559782608695654</v>
      </c>
      <c r="K16" s="1">
        <v>10.807065217391305</v>
      </c>
      <c r="L16" s="1">
        <f t="shared" si="0"/>
        <v>16.163043478260871</v>
      </c>
      <c r="M16" s="1">
        <f t="shared" si="1"/>
        <v>0.24465284633102999</v>
      </c>
      <c r="N16" s="1">
        <v>4.8913043478260869</v>
      </c>
      <c r="O16" s="1">
        <v>5.0326086956521738</v>
      </c>
      <c r="P16" s="1">
        <f t="shared" si="2"/>
        <v>9.9239130434782616</v>
      </c>
      <c r="Q16" s="1">
        <f t="shared" si="3"/>
        <v>0.15021388614675882</v>
      </c>
    </row>
    <row r="17" spans="1:17" x14ac:dyDescent="0.3">
      <c r="A17" t="s">
        <v>37</v>
      </c>
      <c r="B17" t="s">
        <v>212</v>
      </c>
      <c r="C17" t="s">
        <v>100</v>
      </c>
      <c r="D17" t="s">
        <v>43</v>
      </c>
      <c r="E17" s="1">
        <v>75.880434782608702</v>
      </c>
      <c r="F17" s="1">
        <v>5.3913043478260869</v>
      </c>
      <c r="G17" s="1">
        <v>0.25</v>
      </c>
      <c r="H17" s="1">
        <v>0</v>
      </c>
      <c r="I17" s="1">
        <v>0.75</v>
      </c>
      <c r="J17" s="1">
        <v>5.5298913043478262</v>
      </c>
      <c r="K17" s="1">
        <v>8.8994565217391308</v>
      </c>
      <c r="L17" s="1">
        <f t="shared" si="0"/>
        <v>14.429347826086957</v>
      </c>
      <c r="M17" s="1">
        <f t="shared" si="1"/>
        <v>0.19015900300816502</v>
      </c>
      <c r="N17" s="1">
        <v>4.7445652173913047</v>
      </c>
      <c r="O17" s="1">
        <v>5.0896739130434785</v>
      </c>
      <c r="P17" s="1">
        <f t="shared" si="2"/>
        <v>9.8342391304347831</v>
      </c>
      <c r="Q17" s="1">
        <f t="shared" si="3"/>
        <v>0.12960177624982094</v>
      </c>
    </row>
    <row r="18" spans="1:17" x14ac:dyDescent="0.3">
      <c r="A18" t="s">
        <v>37</v>
      </c>
      <c r="B18" t="s">
        <v>259</v>
      </c>
      <c r="C18" t="s">
        <v>120</v>
      </c>
      <c r="D18" t="s">
        <v>121</v>
      </c>
      <c r="E18" s="1">
        <v>85.054347826086953</v>
      </c>
      <c r="F18" s="1">
        <v>3.5652173913043477</v>
      </c>
      <c r="G18" s="1">
        <v>1.4461956521739132</v>
      </c>
      <c r="H18" s="1">
        <v>0.42934782608695654</v>
      </c>
      <c r="I18" s="1">
        <v>3.3043478260869565</v>
      </c>
      <c r="J18" s="1">
        <v>5.1929347826086953</v>
      </c>
      <c r="K18" s="1">
        <v>2.3369565217391304</v>
      </c>
      <c r="L18" s="1">
        <f t="shared" si="0"/>
        <v>7.5298913043478262</v>
      </c>
      <c r="M18" s="1">
        <f t="shared" si="1"/>
        <v>8.8530351437699689E-2</v>
      </c>
      <c r="N18" s="1">
        <v>9.5163043478260878</v>
      </c>
      <c r="O18" s="1">
        <v>5.1576086956521738</v>
      </c>
      <c r="P18" s="1">
        <f t="shared" si="2"/>
        <v>14.673913043478262</v>
      </c>
      <c r="Q18" s="1">
        <f t="shared" si="3"/>
        <v>0.17252396166134187</v>
      </c>
    </row>
    <row r="19" spans="1:17" x14ac:dyDescent="0.3">
      <c r="A19" t="s">
        <v>37</v>
      </c>
      <c r="B19" t="s">
        <v>352</v>
      </c>
      <c r="C19" t="s">
        <v>85</v>
      </c>
      <c r="D19" t="s">
        <v>86</v>
      </c>
      <c r="E19" s="1">
        <v>39.108695652173914</v>
      </c>
      <c r="F19" s="1">
        <v>5.3913043478260869</v>
      </c>
      <c r="G19" s="1">
        <v>3.847826086956522</v>
      </c>
      <c r="H19" s="1">
        <v>0</v>
      </c>
      <c r="I19" s="1">
        <v>1.7282608695652173</v>
      </c>
      <c r="J19" s="1">
        <v>5.4184782608695654</v>
      </c>
      <c r="K19" s="1">
        <v>1.5461956521739131</v>
      </c>
      <c r="L19" s="1">
        <f t="shared" si="0"/>
        <v>6.9646739130434785</v>
      </c>
      <c r="M19" s="1">
        <f t="shared" si="1"/>
        <v>0.17808504724847138</v>
      </c>
      <c r="N19" s="1">
        <v>5.1304347826086953</v>
      </c>
      <c r="O19" s="1">
        <v>5.5652173913043477</v>
      </c>
      <c r="P19" s="1">
        <f t="shared" si="2"/>
        <v>10.695652173913043</v>
      </c>
      <c r="Q19" s="1">
        <f t="shared" si="3"/>
        <v>0.27348526959421898</v>
      </c>
    </row>
    <row r="20" spans="1:17" x14ac:dyDescent="0.3">
      <c r="A20" t="s">
        <v>37</v>
      </c>
      <c r="B20" t="s">
        <v>314</v>
      </c>
      <c r="C20" t="s">
        <v>48</v>
      </c>
      <c r="D20" t="s">
        <v>46</v>
      </c>
      <c r="E20" s="1">
        <v>33.847826086956523</v>
      </c>
      <c r="F20" s="1">
        <v>4.5217391304347823</v>
      </c>
      <c r="G20" s="1">
        <v>1.0434782608695652</v>
      </c>
      <c r="H20" s="1">
        <v>0</v>
      </c>
      <c r="I20" s="1">
        <v>4.2608695652173916</v>
      </c>
      <c r="J20" s="1">
        <v>0</v>
      </c>
      <c r="K20" s="1">
        <v>0</v>
      </c>
      <c r="L20" s="1">
        <f t="shared" si="0"/>
        <v>0</v>
      </c>
      <c r="M20" s="1">
        <f t="shared" si="1"/>
        <v>0</v>
      </c>
      <c r="N20" s="1">
        <v>9.4565217391304355</v>
      </c>
      <c r="O20" s="1">
        <v>0</v>
      </c>
      <c r="P20" s="1">
        <f t="shared" si="2"/>
        <v>9.4565217391304355</v>
      </c>
      <c r="Q20" s="1">
        <f t="shared" si="3"/>
        <v>0.279383429672447</v>
      </c>
    </row>
    <row r="21" spans="1:17" x14ac:dyDescent="0.3">
      <c r="A21" t="s">
        <v>37</v>
      </c>
      <c r="B21" t="s">
        <v>209</v>
      </c>
      <c r="C21" t="s">
        <v>210</v>
      </c>
      <c r="D21" t="s">
        <v>95</v>
      </c>
      <c r="E21" s="1">
        <v>54.206521739130437</v>
      </c>
      <c r="F21" s="1">
        <v>1.7934782608695652</v>
      </c>
      <c r="G21" s="1">
        <v>0.55434782608695654</v>
      </c>
      <c r="H21" s="1">
        <v>0</v>
      </c>
      <c r="I21" s="1">
        <v>0.76086956521739135</v>
      </c>
      <c r="J21" s="1">
        <v>5.0411956521739123</v>
      </c>
      <c r="K21" s="1">
        <v>0</v>
      </c>
      <c r="L21" s="1">
        <f t="shared" si="0"/>
        <v>5.0411956521739123</v>
      </c>
      <c r="M21" s="1">
        <f t="shared" si="1"/>
        <v>9.2999799478644452E-2</v>
      </c>
      <c r="N21" s="1">
        <v>0</v>
      </c>
      <c r="O21" s="1">
        <v>4.9204347826086972</v>
      </c>
      <c r="P21" s="1">
        <f t="shared" si="2"/>
        <v>4.9204347826086972</v>
      </c>
      <c r="Q21" s="1">
        <f t="shared" si="3"/>
        <v>9.0772007218768824E-2</v>
      </c>
    </row>
    <row r="22" spans="1:17" x14ac:dyDescent="0.3">
      <c r="A22" t="s">
        <v>37</v>
      </c>
      <c r="B22" t="s">
        <v>61</v>
      </c>
      <c r="C22" t="s">
        <v>48</v>
      </c>
      <c r="D22" t="s">
        <v>46</v>
      </c>
      <c r="E22" s="1">
        <v>108.94565217391305</v>
      </c>
      <c r="F22" s="1">
        <v>5.5652173913043477</v>
      </c>
      <c r="G22" s="1">
        <v>0.52369565217391245</v>
      </c>
      <c r="H22" s="1">
        <v>0.68260869565217408</v>
      </c>
      <c r="I22" s="1">
        <v>5.8804347826086953</v>
      </c>
      <c r="J22" s="1">
        <v>0</v>
      </c>
      <c r="K22" s="1">
        <v>19.850869565217394</v>
      </c>
      <c r="L22" s="1">
        <f t="shared" si="0"/>
        <v>19.850869565217394</v>
      </c>
      <c r="M22" s="1">
        <f t="shared" si="1"/>
        <v>0.18220891948518408</v>
      </c>
      <c r="N22" s="1">
        <v>9.8192391304347844</v>
      </c>
      <c r="O22" s="1">
        <v>0</v>
      </c>
      <c r="P22" s="1">
        <f t="shared" si="2"/>
        <v>9.8192391304347844</v>
      </c>
      <c r="Q22" s="1">
        <f t="shared" si="3"/>
        <v>9.012970168612193E-2</v>
      </c>
    </row>
    <row r="23" spans="1:17" x14ac:dyDescent="0.3">
      <c r="A23" t="s">
        <v>37</v>
      </c>
      <c r="B23" t="s">
        <v>296</v>
      </c>
      <c r="C23" t="s">
        <v>48</v>
      </c>
      <c r="D23" t="s">
        <v>46</v>
      </c>
      <c r="E23" s="1">
        <v>31.923913043478262</v>
      </c>
      <c r="F23" s="1">
        <v>5.3913043478260869</v>
      </c>
      <c r="G23" s="1">
        <v>0</v>
      </c>
      <c r="H23" s="1">
        <v>0</v>
      </c>
      <c r="I23" s="1">
        <v>5.3913043478260869</v>
      </c>
      <c r="J23" s="1">
        <v>4.6739130434782608</v>
      </c>
      <c r="K23" s="1">
        <v>8.2527173913043477</v>
      </c>
      <c r="L23" s="1">
        <f t="shared" si="0"/>
        <v>12.926630434782609</v>
      </c>
      <c r="M23" s="1">
        <f t="shared" si="1"/>
        <v>0.40491998638066057</v>
      </c>
      <c r="N23" s="1">
        <v>5.2635869565217392</v>
      </c>
      <c r="O23" s="1">
        <v>0</v>
      </c>
      <c r="P23" s="1">
        <f t="shared" si="2"/>
        <v>5.2635869565217392</v>
      </c>
      <c r="Q23" s="1">
        <f t="shared" si="3"/>
        <v>0.16487912836227442</v>
      </c>
    </row>
    <row r="24" spans="1:17" x14ac:dyDescent="0.3">
      <c r="A24" t="s">
        <v>37</v>
      </c>
      <c r="B24" t="s">
        <v>186</v>
      </c>
      <c r="C24" t="s">
        <v>179</v>
      </c>
      <c r="D24" t="s">
        <v>139</v>
      </c>
      <c r="E24" s="1">
        <v>54.956521739130437</v>
      </c>
      <c r="F24" s="1">
        <v>5.3913043478260869</v>
      </c>
      <c r="G24" s="1">
        <v>0.22826086956521738</v>
      </c>
      <c r="H24" s="1">
        <v>0.55358695652173939</v>
      </c>
      <c r="I24" s="1">
        <v>1.0108695652173914</v>
      </c>
      <c r="J24" s="1">
        <v>4.2890217391304359</v>
      </c>
      <c r="K24" s="1">
        <v>3.6760869565217389</v>
      </c>
      <c r="L24" s="1">
        <f t="shared" si="0"/>
        <v>7.9651086956521748</v>
      </c>
      <c r="M24" s="1">
        <f t="shared" si="1"/>
        <v>0.14493473101265825</v>
      </c>
      <c r="N24" s="1">
        <v>0</v>
      </c>
      <c r="O24" s="1">
        <v>4.7408695652173893</v>
      </c>
      <c r="P24" s="1">
        <f t="shared" si="2"/>
        <v>4.7408695652173893</v>
      </c>
      <c r="Q24" s="1">
        <f t="shared" si="3"/>
        <v>8.6265822784810084E-2</v>
      </c>
    </row>
    <row r="25" spans="1:17" x14ac:dyDescent="0.3">
      <c r="A25" t="s">
        <v>37</v>
      </c>
      <c r="B25" t="s">
        <v>344</v>
      </c>
      <c r="C25" t="s">
        <v>345</v>
      </c>
      <c r="D25" t="s">
        <v>46</v>
      </c>
      <c r="E25" s="1">
        <v>83.619565217391298</v>
      </c>
      <c r="F25" s="1">
        <v>25.094239130434794</v>
      </c>
      <c r="G25" s="1">
        <v>0.32608695652173914</v>
      </c>
      <c r="H25" s="1">
        <v>0.53304347826086973</v>
      </c>
      <c r="I25" s="1">
        <v>1.0217391304347827</v>
      </c>
      <c r="J25" s="1">
        <v>5.0434782608695654</v>
      </c>
      <c r="K25" s="1">
        <v>0</v>
      </c>
      <c r="L25" s="1">
        <f t="shared" si="0"/>
        <v>5.0434782608695654</v>
      </c>
      <c r="M25" s="1">
        <f t="shared" si="1"/>
        <v>6.0314571688548035E-2</v>
      </c>
      <c r="N25" s="1">
        <v>35.975434782608716</v>
      </c>
      <c r="O25" s="1">
        <v>0.41304347826086957</v>
      </c>
      <c r="P25" s="1">
        <f t="shared" si="2"/>
        <v>36.388478260869583</v>
      </c>
      <c r="Q25" s="1">
        <f t="shared" si="3"/>
        <v>0.43516703496685322</v>
      </c>
    </row>
    <row r="26" spans="1:17" x14ac:dyDescent="0.3">
      <c r="A26" t="s">
        <v>37</v>
      </c>
      <c r="B26" t="s">
        <v>270</v>
      </c>
      <c r="C26" t="s">
        <v>241</v>
      </c>
      <c r="D26" t="s">
        <v>142</v>
      </c>
      <c r="E26" s="1">
        <v>94.619565217391298</v>
      </c>
      <c r="F26" s="1">
        <v>22.135869565217391</v>
      </c>
      <c r="G26" s="1">
        <v>0</v>
      </c>
      <c r="H26" s="1">
        <v>0</v>
      </c>
      <c r="I26" s="1">
        <v>10.760869565217391</v>
      </c>
      <c r="J26" s="1">
        <v>0</v>
      </c>
      <c r="K26" s="1">
        <v>14.557065217391305</v>
      </c>
      <c r="L26" s="1">
        <f t="shared" si="0"/>
        <v>14.557065217391305</v>
      </c>
      <c r="M26" s="1">
        <f t="shared" si="1"/>
        <v>0.15384836300976451</v>
      </c>
      <c r="N26" s="1">
        <v>5.5652173913043477</v>
      </c>
      <c r="O26" s="1">
        <v>10.369565217391305</v>
      </c>
      <c r="P26" s="1">
        <f t="shared" si="2"/>
        <v>15.934782608695652</v>
      </c>
      <c r="Q26" s="1">
        <f t="shared" si="3"/>
        <v>0.16840896036760483</v>
      </c>
    </row>
    <row r="27" spans="1:17" x14ac:dyDescent="0.3">
      <c r="A27" t="s">
        <v>37</v>
      </c>
      <c r="B27" t="s">
        <v>269</v>
      </c>
      <c r="C27" t="s">
        <v>241</v>
      </c>
      <c r="D27" t="s">
        <v>142</v>
      </c>
      <c r="E27" s="1">
        <v>102.07608695652173</v>
      </c>
      <c r="F27" s="1">
        <v>15.614130434782609</v>
      </c>
      <c r="G27" s="1">
        <v>0</v>
      </c>
      <c r="H27" s="1">
        <v>0</v>
      </c>
      <c r="I27" s="1">
        <v>3.9565217391304346</v>
      </c>
      <c r="J27" s="1">
        <v>0</v>
      </c>
      <c r="K27" s="1">
        <v>18.836956521739129</v>
      </c>
      <c r="L27" s="1">
        <f t="shared" si="0"/>
        <v>18.836956521739129</v>
      </c>
      <c r="M27" s="1">
        <f t="shared" si="1"/>
        <v>0.18453838781812373</v>
      </c>
      <c r="N27" s="1">
        <v>5.0434782608695654</v>
      </c>
      <c r="O27" s="1">
        <v>11.994565217391305</v>
      </c>
      <c r="P27" s="1">
        <f t="shared" si="2"/>
        <v>17.038043478260871</v>
      </c>
      <c r="Q27" s="1">
        <f t="shared" si="3"/>
        <v>0.16691513150889151</v>
      </c>
    </row>
    <row r="28" spans="1:17" x14ac:dyDescent="0.3">
      <c r="A28" t="s">
        <v>37</v>
      </c>
      <c r="B28" t="s">
        <v>293</v>
      </c>
      <c r="C28" t="s">
        <v>294</v>
      </c>
      <c r="D28" t="s">
        <v>295</v>
      </c>
      <c r="E28" s="1">
        <v>17.065217391304348</v>
      </c>
      <c r="F28" s="1">
        <v>0</v>
      </c>
      <c r="G28" s="1">
        <v>0</v>
      </c>
      <c r="H28" s="1">
        <v>0</v>
      </c>
      <c r="I28" s="1">
        <v>0</v>
      </c>
      <c r="J28" s="1">
        <v>0</v>
      </c>
      <c r="K28" s="1">
        <v>9.0858695652173882</v>
      </c>
      <c r="L28" s="1">
        <f t="shared" si="0"/>
        <v>9.0858695652173882</v>
      </c>
      <c r="M28" s="1">
        <f t="shared" si="1"/>
        <v>0.53242038216560494</v>
      </c>
      <c r="N28" s="1">
        <v>0</v>
      </c>
      <c r="O28" s="1">
        <v>5.7358695652173939</v>
      </c>
      <c r="P28" s="1">
        <f t="shared" si="2"/>
        <v>5.7358695652173939</v>
      </c>
      <c r="Q28" s="1">
        <f t="shared" si="3"/>
        <v>0.33611464968152882</v>
      </c>
    </row>
    <row r="29" spans="1:17" x14ac:dyDescent="0.3">
      <c r="A29" t="s">
        <v>37</v>
      </c>
      <c r="B29" t="s">
        <v>287</v>
      </c>
      <c r="C29" t="s">
        <v>288</v>
      </c>
      <c r="D29" t="s">
        <v>142</v>
      </c>
      <c r="E29" s="1">
        <v>87.510869565217391</v>
      </c>
      <c r="F29" s="1">
        <v>50.911521739130428</v>
      </c>
      <c r="G29" s="1">
        <v>0.25</v>
      </c>
      <c r="H29" s="1">
        <v>0</v>
      </c>
      <c r="I29" s="1">
        <v>2.5108695652173911</v>
      </c>
      <c r="J29" s="1">
        <v>5.710217391304349</v>
      </c>
      <c r="K29" s="1">
        <v>10.580978260869569</v>
      </c>
      <c r="L29" s="1">
        <f t="shared" si="0"/>
        <v>16.291195652173919</v>
      </c>
      <c r="M29" s="1">
        <f t="shared" si="1"/>
        <v>0.18616196745745878</v>
      </c>
      <c r="N29" s="1">
        <v>6.2716304347826091</v>
      </c>
      <c r="O29" s="1">
        <v>5.5675000000000008</v>
      </c>
      <c r="P29" s="1">
        <f t="shared" si="2"/>
        <v>11.839130434782611</v>
      </c>
      <c r="Q29" s="1">
        <f t="shared" si="3"/>
        <v>0.13528754192025838</v>
      </c>
    </row>
    <row r="30" spans="1:17" x14ac:dyDescent="0.3">
      <c r="A30" t="s">
        <v>37</v>
      </c>
      <c r="B30" t="s">
        <v>93</v>
      </c>
      <c r="C30" t="s">
        <v>94</v>
      </c>
      <c r="D30" t="s">
        <v>95</v>
      </c>
      <c r="E30" s="1">
        <v>100.89130434782609</v>
      </c>
      <c r="F30" s="1">
        <v>5.7391304347826084</v>
      </c>
      <c r="G30" s="1">
        <v>0.59239130434782605</v>
      </c>
      <c r="H30" s="1">
        <v>0.63380434782608697</v>
      </c>
      <c r="I30" s="1">
        <v>2.1739130434782608</v>
      </c>
      <c r="J30" s="1">
        <v>5.4158695652173927</v>
      </c>
      <c r="K30" s="1">
        <v>7.6592391304347824</v>
      </c>
      <c r="L30" s="1">
        <f t="shared" si="0"/>
        <v>13.075108695652176</v>
      </c>
      <c r="M30" s="1">
        <f t="shared" si="1"/>
        <v>0.12959599224305107</v>
      </c>
      <c r="N30" s="1">
        <v>5.5110869565217389</v>
      </c>
      <c r="O30" s="1">
        <v>1.7303260869565213</v>
      </c>
      <c r="P30" s="1">
        <f t="shared" si="2"/>
        <v>7.2414130434782606</v>
      </c>
      <c r="Q30" s="1">
        <f t="shared" si="3"/>
        <v>7.1774402068519705E-2</v>
      </c>
    </row>
    <row r="31" spans="1:17" x14ac:dyDescent="0.3">
      <c r="A31" t="s">
        <v>37</v>
      </c>
      <c r="B31" t="s">
        <v>343</v>
      </c>
      <c r="C31" t="s">
        <v>45</v>
      </c>
      <c r="D31" t="s">
        <v>46</v>
      </c>
      <c r="E31" s="1">
        <v>41</v>
      </c>
      <c r="F31" s="1">
        <v>5.3043478260869561</v>
      </c>
      <c r="G31" s="1">
        <v>1.0869565217391304</v>
      </c>
      <c r="H31" s="1">
        <v>0</v>
      </c>
      <c r="I31" s="1">
        <v>0</v>
      </c>
      <c r="J31" s="1">
        <v>0</v>
      </c>
      <c r="K31" s="1">
        <v>11.845978260869565</v>
      </c>
      <c r="L31" s="1">
        <f t="shared" si="0"/>
        <v>11.845978260869565</v>
      </c>
      <c r="M31" s="1">
        <f t="shared" si="1"/>
        <v>0.28892629904559913</v>
      </c>
      <c r="N31" s="1">
        <v>0</v>
      </c>
      <c r="O31" s="1">
        <v>5.2557608695652167</v>
      </c>
      <c r="P31" s="1">
        <f t="shared" si="2"/>
        <v>5.2557608695652167</v>
      </c>
      <c r="Q31" s="1">
        <f t="shared" si="3"/>
        <v>0.12818928950159064</v>
      </c>
    </row>
    <row r="32" spans="1:17" x14ac:dyDescent="0.3">
      <c r="A32" t="s">
        <v>37</v>
      </c>
      <c r="B32" t="s">
        <v>214</v>
      </c>
      <c r="C32" t="s">
        <v>215</v>
      </c>
      <c r="D32" t="s">
        <v>121</v>
      </c>
      <c r="E32" s="1">
        <v>46.663043478260867</v>
      </c>
      <c r="F32" s="1">
        <v>5.2173913043478262</v>
      </c>
      <c r="G32" s="1">
        <v>1.6206521739130435</v>
      </c>
      <c r="H32" s="1">
        <v>0.26630434782608697</v>
      </c>
      <c r="I32" s="1">
        <v>0</v>
      </c>
      <c r="J32" s="1">
        <v>4.8446739130434784</v>
      </c>
      <c r="K32" s="1">
        <v>0.96826086956521751</v>
      </c>
      <c r="L32" s="1">
        <f t="shared" si="0"/>
        <v>5.8129347826086963</v>
      </c>
      <c r="M32" s="1">
        <f t="shared" si="1"/>
        <v>0.12457255998136503</v>
      </c>
      <c r="N32" s="1">
        <v>0</v>
      </c>
      <c r="O32" s="1">
        <v>4.1121739130434776</v>
      </c>
      <c r="P32" s="1">
        <f t="shared" si="2"/>
        <v>4.1121739130434776</v>
      </c>
      <c r="Q32" s="1">
        <f t="shared" si="3"/>
        <v>8.8124854414162582E-2</v>
      </c>
    </row>
    <row r="33" spans="1:17" x14ac:dyDescent="0.3">
      <c r="A33" t="s">
        <v>37</v>
      </c>
      <c r="B33" t="s">
        <v>213</v>
      </c>
      <c r="C33" t="s">
        <v>176</v>
      </c>
      <c r="D33" t="s">
        <v>177</v>
      </c>
      <c r="E33" s="1">
        <v>34.891304347826086</v>
      </c>
      <c r="F33" s="1">
        <v>19.559782608695652</v>
      </c>
      <c r="G33" s="1">
        <v>0</v>
      </c>
      <c r="H33" s="1">
        <v>0</v>
      </c>
      <c r="I33" s="1">
        <v>6.0434782608695654</v>
      </c>
      <c r="J33" s="1">
        <v>4.7880434782608692</v>
      </c>
      <c r="K33" s="1">
        <v>3.3586956521739131</v>
      </c>
      <c r="L33" s="1">
        <f t="shared" si="0"/>
        <v>8.1467391304347814</v>
      </c>
      <c r="M33" s="1">
        <f t="shared" si="1"/>
        <v>0.23348909657320868</v>
      </c>
      <c r="N33" s="1">
        <v>0</v>
      </c>
      <c r="O33" s="1">
        <v>0</v>
      </c>
      <c r="P33" s="1">
        <f t="shared" si="2"/>
        <v>0</v>
      </c>
      <c r="Q33" s="1">
        <f t="shared" si="3"/>
        <v>0</v>
      </c>
    </row>
    <row r="34" spans="1:17" x14ac:dyDescent="0.3">
      <c r="A34" t="s">
        <v>37</v>
      </c>
      <c r="B34" t="s">
        <v>152</v>
      </c>
      <c r="C34" t="s">
        <v>153</v>
      </c>
      <c r="D34" t="s">
        <v>46</v>
      </c>
      <c r="E34" s="1">
        <v>98.771739130434781</v>
      </c>
      <c r="F34" s="1">
        <v>27.013586956521738</v>
      </c>
      <c r="G34" s="1">
        <v>5.7608695652173914E-2</v>
      </c>
      <c r="H34" s="1">
        <v>0</v>
      </c>
      <c r="I34" s="1">
        <v>1.3369565217391304</v>
      </c>
      <c r="J34" s="1">
        <v>5.9334782608695651</v>
      </c>
      <c r="K34" s="1">
        <v>10.519021739130435</v>
      </c>
      <c r="L34" s="1">
        <f t="shared" si="0"/>
        <v>16.452500000000001</v>
      </c>
      <c r="M34" s="1">
        <f t="shared" si="1"/>
        <v>0.16657092549796412</v>
      </c>
      <c r="N34" s="1">
        <v>11.940217391304348</v>
      </c>
      <c r="O34" s="1">
        <v>0.10739130434782608</v>
      </c>
      <c r="P34" s="1">
        <f t="shared" si="2"/>
        <v>12.047608695652174</v>
      </c>
      <c r="Q34" s="1">
        <f t="shared" si="3"/>
        <v>0.12197424892703863</v>
      </c>
    </row>
    <row r="35" spans="1:17" x14ac:dyDescent="0.3">
      <c r="A35" t="s">
        <v>37</v>
      </c>
      <c r="B35" t="s">
        <v>223</v>
      </c>
      <c r="C35" t="s">
        <v>115</v>
      </c>
      <c r="D35" t="s">
        <v>46</v>
      </c>
      <c r="E35" s="1">
        <v>81.260869565217391</v>
      </c>
      <c r="F35" s="1">
        <v>36.659239130434784</v>
      </c>
      <c r="G35" s="1">
        <v>0</v>
      </c>
      <c r="H35" s="1">
        <v>0</v>
      </c>
      <c r="I35" s="1">
        <v>6.8260869565217392</v>
      </c>
      <c r="J35" s="1">
        <v>4.8125</v>
      </c>
      <c r="K35" s="1">
        <v>3.8804347826086958</v>
      </c>
      <c r="L35" s="1">
        <f t="shared" si="0"/>
        <v>8.6929347826086953</v>
      </c>
      <c r="M35" s="1">
        <f t="shared" si="1"/>
        <v>0.10697565543071161</v>
      </c>
      <c r="N35" s="1">
        <v>0</v>
      </c>
      <c r="O35" s="1">
        <v>0</v>
      </c>
      <c r="P35" s="1">
        <f t="shared" si="2"/>
        <v>0</v>
      </c>
      <c r="Q35" s="1">
        <f t="shared" si="3"/>
        <v>0</v>
      </c>
    </row>
    <row r="36" spans="1:17" x14ac:dyDescent="0.3">
      <c r="A36" t="s">
        <v>37</v>
      </c>
      <c r="B36" t="s">
        <v>196</v>
      </c>
      <c r="C36" t="s">
        <v>197</v>
      </c>
      <c r="D36" t="s">
        <v>198</v>
      </c>
      <c r="E36" s="1">
        <v>51.663043478260867</v>
      </c>
      <c r="F36" s="1">
        <v>50.057826086956517</v>
      </c>
      <c r="G36" s="1">
        <v>0</v>
      </c>
      <c r="H36" s="1">
        <v>0</v>
      </c>
      <c r="I36" s="1">
        <v>0.84782608695652173</v>
      </c>
      <c r="J36" s="1">
        <v>0</v>
      </c>
      <c r="K36" s="1">
        <v>17.0625</v>
      </c>
      <c r="L36" s="1">
        <f t="shared" si="0"/>
        <v>17.0625</v>
      </c>
      <c r="M36" s="1">
        <f t="shared" si="1"/>
        <v>0.33026509572901325</v>
      </c>
      <c r="N36" s="1">
        <v>0</v>
      </c>
      <c r="O36" s="1">
        <v>5.8695652173913047</v>
      </c>
      <c r="P36" s="1">
        <f t="shared" si="2"/>
        <v>5.8695652173913047</v>
      </c>
      <c r="Q36" s="1">
        <f t="shared" si="3"/>
        <v>0.11361245529139492</v>
      </c>
    </row>
    <row r="37" spans="1:17" x14ac:dyDescent="0.3">
      <c r="A37" t="s">
        <v>37</v>
      </c>
      <c r="B37" t="s">
        <v>298</v>
      </c>
      <c r="C37" t="s">
        <v>48</v>
      </c>
      <c r="D37" t="s">
        <v>46</v>
      </c>
      <c r="E37" s="1">
        <v>197.67391304347825</v>
      </c>
      <c r="F37" s="1">
        <v>5.3913043478260869</v>
      </c>
      <c r="G37" s="1">
        <v>0.2608695652173913</v>
      </c>
      <c r="H37" s="1">
        <v>1.2309782608695652</v>
      </c>
      <c r="I37" s="1">
        <v>9.0326086956521738</v>
      </c>
      <c r="J37" s="1">
        <v>15.635869565217391</v>
      </c>
      <c r="K37" s="1">
        <v>0</v>
      </c>
      <c r="L37" s="1">
        <f t="shared" si="0"/>
        <v>15.635869565217391</v>
      </c>
      <c r="M37" s="1">
        <f t="shared" si="1"/>
        <v>7.9099307159353344E-2</v>
      </c>
      <c r="N37" s="1">
        <v>43.4375</v>
      </c>
      <c r="O37" s="1">
        <v>0</v>
      </c>
      <c r="P37" s="1">
        <f t="shared" si="2"/>
        <v>43.4375</v>
      </c>
      <c r="Q37" s="1">
        <f t="shared" si="3"/>
        <v>0.21974320906191577</v>
      </c>
    </row>
    <row r="38" spans="1:17" x14ac:dyDescent="0.3">
      <c r="A38" t="s">
        <v>37</v>
      </c>
      <c r="B38" t="s">
        <v>102</v>
      </c>
      <c r="C38" t="s">
        <v>103</v>
      </c>
      <c r="D38" t="s">
        <v>104</v>
      </c>
      <c r="E38" s="1">
        <v>63.043478260869563</v>
      </c>
      <c r="F38" s="1">
        <v>0</v>
      </c>
      <c r="G38" s="1">
        <v>0.34782608695652173</v>
      </c>
      <c r="H38" s="1">
        <v>0.33695652173913043</v>
      </c>
      <c r="I38" s="1">
        <v>1.7608695652173914</v>
      </c>
      <c r="J38" s="1">
        <v>5.462173913043479</v>
      </c>
      <c r="K38" s="1">
        <v>7.4174999999999995</v>
      </c>
      <c r="L38" s="1">
        <f t="shared" si="0"/>
        <v>12.879673913043479</v>
      </c>
      <c r="M38" s="1">
        <f t="shared" si="1"/>
        <v>0.204298275862069</v>
      </c>
      <c r="N38" s="1">
        <v>5.3184782608695658</v>
      </c>
      <c r="O38" s="1">
        <v>0</v>
      </c>
      <c r="P38" s="1">
        <f t="shared" si="2"/>
        <v>5.3184782608695658</v>
      </c>
      <c r="Q38" s="1">
        <f t="shared" si="3"/>
        <v>8.4362068965517248E-2</v>
      </c>
    </row>
    <row r="39" spans="1:17" x14ac:dyDescent="0.3">
      <c r="A39" t="s">
        <v>37</v>
      </c>
      <c r="B39" t="s">
        <v>224</v>
      </c>
      <c r="C39" t="s">
        <v>225</v>
      </c>
      <c r="D39" t="s">
        <v>58</v>
      </c>
      <c r="E39" s="1">
        <v>50.021739130434781</v>
      </c>
      <c r="F39" s="1">
        <v>5.1141304347826084</v>
      </c>
      <c r="G39" s="1">
        <v>0</v>
      </c>
      <c r="H39" s="1">
        <v>0</v>
      </c>
      <c r="I39" s="1">
        <v>1.1847826086956521</v>
      </c>
      <c r="J39" s="1">
        <v>5.5661956521739118</v>
      </c>
      <c r="K39" s="1">
        <v>16.698804347826087</v>
      </c>
      <c r="L39" s="1">
        <f t="shared" si="0"/>
        <v>22.265000000000001</v>
      </c>
      <c r="M39" s="1">
        <f t="shared" si="1"/>
        <v>0.4451064754454585</v>
      </c>
      <c r="N39" s="1">
        <v>1.0391304347826087</v>
      </c>
      <c r="O39" s="1">
        <v>0</v>
      </c>
      <c r="P39" s="1">
        <f t="shared" si="2"/>
        <v>1.0391304347826087</v>
      </c>
      <c r="Q39" s="1">
        <f t="shared" si="3"/>
        <v>2.0773576705780096E-2</v>
      </c>
    </row>
    <row r="40" spans="1:17" x14ac:dyDescent="0.3">
      <c r="A40" t="s">
        <v>37</v>
      </c>
      <c r="B40" t="s">
        <v>273</v>
      </c>
      <c r="C40" t="s">
        <v>274</v>
      </c>
      <c r="D40" t="s">
        <v>83</v>
      </c>
      <c r="E40" s="1">
        <v>126.46739130434783</v>
      </c>
      <c r="F40" s="1">
        <v>7.1739130434782608</v>
      </c>
      <c r="G40" s="1">
        <v>0</v>
      </c>
      <c r="H40" s="1">
        <v>0</v>
      </c>
      <c r="I40" s="1">
        <v>0</v>
      </c>
      <c r="J40" s="1">
        <v>0</v>
      </c>
      <c r="K40" s="1">
        <v>0</v>
      </c>
      <c r="L40" s="1">
        <f t="shared" si="0"/>
        <v>0</v>
      </c>
      <c r="M40" s="1">
        <f t="shared" si="1"/>
        <v>0</v>
      </c>
      <c r="N40" s="1">
        <v>10.877717391304348</v>
      </c>
      <c r="O40" s="1">
        <v>3.472826086956522</v>
      </c>
      <c r="P40" s="1">
        <f t="shared" si="2"/>
        <v>14.350543478260869</v>
      </c>
      <c r="Q40" s="1">
        <f t="shared" si="3"/>
        <v>0.1134722819080361</v>
      </c>
    </row>
    <row r="41" spans="1:17" x14ac:dyDescent="0.3">
      <c r="A41" t="s">
        <v>37</v>
      </c>
      <c r="B41" t="s">
        <v>278</v>
      </c>
      <c r="C41" t="s">
        <v>254</v>
      </c>
      <c r="D41" t="s">
        <v>104</v>
      </c>
      <c r="E41" s="1">
        <v>70.152173913043484</v>
      </c>
      <c r="F41" s="1">
        <v>11.478260869565217</v>
      </c>
      <c r="G41" s="1">
        <v>0.16847826086956522</v>
      </c>
      <c r="H41" s="1">
        <v>0.18478260869565216</v>
      </c>
      <c r="I41" s="1">
        <v>2.6956521739130435</v>
      </c>
      <c r="J41" s="1">
        <v>5.3697826086956519</v>
      </c>
      <c r="K41" s="1">
        <v>4.0809782608695659</v>
      </c>
      <c r="L41" s="1">
        <f t="shared" si="0"/>
        <v>9.4507608695652188</v>
      </c>
      <c r="M41" s="1">
        <f t="shared" si="1"/>
        <v>0.13471800433839481</v>
      </c>
      <c r="N41" s="1">
        <v>9.8211956521739143</v>
      </c>
      <c r="O41" s="1">
        <v>0</v>
      </c>
      <c r="P41" s="1">
        <f t="shared" si="2"/>
        <v>9.8211956521739143</v>
      </c>
      <c r="Q41" s="1">
        <f t="shared" si="3"/>
        <v>0.13999845057328789</v>
      </c>
    </row>
    <row r="42" spans="1:17" x14ac:dyDescent="0.3">
      <c r="A42" t="s">
        <v>37</v>
      </c>
      <c r="B42" t="s">
        <v>38</v>
      </c>
      <c r="C42" t="s">
        <v>39</v>
      </c>
      <c r="D42" t="s">
        <v>40</v>
      </c>
      <c r="E42" s="1">
        <v>11.152173913043478</v>
      </c>
      <c r="F42" s="1">
        <v>0</v>
      </c>
      <c r="G42" s="1">
        <v>0</v>
      </c>
      <c r="H42" s="1">
        <v>0</v>
      </c>
      <c r="I42" s="1">
        <v>0</v>
      </c>
      <c r="J42" s="1">
        <v>0</v>
      </c>
      <c r="K42" s="1">
        <v>0</v>
      </c>
      <c r="L42" s="1">
        <f t="shared" si="0"/>
        <v>0</v>
      </c>
      <c r="M42" s="1">
        <f t="shared" si="1"/>
        <v>0</v>
      </c>
      <c r="N42" s="1">
        <v>0</v>
      </c>
      <c r="O42" s="1">
        <v>0</v>
      </c>
      <c r="P42" s="1">
        <f t="shared" si="2"/>
        <v>0</v>
      </c>
      <c r="Q42" s="1">
        <f t="shared" si="3"/>
        <v>0</v>
      </c>
    </row>
    <row r="43" spans="1:17" x14ac:dyDescent="0.3">
      <c r="A43" t="s">
        <v>37</v>
      </c>
      <c r="B43" t="s">
        <v>206</v>
      </c>
      <c r="C43" t="s">
        <v>161</v>
      </c>
      <c r="D43" t="s">
        <v>40</v>
      </c>
      <c r="E43" s="1">
        <v>72.010869565217391</v>
      </c>
      <c r="F43" s="1">
        <v>4.9565217391304346</v>
      </c>
      <c r="G43" s="1">
        <v>0.25717391304347825</v>
      </c>
      <c r="H43" s="1">
        <v>0.41141304347826096</v>
      </c>
      <c r="I43" s="1">
        <v>2.0108695652173911</v>
      </c>
      <c r="J43" s="1">
        <v>0</v>
      </c>
      <c r="K43" s="1">
        <v>9.967173913043478</v>
      </c>
      <c r="L43" s="1">
        <f t="shared" si="0"/>
        <v>9.967173913043478</v>
      </c>
      <c r="M43" s="1">
        <f t="shared" si="1"/>
        <v>0.13841207547169812</v>
      </c>
      <c r="N43" s="1">
        <v>5.4546739130434778</v>
      </c>
      <c r="O43" s="1">
        <v>0</v>
      </c>
      <c r="P43" s="1">
        <f t="shared" si="2"/>
        <v>5.4546739130434778</v>
      </c>
      <c r="Q43" s="1">
        <f t="shared" si="3"/>
        <v>7.5747924528301883E-2</v>
      </c>
    </row>
    <row r="44" spans="1:17" x14ac:dyDescent="0.3">
      <c r="A44" t="s">
        <v>37</v>
      </c>
      <c r="B44" t="s">
        <v>308</v>
      </c>
      <c r="C44" t="s">
        <v>48</v>
      </c>
      <c r="D44" t="s">
        <v>46</v>
      </c>
      <c r="E44" s="1">
        <v>102.43478260869566</v>
      </c>
      <c r="F44" s="1">
        <v>4</v>
      </c>
      <c r="G44" s="1">
        <v>0.60869565217391308</v>
      </c>
      <c r="H44" s="1">
        <v>0.30434782608695654</v>
      </c>
      <c r="I44" s="1">
        <v>2.4347826086956523</v>
      </c>
      <c r="J44" s="1">
        <v>4.8695652173913047</v>
      </c>
      <c r="K44" s="1">
        <v>10.598695652173911</v>
      </c>
      <c r="L44" s="1">
        <f t="shared" si="0"/>
        <v>15.468260869565215</v>
      </c>
      <c r="M44" s="1">
        <f t="shared" si="1"/>
        <v>0.15100594227504241</v>
      </c>
      <c r="N44" s="1">
        <v>12.232934782608694</v>
      </c>
      <c r="O44" s="1">
        <v>0</v>
      </c>
      <c r="P44" s="1">
        <f t="shared" si="2"/>
        <v>12.232934782608694</v>
      </c>
      <c r="Q44" s="1">
        <f t="shared" si="3"/>
        <v>0.11942168930390491</v>
      </c>
    </row>
    <row r="45" spans="1:17" x14ac:dyDescent="0.3">
      <c r="A45" t="s">
        <v>37</v>
      </c>
      <c r="B45" t="s">
        <v>315</v>
      </c>
      <c r="C45" t="s">
        <v>107</v>
      </c>
      <c r="D45" t="s">
        <v>46</v>
      </c>
      <c r="E45" s="1">
        <v>57.630434782608695</v>
      </c>
      <c r="F45" s="1">
        <v>4.8695652173913047</v>
      </c>
      <c r="G45" s="1">
        <v>0.2608695652173913</v>
      </c>
      <c r="H45" s="1">
        <v>0.29347826086956524</v>
      </c>
      <c r="I45" s="1">
        <v>5.3043478260869561</v>
      </c>
      <c r="J45" s="1">
        <v>8.6956521739130432E-2</v>
      </c>
      <c r="K45" s="1">
        <v>2.7257608695652173</v>
      </c>
      <c r="L45" s="1">
        <f t="shared" si="0"/>
        <v>2.8127173913043477</v>
      </c>
      <c r="M45" s="1">
        <f t="shared" si="1"/>
        <v>4.8806110901546587E-2</v>
      </c>
      <c r="N45" s="1">
        <v>5.5652173913043477</v>
      </c>
      <c r="O45" s="1">
        <v>0</v>
      </c>
      <c r="P45" s="1">
        <f t="shared" si="2"/>
        <v>5.5652173913043477</v>
      </c>
      <c r="Q45" s="1">
        <f t="shared" si="3"/>
        <v>9.6567333081855902E-2</v>
      </c>
    </row>
    <row r="46" spans="1:17" x14ac:dyDescent="0.3">
      <c r="A46" t="s">
        <v>37</v>
      </c>
      <c r="B46" t="s">
        <v>326</v>
      </c>
      <c r="C46" t="s">
        <v>292</v>
      </c>
      <c r="D46" t="s">
        <v>86</v>
      </c>
      <c r="E46" s="1">
        <v>82</v>
      </c>
      <c r="F46" s="1">
        <v>47.898586956521747</v>
      </c>
      <c r="G46" s="1">
        <v>0.31521739130434784</v>
      </c>
      <c r="H46" s="1">
        <v>0.6968478260869565</v>
      </c>
      <c r="I46" s="1">
        <v>5.4673913043478262</v>
      </c>
      <c r="J46" s="1">
        <v>5.5368478260869569</v>
      </c>
      <c r="K46" s="1">
        <v>7.2985869565217403</v>
      </c>
      <c r="L46" s="1">
        <f t="shared" si="0"/>
        <v>12.835434782608697</v>
      </c>
      <c r="M46" s="1">
        <f t="shared" si="1"/>
        <v>0.15652969247083778</v>
      </c>
      <c r="N46" s="1">
        <v>5.1194565217391323</v>
      </c>
      <c r="O46" s="1">
        <v>5.3184782608695631</v>
      </c>
      <c r="P46" s="1">
        <f t="shared" si="2"/>
        <v>10.437934782608696</v>
      </c>
      <c r="Q46" s="1">
        <f t="shared" si="3"/>
        <v>0.12729188759278898</v>
      </c>
    </row>
    <row r="47" spans="1:17" x14ac:dyDescent="0.3">
      <c r="A47" t="s">
        <v>37</v>
      </c>
      <c r="B47" t="s">
        <v>330</v>
      </c>
      <c r="C47" t="s">
        <v>331</v>
      </c>
      <c r="D47" t="s">
        <v>46</v>
      </c>
      <c r="E47" s="1">
        <v>37.315217391304351</v>
      </c>
      <c r="F47" s="1">
        <v>3.7717391304347827</v>
      </c>
      <c r="G47" s="1">
        <v>0.65217391304347827</v>
      </c>
      <c r="H47" s="1">
        <v>0.21739130434782608</v>
      </c>
      <c r="I47" s="1">
        <v>2.2608695652173911</v>
      </c>
      <c r="J47" s="1">
        <v>0</v>
      </c>
      <c r="K47" s="1">
        <v>5.0967391304347824</v>
      </c>
      <c r="L47" s="1">
        <f t="shared" si="0"/>
        <v>5.0967391304347824</v>
      </c>
      <c r="M47" s="1">
        <f t="shared" si="1"/>
        <v>0.13658607631808911</v>
      </c>
      <c r="N47" s="1">
        <v>5.303260869565217</v>
      </c>
      <c r="O47" s="1">
        <v>0</v>
      </c>
      <c r="P47" s="1">
        <f t="shared" si="2"/>
        <v>5.303260869565217</v>
      </c>
      <c r="Q47" s="1">
        <f t="shared" si="3"/>
        <v>0.14212059423244974</v>
      </c>
    </row>
    <row r="48" spans="1:17" x14ac:dyDescent="0.3">
      <c r="A48" t="s">
        <v>37</v>
      </c>
      <c r="B48" t="s">
        <v>79</v>
      </c>
      <c r="C48" t="s">
        <v>50</v>
      </c>
      <c r="D48" t="s">
        <v>51</v>
      </c>
      <c r="E48" s="1">
        <v>68.923913043478265</v>
      </c>
      <c r="F48" s="1">
        <v>5.2146739130434785</v>
      </c>
      <c r="G48" s="1">
        <v>0</v>
      </c>
      <c r="H48" s="1">
        <v>0</v>
      </c>
      <c r="I48" s="1">
        <v>0</v>
      </c>
      <c r="J48" s="1">
        <v>4.7445652173913047</v>
      </c>
      <c r="K48" s="1">
        <v>9.5788043478260878</v>
      </c>
      <c r="L48" s="1">
        <f t="shared" si="0"/>
        <v>14.323369565217392</v>
      </c>
      <c r="M48" s="1">
        <f t="shared" si="1"/>
        <v>0.20781422488566473</v>
      </c>
      <c r="N48" s="1">
        <v>9.4945652173913047</v>
      </c>
      <c r="O48" s="1">
        <v>0</v>
      </c>
      <c r="P48" s="1">
        <f t="shared" si="2"/>
        <v>9.4945652173913047</v>
      </c>
      <c r="Q48" s="1">
        <f t="shared" si="3"/>
        <v>0.13775429742942752</v>
      </c>
    </row>
    <row r="49" spans="1:17" x14ac:dyDescent="0.3">
      <c r="A49" t="s">
        <v>37</v>
      </c>
      <c r="B49" t="s">
        <v>110</v>
      </c>
      <c r="C49" t="s">
        <v>111</v>
      </c>
      <c r="D49" t="s">
        <v>43</v>
      </c>
      <c r="E49" s="1">
        <v>78.967391304347828</v>
      </c>
      <c r="F49" s="1">
        <v>5.8260869565217392</v>
      </c>
      <c r="G49" s="1">
        <v>1.0163043478260869</v>
      </c>
      <c r="H49" s="1">
        <v>0.53108695652173932</v>
      </c>
      <c r="I49" s="1">
        <v>0</v>
      </c>
      <c r="J49" s="1">
        <v>5.5650000000000004</v>
      </c>
      <c r="K49" s="1">
        <v>6.413913043478261</v>
      </c>
      <c r="L49" s="1">
        <f t="shared" si="0"/>
        <v>11.978913043478261</v>
      </c>
      <c r="M49" s="1">
        <f t="shared" si="1"/>
        <v>0.15169442532690985</v>
      </c>
      <c r="N49" s="1">
        <v>4.3371739130434772</v>
      </c>
      <c r="O49" s="1">
        <v>5.216086956521738</v>
      </c>
      <c r="P49" s="1">
        <f t="shared" si="2"/>
        <v>9.5532608695652144</v>
      </c>
      <c r="Q49" s="1">
        <f t="shared" si="3"/>
        <v>0.12097728836889191</v>
      </c>
    </row>
    <row r="50" spans="1:17" x14ac:dyDescent="0.3">
      <c r="A50" t="s">
        <v>37</v>
      </c>
      <c r="B50" t="s">
        <v>65</v>
      </c>
      <c r="C50" t="s">
        <v>66</v>
      </c>
      <c r="D50" t="s">
        <v>46</v>
      </c>
      <c r="E50" s="1">
        <v>96.641304347826093</v>
      </c>
      <c r="F50" s="1">
        <v>0</v>
      </c>
      <c r="G50" s="1">
        <v>0</v>
      </c>
      <c r="H50" s="1">
        <v>0</v>
      </c>
      <c r="I50" s="1">
        <v>0</v>
      </c>
      <c r="J50" s="1">
        <v>10.350543478260869</v>
      </c>
      <c r="K50" s="1">
        <v>0</v>
      </c>
      <c r="L50" s="1">
        <f t="shared" si="0"/>
        <v>10.350543478260869</v>
      </c>
      <c r="M50" s="1">
        <f t="shared" si="1"/>
        <v>0.10710268811157349</v>
      </c>
      <c r="N50" s="1">
        <v>4.9239130434782608</v>
      </c>
      <c r="O50" s="1">
        <v>0</v>
      </c>
      <c r="P50" s="1">
        <f t="shared" si="2"/>
        <v>4.9239130434782608</v>
      </c>
      <c r="Q50" s="1">
        <f t="shared" si="3"/>
        <v>5.0950399280170956E-2</v>
      </c>
    </row>
    <row r="51" spans="1:17" x14ac:dyDescent="0.3">
      <c r="A51" t="s">
        <v>37</v>
      </c>
      <c r="B51" t="s">
        <v>306</v>
      </c>
      <c r="C51" t="s">
        <v>219</v>
      </c>
      <c r="D51" t="s">
        <v>142</v>
      </c>
      <c r="E51" s="1">
        <v>108.78260869565217</v>
      </c>
      <c r="F51" s="1">
        <v>5.4826086956521767</v>
      </c>
      <c r="G51" s="1">
        <v>0</v>
      </c>
      <c r="H51" s="1">
        <v>0.34782608695652173</v>
      </c>
      <c r="I51" s="1">
        <v>1.1304347826086956</v>
      </c>
      <c r="J51" s="1">
        <v>4.8611956521739135</v>
      </c>
      <c r="K51" s="1">
        <v>41.941847826086949</v>
      </c>
      <c r="L51" s="1">
        <f t="shared" si="0"/>
        <v>46.803043478260861</v>
      </c>
      <c r="M51" s="1">
        <f t="shared" si="1"/>
        <v>0.43024380495603509</v>
      </c>
      <c r="N51" s="1">
        <v>6.5305434782608698</v>
      </c>
      <c r="O51" s="1">
        <v>3.679347826086957</v>
      </c>
      <c r="P51" s="1">
        <f t="shared" si="2"/>
        <v>10.209891304347828</v>
      </c>
      <c r="Q51" s="1">
        <f t="shared" si="3"/>
        <v>9.3855915267785792E-2</v>
      </c>
    </row>
    <row r="52" spans="1:17" x14ac:dyDescent="0.3">
      <c r="A52" t="s">
        <v>37</v>
      </c>
      <c r="B52" t="s">
        <v>222</v>
      </c>
      <c r="C52" t="s">
        <v>120</v>
      </c>
      <c r="D52" t="s">
        <v>121</v>
      </c>
      <c r="E52" s="1">
        <v>68.489130434782609</v>
      </c>
      <c r="F52" s="1">
        <v>5.6956521739130439</v>
      </c>
      <c r="G52" s="1">
        <v>0.70652173913043481</v>
      </c>
      <c r="H52" s="1">
        <v>0.60326086956521741</v>
      </c>
      <c r="I52" s="1">
        <v>1.5652173913043479</v>
      </c>
      <c r="J52" s="1">
        <v>4.8571739130434786</v>
      </c>
      <c r="K52" s="1">
        <v>3.832065217391305</v>
      </c>
      <c r="L52" s="1">
        <f t="shared" si="0"/>
        <v>8.6892391304347836</v>
      </c>
      <c r="M52" s="1">
        <f t="shared" si="1"/>
        <v>0.12687033804158071</v>
      </c>
      <c r="N52" s="1">
        <v>8.2340217391304318</v>
      </c>
      <c r="O52" s="1">
        <v>0</v>
      </c>
      <c r="P52" s="1">
        <f t="shared" si="2"/>
        <v>8.2340217391304318</v>
      </c>
      <c r="Q52" s="1">
        <f t="shared" si="3"/>
        <v>0.12022377400412629</v>
      </c>
    </row>
    <row r="53" spans="1:17" x14ac:dyDescent="0.3">
      <c r="A53" t="s">
        <v>37</v>
      </c>
      <c r="B53" t="s">
        <v>167</v>
      </c>
      <c r="C53" t="s">
        <v>168</v>
      </c>
      <c r="D53" t="s">
        <v>51</v>
      </c>
      <c r="E53" s="1">
        <v>74.532608695652172</v>
      </c>
      <c r="F53" s="1">
        <v>4.9673913043478262</v>
      </c>
      <c r="G53" s="1">
        <v>3.2608695652173912E-2</v>
      </c>
      <c r="H53" s="1">
        <v>0.66304347826086951</v>
      </c>
      <c r="I53" s="1">
        <v>0.2608695652173913</v>
      </c>
      <c r="J53" s="1">
        <v>0</v>
      </c>
      <c r="K53" s="1">
        <v>0</v>
      </c>
      <c r="L53" s="1">
        <f t="shared" si="0"/>
        <v>0</v>
      </c>
      <c r="M53" s="1">
        <f t="shared" si="1"/>
        <v>0</v>
      </c>
      <c r="N53" s="1">
        <v>0</v>
      </c>
      <c r="O53" s="1">
        <v>0</v>
      </c>
      <c r="P53" s="1">
        <f t="shared" si="2"/>
        <v>0</v>
      </c>
      <c r="Q53" s="1">
        <f t="shared" si="3"/>
        <v>0</v>
      </c>
    </row>
    <row r="54" spans="1:17" x14ac:dyDescent="0.3">
      <c r="A54" t="s">
        <v>37</v>
      </c>
      <c r="B54" t="s">
        <v>265</v>
      </c>
      <c r="C54" t="s">
        <v>266</v>
      </c>
      <c r="D54" t="s">
        <v>46</v>
      </c>
      <c r="E54" s="1">
        <v>64.010869565217391</v>
      </c>
      <c r="F54" s="1">
        <v>24.679347826086957</v>
      </c>
      <c r="G54" s="1">
        <v>0</v>
      </c>
      <c r="H54" s="1">
        <v>0</v>
      </c>
      <c r="I54" s="1">
        <v>4.0434782608695654</v>
      </c>
      <c r="J54" s="1">
        <v>4.6195652173913047</v>
      </c>
      <c r="K54" s="1">
        <v>6.8206521739130439</v>
      </c>
      <c r="L54" s="1">
        <f t="shared" si="0"/>
        <v>11.440217391304348</v>
      </c>
      <c r="M54" s="1">
        <f t="shared" si="1"/>
        <v>0.17872304296145355</v>
      </c>
      <c r="N54" s="1">
        <v>0</v>
      </c>
      <c r="O54" s="1">
        <v>0</v>
      </c>
      <c r="P54" s="1">
        <f t="shared" si="2"/>
        <v>0</v>
      </c>
      <c r="Q54" s="1">
        <f t="shared" si="3"/>
        <v>0</v>
      </c>
    </row>
    <row r="55" spans="1:17" x14ac:dyDescent="0.3">
      <c r="A55" t="s">
        <v>37</v>
      </c>
      <c r="B55" t="s">
        <v>322</v>
      </c>
      <c r="C55" t="s">
        <v>241</v>
      </c>
      <c r="D55" t="s">
        <v>142</v>
      </c>
      <c r="E55" s="1">
        <v>80.576086956521735</v>
      </c>
      <c r="F55" s="1">
        <v>6.7826086956521738</v>
      </c>
      <c r="G55" s="1">
        <v>0.33000000000000046</v>
      </c>
      <c r="H55" s="1">
        <v>0.53597826086956524</v>
      </c>
      <c r="I55" s="1">
        <v>4.9239130434782608</v>
      </c>
      <c r="J55" s="1">
        <v>0</v>
      </c>
      <c r="K55" s="1">
        <v>15.534021739130434</v>
      </c>
      <c r="L55" s="1">
        <f t="shared" si="0"/>
        <v>15.534021739130434</v>
      </c>
      <c r="M55" s="1">
        <f t="shared" si="1"/>
        <v>0.19278699581815731</v>
      </c>
      <c r="N55" s="1">
        <v>8.6414130434782592</v>
      </c>
      <c r="O55" s="1">
        <v>0</v>
      </c>
      <c r="P55" s="1">
        <f t="shared" si="2"/>
        <v>8.6414130434782592</v>
      </c>
      <c r="Q55" s="1">
        <f t="shared" si="3"/>
        <v>0.10724537973829756</v>
      </c>
    </row>
    <row r="56" spans="1:17" x14ac:dyDescent="0.3">
      <c r="A56" t="s">
        <v>37</v>
      </c>
      <c r="B56" t="s">
        <v>134</v>
      </c>
      <c r="C56" t="s">
        <v>135</v>
      </c>
      <c r="D56" t="s">
        <v>136</v>
      </c>
      <c r="E56" s="1">
        <v>92.086956521739125</v>
      </c>
      <c r="F56" s="1">
        <v>5.6521739130434785</v>
      </c>
      <c r="G56" s="1">
        <v>0.38641304347826078</v>
      </c>
      <c r="H56" s="1">
        <v>0.51586956521739158</v>
      </c>
      <c r="I56" s="1">
        <v>0</v>
      </c>
      <c r="J56" s="1">
        <v>4.7891304347826074</v>
      </c>
      <c r="K56" s="1">
        <v>8.5780434782608719</v>
      </c>
      <c r="L56" s="1">
        <f t="shared" si="0"/>
        <v>13.36717391304348</v>
      </c>
      <c r="M56" s="1">
        <f t="shared" si="1"/>
        <v>0.14515816808309728</v>
      </c>
      <c r="N56" s="1">
        <v>5.9497826086956511</v>
      </c>
      <c r="O56" s="1">
        <v>3.3077173913043483</v>
      </c>
      <c r="P56" s="1">
        <f t="shared" si="2"/>
        <v>9.2575000000000003</v>
      </c>
      <c r="Q56" s="1">
        <f t="shared" si="3"/>
        <v>0.10052998111425875</v>
      </c>
    </row>
    <row r="57" spans="1:17" x14ac:dyDescent="0.3">
      <c r="A57" t="s">
        <v>37</v>
      </c>
      <c r="B57" t="s">
        <v>144</v>
      </c>
      <c r="C57" t="s">
        <v>94</v>
      </c>
      <c r="D57" t="s">
        <v>95</v>
      </c>
      <c r="E57" s="1">
        <v>87.760869565217391</v>
      </c>
      <c r="F57" s="1">
        <v>5.7391304347826084</v>
      </c>
      <c r="G57" s="1">
        <v>0.59239130434782605</v>
      </c>
      <c r="H57" s="1">
        <v>0.55032608695652196</v>
      </c>
      <c r="I57" s="1">
        <v>0</v>
      </c>
      <c r="J57" s="1">
        <v>3.1616304347826087</v>
      </c>
      <c r="K57" s="1">
        <v>9.691304347826085</v>
      </c>
      <c r="L57" s="1">
        <f t="shared" si="0"/>
        <v>12.852934782608694</v>
      </c>
      <c r="M57" s="1">
        <f t="shared" si="1"/>
        <v>0.14645405003715628</v>
      </c>
      <c r="N57" s="1">
        <v>5.1554347826086966</v>
      </c>
      <c r="O57" s="1">
        <v>5.7814130434782633</v>
      </c>
      <c r="P57" s="1">
        <f t="shared" si="2"/>
        <v>10.936847826086961</v>
      </c>
      <c r="Q57" s="1">
        <f t="shared" si="3"/>
        <v>0.12462100569730003</v>
      </c>
    </row>
    <row r="58" spans="1:17" x14ac:dyDescent="0.3">
      <c r="A58" t="s">
        <v>37</v>
      </c>
      <c r="B58" t="s">
        <v>41</v>
      </c>
      <c r="C58" t="s">
        <v>42</v>
      </c>
      <c r="D58" t="s">
        <v>43</v>
      </c>
      <c r="E58" s="1">
        <v>11.967391304347826</v>
      </c>
      <c r="F58" s="1">
        <v>0.10869565217391304</v>
      </c>
      <c r="G58" s="1">
        <v>0</v>
      </c>
      <c r="H58" s="1">
        <v>0</v>
      </c>
      <c r="I58" s="1">
        <v>0</v>
      </c>
      <c r="J58" s="1">
        <v>2.2630434782608693</v>
      </c>
      <c r="K58" s="1">
        <v>5.7010869565217401</v>
      </c>
      <c r="L58" s="1">
        <f t="shared" si="0"/>
        <v>7.964130434782609</v>
      </c>
      <c r="M58" s="1">
        <f t="shared" si="1"/>
        <v>0.66548592188919165</v>
      </c>
      <c r="N58" s="1">
        <v>0</v>
      </c>
      <c r="O58" s="1">
        <v>0</v>
      </c>
      <c r="P58" s="1">
        <f t="shared" si="2"/>
        <v>0</v>
      </c>
      <c r="Q58" s="1">
        <f t="shared" si="3"/>
        <v>0</v>
      </c>
    </row>
    <row r="59" spans="1:17" x14ac:dyDescent="0.3">
      <c r="A59" t="s">
        <v>37</v>
      </c>
      <c r="B59" t="s">
        <v>159</v>
      </c>
      <c r="C59" t="s">
        <v>120</v>
      </c>
      <c r="D59" t="s">
        <v>121</v>
      </c>
      <c r="E59" s="1">
        <v>34.760869565217391</v>
      </c>
      <c r="F59" s="1">
        <v>26.673913043478262</v>
      </c>
      <c r="G59" s="1">
        <v>0</v>
      </c>
      <c r="H59" s="1">
        <v>0</v>
      </c>
      <c r="I59" s="1">
        <v>9.5217391304347831</v>
      </c>
      <c r="J59" s="1">
        <v>3.9864130434782608</v>
      </c>
      <c r="K59" s="1">
        <v>0</v>
      </c>
      <c r="L59" s="1">
        <f t="shared" si="0"/>
        <v>3.9864130434782608</v>
      </c>
      <c r="M59" s="1">
        <f t="shared" si="1"/>
        <v>0.11468105065666041</v>
      </c>
      <c r="N59" s="1">
        <v>6.2527173913043477</v>
      </c>
      <c r="O59" s="1">
        <v>0</v>
      </c>
      <c r="P59" s="1">
        <f t="shared" si="2"/>
        <v>6.2527173913043477</v>
      </c>
      <c r="Q59" s="1">
        <f t="shared" si="3"/>
        <v>0.1798780487804878</v>
      </c>
    </row>
    <row r="60" spans="1:17" x14ac:dyDescent="0.3">
      <c r="A60" t="s">
        <v>37</v>
      </c>
      <c r="B60" t="s">
        <v>280</v>
      </c>
      <c r="C60" t="s">
        <v>48</v>
      </c>
      <c r="D60" t="s">
        <v>46</v>
      </c>
      <c r="E60" s="1">
        <v>142.10869565217391</v>
      </c>
      <c r="F60" s="1">
        <v>4.9836956521739131</v>
      </c>
      <c r="G60" s="1">
        <v>0.1358695652173913</v>
      </c>
      <c r="H60" s="1">
        <v>1.5163043478260869</v>
      </c>
      <c r="I60" s="1">
        <v>5.3152173913043477</v>
      </c>
      <c r="J60" s="1">
        <v>1.0951086956521738</v>
      </c>
      <c r="K60" s="1">
        <v>25.111413043478262</v>
      </c>
      <c r="L60" s="1">
        <f t="shared" si="0"/>
        <v>26.206521739130437</v>
      </c>
      <c r="M60" s="1">
        <f t="shared" si="1"/>
        <v>0.18441180969863855</v>
      </c>
      <c r="N60" s="1">
        <v>15.451086956521738</v>
      </c>
      <c r="O60" s="1">
        <v>0</v>
      </c>
      <c r="P60" s="1">
        <f t="shared" si="2"/>
        <v>15.451086956521738</v>
      </c>
      <c r="Q60" s="1">
        <f t="shared" si="3"/>
        <v>0.10872724491356892</v>
      </c>
    </row>
    <row r="61" spans="1:17" x14ac:dyDescent="0.3">
      <c r="A61" t="s">
        <v>37</v>
      </c>
      <c r="B61" t="s">
        <v>56</v>
      </c>
      <c r="C61" t="s">
        <v>57</v>
      </c>
      <c r="D61" t="s">
        <v>58</v>
      </c>
      <c r="E61" s="1">
        <v>70.934782608695656</v>
      </c>
      <c r="F61" s="1">
        <v>20</v>
      </c>
      <c r="G61" s="1">
        <v>0.65217391304347827</v>
      </c>
      <c r="H61" s="1">
        <v>0.39119565217391306</v>
      </c>
      <c r="I61" s="1">
        <v>0.39130434782608697</v>
      </c>
      <c r="J61" s="1">
        <v>5.2483695652173896</v>
      </c>
      <c r="K61" s="1">
        <v>5.2815217391304365</v>
      </c>
      <c r="L61" s="1">
        <f t="shared" si="0"/>
        <v>10.529891304347826</v>
      </c>
      <c r="M61" s="1">
        <f t="shared" si="1"/>
        <v>0.14844468280723261</v>
      </c>
      <c r="N61" s="1">
        <v>5.2548913043478231</v>
      </c>
      <c r="O61" s="1">
        <v>3.0488043478260871</v>
      </c>
      <c r="P61" s="1">
        <f t="shared" si="2"/>
        <v>8.3036956521739107</v>
      </c>
      <c r="Q61" s="1">
        <f t="shared" si="3"/>
        <v>0.11706098682194296</v>
      </c>
    </row>
    <row r="62" spans="1:17" x14ac:dyDescent="0.3">
      <c r="A62" t="s">
        <v>37</v>
      </c>
      <c r="B62" t="s">
        <v>178</v>
      </c>
      <c r="C62" t="s">
        <v>179</v>
      </c>
      <c r="D62" t="s">
        <v>139</v>
      </c>
      <c r="E62" s="1">
        <v>101.19565217391305</v>
      </c>
      <c r="F62" s="1">
        <v>36.508152173913047</v>
      </c>
      <c r="G62" s="1">
        <v>0</v>
      </c>
      <c r="H62" s="1">
        <v>0</v>
      </c>
      <c r="I62" s="1">
        <v>3.3586956521739131</v>
      </c>
      <c r="J62" s="1">
        <v>6.6114130434782608</v>
      </c>
      <c r="K62" s="1">
        <v>5.3478260869565215</v>
      </c>
      <c r="L62" s="1">
        <f t="shared" si="0"/>
        <v>11.959239130434781</v>
      </c>
      <c r="M62" s="1">
        <f t="shared" si="1"/>
        <v>0.11817937701396346</v>
      </c>
      <c r="N62" s="1">
        <v>10.010869565217391</v>
      </c>
      <c r="O62" s="1">
        <v>0</v>
      </c>
      <c r="P62" s="1">
        <f t="shared" si="2"/>
        <v>10.010869565217391</v>
      </c>
      <c r="Q62" s="1">
        <f t="shared" si="3"/>
        <v>9.8925886143931246E-2</v>
      </c>
    </row>
    <row r="63" spans="1:17" x14ac:dyDescent="0.3">
      <c r="A63" t="s">
        <v>37</v>
      </c>
      <c r="B63" t="s">
        <v>335</v>
      </c>
      <c r="C63" t="s">
        <v>113</v>
      </c>
      <c r="D63" t="s">
        <v>46</v>
      </c>
      <c r="E63" s="1">
        <v>46.347826086956523</v>
      </c>
      <c r="F63" s="1">
        <v>37.969782608695652</v>
      </c>
      <c r="G63" s="1">
        <v>0.39130434782608697</v>
      </c>
      <c r="H63" s="1">
        <v>0.27989130434782611</v>
      </c>
      <c r="I63" s="1">
        <v>1.6304347826086956</v>
      </c>
      <c r="J63" s="1">
        <v>4.8293478260869565</v>
      </c>
      <c r="K63" s="1">
        <v>8.7871739130434765</v>
      </c>
      <c r="L63" s="1">
        <f t="shared" si="0"/>
        <v>13.616521739130434</v>
      </c>
      <c r="M63" s="1">
        <f t="shared" si="1"/>
        <v>0.2937898686679174</v>
      </c>
      <c r="N63" s="1">
        <v>4.5384782608695646</v>
      </c>
      <c r="O63" s="1">
        <v>7.3159782608695654</v>
      </c>
      <c r="P63" s="1">
        <f t="shared" si="2"/>
        <v>11.854456521739131</v>
      </c>
      <c r="Q63" s="1">
        <f t="shared" si="3"/>
        <v>0.25577157598499062</v>
      </c>
    </row>
    <row r="64" spans="1:17" x14ac:dyDescent="0.3">
      <c r="A64" t="s">
        <v>37</v>
      </c>
      <c r="B64" t="s">
        <v>49</v>
      </c>
      <c r="C64" t="s">
        <v>50</v>
      </c>
      <c r="D64" t="s">
        <v>51</v>
      </c>
      <c r="E64" s="1">
        <v>97.489130434782609</v>
      </c>
      <c r="F64" s="1">
        <v>0</v>
      </c>
      <c r="G64" s="1">
        <v>6.25E-2</v>
      </c>
      <c r="H64" s="1">
        <v>0</v>
      </c>
      <c r="I64" s="1">
        <v>2.7826086956521738</v>
      </c>
      <c r="J64" s="1">
        <v>5.9086956521739129</v>
      </c>
      <c r="K64" s="1">
        <v>0</v>
      </c>
      <c r="L64" s="1">
        <f t="shared" si="0"/>
        <v>5.9086956521739129</v>
      </c>
      <c r="M64" s="1">
        <f t="shared" si="1"/>
        <v>6.0608763518786933E-2</v>
      </c>
      <c r="N64" s="1">
        <v>5.2092391304347831</v>
      </c>
      <c r="O64" s="1">
        <v>12.338478260869564</v>
      </c>
      <c r="P64" s="1">
        <f t="shared" si="2"/>
        <v>17.547717391304346</v>
      </c>
      <c r="Q64" s="1">
        <f t="shared" si="3"/>
        <v>0.17999665514550114</v>
      </c>
    </row>
    <row r="65" spans="1:17" x14ac:dyDescent="0.3">
      <c r="A65" t="s">
        <v>37</v>
      </c>
      <c r="B65" t="s">
        <v>92</v>
      </c>
      <c r="C65" t="s">
        <v>57</v>
      </c>
      <c r="D65" t="s">
        <v>58</v>
      </c>
      <c r="E65" s="1">
        <v>98.402173913043484</v>
      </c>
      <c r="F65" s="1">
        <v>5.7391304347826084</v>
      </c>
      <c r="G65" s="1">
        <v>0.59782608695652173</v>
      </c>
      <c r="H65" s="1">
        <v>0.55402173913043484</v>
      </c>
      <c r="I65" s="1">
        <v>0.34782608695652173</v>
      </c>
      <c r="J65" s="1">
        <v>5.022608695652174</v>
      </c>
      <c r="K65" s="1">
        <v>9.9258695652173863</v>
      </c>
      <c r="L65" s="1">
        <f t="shared" si="0"/>
        <v>14.94847826086956</v>
      </c>
      <c r="M65" s="1">
        <f t="shared" si="1"/>
        <v>0.15191207334585213</v>
      </c>
      <c r="N65" s="1">
        <v>5.3265217391304356</v>
      </c>
      <c r="O65" s="1">
        <v>4.366739130434782</v>
      </c>
      <c r="P65" s="1">
        <f t="shared" si="2"/>
        <v>9.6932608695652185</v>
      </c>
      <c r="Q65" s="1">
        <f t="shared" si="3"/>
        <v>9.8506572406936929E-2</v>
      </c>
    </row>
    <row r="66" spans="1:17" x14ac:dyDescent="0.3">
      <c r="A66" t="s">
        <v>37</v>
      </c>
      <c r="B66" t="s">
        <v>227</v>
      </c>
      <c r="C66" t="s">
        <v>50</v>
      </c>
      <c r="D66" t="s">
        <v>51</v>
      </c>
      <c r="E66" s="1">
        <v>89.684782608695656</v>
      </c>
      <c r="F66" s="1">
        <v>5.1406521739130469</v>
      </c>
      <c r="G66" s="1">
        <v>4.9333695652173928</v>
      </c>
      <c r="H66" s="1">
        <v>1.3025</v>
      </c>
      <c r="I66" s="1">
        <v>0.81521739130434778</v>
      </c>
      <c r="J66" s="1">
        <v>4.9578260869565209</v>
      </c>
      <c r="K66" s="1">
        <v>7.790760869565216</v>
      </c>
      <c r="L66" s="1">
        <f t="shared" ref="L66:L129" si="4">SUM(J66,K66)</f>
        <v>12.748586956521738</v>
      </c>
      <c r="M66" s="1">
        <f t="shared" ref="M66:M129" si="5">L66/E66</f>
        <v>0.14214883044479454</v>
      </c>
      <c r="N66" s="1">
        <v>4.7548913043478249</v>
      </c>
      <c r="O66" s="1">
        <v>9.3327173913043513</v>
      </c>
      <c r="P66" s="1">
        <f t="shared" ref="P66:P129" si="6">SUM(N66,O66)</f>
        <v>14.087608695652175</v>
      </c>
      <c r="Q66" s="1">
        <f t="shared" ref="Q66:Q129" si="7">P66/E66</f>
        <v>0.15707914192219125</v>
      </c>
    </row>
    <row r="67" spans="1:17" x14ac:dyDescent="0.3">
      <c r="A67" t="s">
        <v>37</v>
      </c>
      <c r="B67" t="s">
        <v>90</v>
      </c>
      <c r="C67" t="s">
        <v>91</v>
      </c>
      <c r="D67" t="s">
        <v>58</v>
      </c>
      <c r="E67" s="1">
        <v>89.489130434782609</v>
      </c>
      <c r="F67" s="1">
        <v>2.0347826086956537</v>
      </c>
      <c r="G67" s="1">
        <v>0.60869565217391308</v>
      </c>
      <c r="H67" s="1">
        <v>0.48097826086956524</v>
      </c>
      <c r="I67" s="1">
        <v>1.5652173913043479</v>
      </c>
      <c r="J67" s="1">
        <v>4.9891304347826084</v>
      </c>
      <c r="K67" s="1">
        <v>9.054347826086957</v>
      </c>
      <c r="L67" s="1">
        <f t="shared" si="4"/>
        <v>14.043478260869566</v>
      </c>
      <c r="M67" s="1">
        <f t="shared" si="5"/>
        <v>0.15692943034130938</v>
      </c>
      <c r="N67" s="1">
        <v>4.1569565217391302</v>
      </c>
      <c r="O67" s="1">
        <v>8.7108695652173953</v>
      </c>
      <c r="P67" s="1">
        <f t="shared" si="6"/>
        <v>12.867826086956526</v>
      </c>
      <c r="Q67" s="1">
        <f t="shared" si="7"/>
        <v>0.14379205635855707</v>
      </c>
    </row>
    <row r="68" spans="1:17" x14ac:dyDescent="0.3">
      <c r="A68" t="s">
        <v>37</v>
      </c>
      <c r="B68" t="s">
        <v>263</v>
      </c>
      <c r="C68" t="s">
        <v>264</v>
      </c>
      <c r="D68" t="s">
        <v>83</v>
      </c>
      <c r="E68" s="1">
        <v>47.25</v>
      </c>
      <c r="F68" s="1">
        <v>2</v>
      </c>
      <c r="G68" s="1">
        <v>0.4891304347826087</v>
      </c>
      <c r="H68" s="1">
        <v>0.2608695652173913</v>
      </c>
      <c r="I68" s="1">
        <v>0</v>
      </c>
      <c r="J68" s="1">
        <v>3.660326086956522</v>
      </c>
      <c r="K68" s="1">
        <v>6.3831521739130439</v>
      </c>
      <c r="L68" s="1">
        <f t="shared" si="4"/>
        <v>10.043478260869566</v>
      </c>
      <c r="M68" s="1">
        <f t="shared" si="5"/>
        <v>0.21256038647342998</v>
      </c>
      <c r="N68" s="1">
        <v>4.9320652173913047</v>
      </c>
      <c r="O68" s="1">
        <v>0.94021739130434778</v>
      </c>
      <c r="P68" s="1">
        <f t="shared" si="6"/>
        <v>5.8722826086956523</v>
      </c>
      <c r="Q68" s="1">
        <f t="shared" si="7"/>
        <v>0.1242811134115482</v>
      </c>
    </row>
    <row r="69" spans="1:17" x14ac:dyDescent="0.3">
      <c r="A69" t="s">
        <v>37</v>
      </c>
      <c r="B69" t="s">
        <v>52</v>
      </c>
      <c r="C69" t="s">
        <v>53</v>
      </c>
      <c r="D69" t="s">
        <v>54</v>
      </c>
      <c r="E69" s="1">
        <v>68.826086956521735</v>
      </c>
      <c r="F69" s="1">
        <v>21.868260869565216</v>
      </c>
      <c r="G69" s="1">
        <v>0.4891304347826087</v>
      </c>
      <c r="H69" s="1">
        <v>0.39891304347826106</v>
      </c>
      <c r="I69" s="1">
        <v>1.9565217391304348</v>
      </c>
      <c r="J69" s="1">
        <v>5.4985869565217405</v>
      </c>
      <c r="K69" s="1">
        <v>5.5596739130434774</v>
      </c>
      <c r="L69" s="1">
        <f t="shared" si="4"/>
        <v>11.058260869565217</v>
      </c>
      <c r="M69" s="1">
        <f t="shared" si="5"/>
        <v>0.160669614655717</v>
      </c>
      <c r="N69" s="1">
        <v>5.6469565217391304</v>
      </c>
      <c r="O69" s="1">
        <v>0</v>
      </c>
      <c r="P69" s="1">
        <f t="shared" si="6"/>
        <v>5.6469565217391304</v>
      </c>
      <c r="Q69" s="1">
        <f t="shared" si="7"/>
        <v>8.204674668351232E-2</v>
      </c>
    </row>
    <row r="70" spans="1:17" x14ac:dyDescent="0.3">
      <c r="A70" t="s">
        <v>37</v>
      </c>
      <c r="B70" t="s">
        <v>200</v>
      </c>
      <c r="C70" t="s">
        <v>113</v>
      </c>
      <c r="D70" t="s">
        <v>46</v>
      </c>
      <c r="E70" s="1">
        <v>93.413043478260875</v>
      </c>
      <c r="F70" s="1">
        <v>41.26217391304349</v>
      </c>
      <c r="G70" s="1">
        <v>0.375</v>
      </c>
      <c r="H70" s="1">
        <v>0.3923913043478261</v>
      </c>
      <c r="I70" s="1">
        <v>3.402173913043478</v>
      </c>
      <c r="J70" s="1">
        <v>2.7580434782608698</v>
      </c>
      <c r="K70" s="1">
        <v>10.480760869565218</v>
      </c>
      <c r="L70" s="1">
        <f t="shared" si="4"/>
        <v>13.238804347826088</v>
      </c>
      <c r="M70" s="1">
        <f t="shared" si="5"/>
        <v>0.14172329532231789</v>
      </c>
      <c r="N70" s="1">
        <v>5.1439130434782623</v>
      </c>
      <c r="O70" s="1">
        <v>4.9401086956521718</v>
      </c>
      <c r="P70" s="1">
        <f t="shared" si="6"/>
        <v>10.084021739130435</v>
      </c>
      <c r="Q70" s="1">
        <f t="shared" si="7"/>
        <v>0.1079508959739353</v>
      </c>
    </row>
    <row r="71" spans="1:17" x14ac:dyDescent="0.3">
      <c r="A71" t="s">
        <v>37</v>
      </c>
      <c r="B71" t="s">
        <v>59</v>
      </c>
      <c r="C71" t="s">
        <v>48</v>
      </c>
      <c r="D71" t="s">
        <v>46</v>
      </c>
      <c r="E71" s="1">
        <v>29.119565217391305</v>
      </c>
      <c r="F71" s="1">
        <v>4.8260869565217392</v>
      </c>
      <c r="G71" s="1">
        <v>1.7717391304347827</v>
      </c>
      <c r="H71" s="1">
        <v>0.29347826086956524</v>
      </c>
      <c r="I71" s="1">
        <v>1.1086956521739131</v>
      </c>
      <c r="J71" s="1">
        <v>0</v>
      </c>
      <c r="K71" s="1">
        <v>18.901195652173911</v>
      </c>
      <c r="L71" s="1">
        <f t="shared" si="4"/>
        <v>18.901195652173911</v>
      </c>
      <c r="M71" s="1">
        <f t="shared" si="5"/>
        <v>0.6490892123926838</v>
      </c>
      <c r="N71" s="1">
        <v>5.3478260869565215</v>
      </c>
      <c r="O71" s="1">
        <v>0</v>
      </c>
      <c r="P71" s="1">
        <f t="shared" si="6"/>
        <v>5.3478260869565215</v>
      </c>
      <c r="Q71" s="1">
        <f t="shared" si="7"/>
        <v>0.18365061590145576</v>
      </c>
    </row>
    <row r="72" spans="1:17" x14ac:dyDescent="0.3">
      <c r="A72" t="s">
        <v>37</v>
      </c>
      <c r="B72" t="s">
        <v>211</v>
      </c>
      <c r="C72" t="s">
        <v>85</v>
      </c>
      <c r="D72" t="s">
        <v>86</v>
      </c>
      <c r="E72" s="1">
        <v>86.967391304347828</v>
      </c>
      <c r="F72" s="1">
        <v>0</v>
      </c>
      <c r="G72" s="1">
        <v>0.55706521739130432</v>
      </c>
      <c r="H72" s="1">
        <v>0</v>
      </c>
      <c r="I72" s="1">
        <v>1.6195652173913044</v>
      </c>
      <c r="J72" s="1">
        <v>0</v>
      </c>
      <c r="K72" s="1">
        <v>6.6192391304347833</v>
      </c>
      <c r="L72" s="1">
        <f t="shared" si="4"/>
        <v>6.6192391304347833</v>
      </c>
      <c r="M72" s="1">
        <f t="shared" si="5"/>
        <v>7.6111736032995883E-2</v>
      </c>
      <c r="N72" s="1">
        <v>0</v>
      </c>
      <c r="O72" s="1">
        <v>14.643804347826087</v>
      </c>
      <c r="P72" s="1">
        <f t="shared" si="6"/>
        <v>14.643804347826087</v>
      </c>
      <c r="Q72" s="1">
        <f t="shared" si="7"/>
        <v>0.16838270216222972</v>
      </c>
    </row>
    <row r="73" spans="1:17" x14ac:dyDescent="0.3">
      <c r="A73" t="s">
        <v>37</v>
      </c>
      <c r="B73" t="s">
        <v>354</v>
      </c>
      <c r="C73" t="s">
        <v>292</v>
      </c>
      <c r="D73" t="s">
        <v>86</v>
      </c>
      <c r="E73" s="1">
        <v>23.25</v>
      </c>
      <c r="F73" s="1">
        <v>5.9130434782608692</v>
      </c>
      <c r="G73" s="1">
        <v>0.28260869565217389</v>
      </c>
      <c r="H73" s="1">
        <v>0.2608695652173913</v>
      </c>
      <c r="I73" s="1">
        <v>0</v>
      </c>
      <c r="J73" s="1">
        <v>0</v>
      </c>
      <c r="K73" s="1">
        <v>0</v>
      </c>
      <c r="L73" s="1">
        <f t="shared" si="4"/>
        <v>0</v>
      </c>
      <c r="M73" s="1">
        <f t="shared" si="5"/>
        <v>0</v>
      </c>
      <c r="N73" s="1">
        <v>5.2173913043478262</v>
      </c>
      <c r="O73" s="1">
        <v>0</v>
      </c>
      <c r="P73" s="1">
        <f t="shared" si="6"/>
        <v>5.2173913043478262</v>
      </c>
      <c r="Q73" s="1">
        <f t="shared" si="7"/>
        <v>0.2244039270687237</v>
      </c>
    </row>
    <row r="74" spans="1:17" x14ac:dyDescent="0.3">
      <c r="A74" t="s">
        <v>37</v>
      </c>
      <c r="B74" t="s">
        <v>101</v>
      </c>
      <c r="C74" t="s">
        <v>82</v>
      </c>
      <c r="D74" t="s">
        <v>83</v>
      </c>
      <c r="E74" s="1">
        <v>40.804347826086953</v>
      </c>
      <c r="F74" s="1">
        <v>15.4375</v>
      </c>
      <c r="G74" s="1">
        <v>0</v>
      </c>
      <c r="H74" s="1">
        <v>0</v>
      </c>
      <c r="I74" s="1">
        <v>5.5978260869565215</v>
      </c>
      <c r="J74" s="1">
        <v>4.2961956521739131</v>
      </c>
      <c r="K74" s="1">
        <v>1.7472826086956521</v>
      </c>
      <c r="L74" s="1">
        <f t="shared" si="4"/>
        <v>6.0434782608695654</v>
      </c>
      <c r="M74" s="1">
        <f t="shared" si="5"/>
        <v>0.14810868407032501</v>
      </c>
      <c r="N74" s="1">
        <v>0</v>
      </c>
      <c r="O74" s="1">
        <v>0</v>
      </c>
      <c r="P74" s="1">
        <f t="shared" si="6"/>
        <v>0</v>
      </c>
      <c r="Q74" s="1">
        <f t="shared" si="7"/>
        <v>0</v>
      </c>
    </row>
    <row r="75" spans="1:17" x14ac:dyDescent="0.3">
      <c r="A75" t="s">
        <v>37</v>
      </c>
      <c r="B75" t="s">
        <v>249</v>
      </c>
      <c r="C75" t="s">
        <v>48</v>
      </c>
      <c r="D75" t="s">
        <v>46</v>
      </c>
      <c r="E75" s="1">
        <v>40.673913043478258</v>
      </c>
      <c r="F75" s="1">
        <v>4.8695652173913047</v>
      </c>
      <c r="G75" s="1">
        <v>1.1304347826086956</v>
      </c>
      <c r="H75" s="1">
        <v>0.16304347826086957</v>
      </c>
      <c r="I75" s="1">
        <v>6.2826086956521738</v>
      </c>
      <c r="J75" s="1">
        <v>5.3423913043478262</v>
      </c>
      <c r="K75" s="1">
        <v>10.272608695652174</v>
      </c>
      <c r="L75" s="1">
        <f t="shared" si="4"/>
        <v>15.615</v>
      </c>
      <c r="M75" s="1">
        <f t="shared" si="5"/>
        <v>0.38390700160342067</v>
      </c>
      <c r="N75" s="1">
        <v>12.472826086956522</v>
      </c>
      <c r="O75" s="1">
        <v>0</v>
      </c>
      <c r="P75" s="1">
        <f t="shared" si="6"/>
        <v>12.472826086956522</v>
      </c>
      <c r="Q75" s="1">
        <f t="shared" si="7"/>
        <v>0.30665419561731694</v>
      </c>
    </row>
    <row r="76" spans="1:17" x14ac:dyDescent="0.3">
      <c r="A76" t="s">
        <v>37</v>
      </c>
      <c r="B76" t="s">
        <v>44</v>
      </c>
      <c r="C76" t="s">
        <v>45</v>
      </c>
      <c r="D76" t="s">
        <v>46</v>
      </c>
      <c r="E76" s="1">
        <v>98.108695652173907</v>
      </c>
      <c r="F76" s="1">
        <v>27.291847826086951</v>
      </c>
      <c r="G76" s="1">
        <v>0</v>
      </c>
      <c r="H76" s="1">
        <v>0</v>
      </c>
      <c r="I76" s="1">
        <v>2.1304347826086958</v>
      </c>
      <c r="J76" s="1">
        <v>5.3315217391304346</v>
      </c>
      <c r="K76" s="1">
        <v>9.0570652173913047</v>
      </c>
      <c r="L76" s="1">
        <f t="shared" si="4"/>
        <v>14.388586956521738</v>
      </c>
      <c r="M76" s="1">
        <f t="shared" si="5"/>
        <v>0.14665964990028807</v>
      </c>
      <c r="N76" s="1">
        <v>4.3586956521739131</v>
      </c>
      <c r="O76" s="1">
        <v>8.7891304347826082</v>
      </c>
      <c r="P76" s="1">
        <f t="shared" si="6"/>
        <v>13.14782608695652</v>
      </c>
      <c r="Q76" s="1">
        <f t="shared" si="7"/>
        <v>0.13401285176157765</v>
      </c>
    </row>
    <row r="77" spans="1:17" x14ac:dyDescent="0.3">
      <c r="A77" t="s">
        <v>37</v>
      </c>
      <c r="B77" t="s">
        <v>305</v>
      </c>
      <c r="C77" t="s">
        <v>272</v>
      </c>
      <c r="D77" t="s">
        <v>142</v>
      </c>
      <c r="E77" s="1">
        <v>140.29347826086956</v>
      </c>
      <c r="F77" s="1">
        <v>15.304347826086957</v>
      </c>
      <c r="G77" s="1">
        <v>1.3369565217391304</v>
      </c>
      <c r="H77" s="1">
        <v>1.0027173913043479</v>
      </c>
      <c r="I77" s="1">
        <v>1.9130434782608696</v>
      </c>
      <c r="J77" s="1">
        <v>0</v>
      </c>
      <c r="K77" s="1">
        <v>15.747282608695652</v>
      </c>
      <c r="L77" s="1">
        <f t="shared" si="4"/>
        <v>15.747282608695652</v>
      </c>
      <c r="M77" s="1">
        <f t="shared" si="5"/>
        <v>0.11224529325172387</v>
      </c>
      <c r="N77" s="1">
        <v>9.6847826086956523</v>
      </c>
      <c r="O77" s="1">
        <v>9.8396739130434785</v>
      </c>
      <c r="P77" s="1">
        <f t="shared" si="6"/>
        <v>19.524456521739133</v>
      </c>
      <c r="Q77" s="1">
        <f t="shared" si="7"/>
        <v>0.13916866816456189</v>
      </c>
    </row>
    <row r="78" spans="1:17" x14ac:dyDescent="0.3">
      <c r="A78" t="s">
        <v>37</v>
      </c>
      <c r="B78" t="s">
        <v>302</v>
      </c>
      <c r="C78" t="s">
        <v>303</v>
      </c>
      <c r="D78" t="s">
        <v>46</v>
      </c>
      <c r="E78" s="1">
        <v>82.728260869565219</v>
      </c>
      <c r="F78" s="1">
        <v>24.953043478260867</v>
      </c>
      <c r="G78" s="1">
        <v>0</v>
      </c>
      <c r="H78" s="1">
        <v>0</v>
      </c>
      <c r="I78" s="1">
        <v>0</v>
      </c>
      <c r="J78" s="1">
        <v>4.804347826086957</v>
      </c>
      <c r="K78" s="1">
        <v>5.5430434782608691</v>
      </c>
      <c r="L78" s="1">
        <f t="shared" si="4"/>
        <v>10.347391304347827</v>
      </c>
      <c r="M78" s="1">
        <f t="shared" si="5"/>
        <v>0.12507686243594798</v>
      </c>
      <c r="N78" s="1">
        <v>5.7391304347826084</v>
      </c>
      <c r="O78" s="1">
        <v>7.2189130434782642</v>
      </c>
      <c r="P78" s="1">
        <f t="shared" si="6"/>
        <v>12.958043478260873</v>
      </c>
      <c r="Q78" s="1">
        <f t="shared" si="7"/>
        <v>0.15663381947181715</v>
      </c>
    </row>
    <row r="79" spans="1:17" x14ac:dyDescent="0.3">
      <c r="A79" t="s">
        <v>37</v>
      </c>
      <c r="B79" t="s">
        <v>299</v>
      </c>
      <c r="C79" t="s">
        <v>48</v>
      </c>
      <c r="D79" t="s">
        <v>46</v>
      </c>
      <c r="E79" s="1">
        <v>94.913043478260875</v>
      </c>
      <c r="F79" s="1">
        <v>0</v>
      </c>
      <c r="G79" s="1">
        <v>0.56521739130434778</v>
      </c>
      <c r="H79" s="1">
        <v>0</v>
      </c>
      <c r="I79" s="1">
        <v>1.0108695652173914</v>
      </c>
      <c r="J79" s="1">
        <v>0</v>
      </c>
      <c r="K79" s="1">
        <v>19.051304347826093</v>
      </c>
      <c r="L79" s="1">
        <f t="shared" si="4"/>
        <v>19.051304347826093</v>
      </c>
      <c r="M79" s="1">
        <f t="shared" si="5"/>
        <v>0.20072377462207977</v>
      </c>
      <c r="N79" s="1">
        <v>23.218152173913044</v>
      </c>
      <c r="O79" s="1">
        <v>0</v>
      </c>
      <c r="P79" s="1">
        <f t="shared" si="6"/>
        <v>23.218152173913044</v>
      </c>
      <c r="Q79" s="1">
        <f t="shared" si="7"/>
        <v>0.24462551534585433</v>
      </c>
    </row>
    <row r="80" spans="1:17" x14ac:dyDescent="0.3">
      <c r="A80" t="s">
        <v>37</v>
      </c>
      <c r="B80" t="s">
        <v>160</v>
      </c>
      <c r="C80" t="s">
        <v>161</v>
      </c>
      <c r="D80" t="s">
        <v>40</v>
      </c>
      <c r="E80" s="1">
        <v>66.793478260869563</v>
      </c>
      <c r="F80" s="1">
        <v>4.7717391304347823</v>
      </c>
      <c r="G80" s="1">
        <v>0.26706521739130434</v>
      </c>
      <c r="H80" s="1">
        <v>0.27826086956521739</v>
      </c>
      <c r="I80" s="1">
        <v>0.65217391304347827</v>
      </c>
      <c r="J80" s="1">
        <v>0</v>
      </c>
      <c r="K80" s="1">
        <v>9.700108695652176</v>
      </c>
      <c r="L80" s="1">
        <f t="shared" si="4"/>
        <v>9.700108695652176</v>
      </c>
      <c r="M80" s="1">
        <f t="shared" si="5"/>
        <v>0.14522538649308384</v>
      </c>
      <c r="N80" s="1">
        <v>0</v>
      </c>
      <c r="O80" s="1">
        <v>0</v>
      </c>
      <c r="P80" s="1">
        <f t="shared" si="6"/>
        <v>0</v>
      </c>
      <c r="Q80" s="1">
        <f t="shared" si="7"/>
        <v>0</v>
      </c>
    </row>
    <row r="81" spans="1:17" x14ac:dyDescent="0.3">
      <c r="A81" t="s">
        <v>37</v>
      </c>
      <c r="B81" t="s">
        <v>80</v>
      </c>
      <c r="C81" t="s">
        <v>50</v>
      </c>
      <c r="D81" t="s">
        <v>51</v>
      </c>
      <c r="E81" s="1">
        <v>78.75</v>
      </c>
      <c r="F81" s="1">
        <v>5.3043478260869561</v>
      </c>
      <c r="G81" s="1">
        <v>0</v>
      </c>
      <c r="H81" s="1">
        <v>0</v>
      </c>
      <c r="I81" s="1">
        <v>0</v>
      </c>
      <c r="J81" s="1">
        <v>5.2309782608695654</v>
      </c>
      <c r="K81" s="1">
        <v>11.570652173913043</v>
      </c>
      <c r="L81" s="1">
        <f t="shared" si="4"/>
        <v>16.801630434782609</v>
      </c>
      <c r="M81" s="1">
        <f t="shared" si="5"/>
        <v>0.21335403726708074</v>
      </c>
      <c r="N81" s="1">
        <v>0</v>
      </c>
      <c r="O81" s="1">
        <v>10.540760869565217</v>
      </c>
      <c r="P81" s="1">
        <f t="shared" si="6"/>
        <v>10.540760869565217</v>
      </c>
      <c r="Q81" s="1">
        <f t="shared" si="7"/>
        <v>0.13385093167701861</v>
      </c>
    </row>
    <row r="82" spans="1:17" x14ac:dyDescent="0.3">
      <c r="A82" t="s">
        <v>37</v>
      </c>
      <c r="B82" t="s">
        <v>351</v>
      </c>
      <c r="C82" t="s">
        <v>115</v>
      </c>
      <c r="D82" t="s">
        <v>46</v>
      </c>
      <c r="E82" s="1">
        <v>36.532608695652172</v>
      </c>
      <c r="F82" s="1">
        <v>21.93228260869564</v>
      </c>
      <c r="G82" s="1">
        <v>0</v>
      </c>
      <c r="H82" s="1">
        <v>0</v>
      </c>
      <c r="I82" s="1">
        <v>0</v>
      </c>
      <c r="J82" s="1">
        <v>0</v>
      </c>
      <c r="K82" s="1">
        <v>0</v>
      </c>
      <c r="L82" s="1">
        <f t="shared" si="4"/>
        <v>0</v>
      </c>
      <c r="M82" s="1">
        <f t="shared" si="5"/>
        <v>0</v>
      </c>
      <c r="N82" s="1">
        <v>5.9130434782608692</v>
      </c>
      <c r="O82" s="1">
        <v>0</v>
      </c>
      <c r="P82" s="1">
        <f t="shared" si="6"/>
        <v>5.9130434782608692</v>
      </c>
      <c r="Q82" s="1">
        <f t="shared" si="7"/>
        <v>0.16185659030050581</v>
      </c>
    </row>
    <row r="83" spans="1:17" x14ac:dyDescent="0.3">
      <c r="A83" t="s">
        <v>37</v>
      </c>
      <c r="B83" t="s">
        <v>112</v>
      </c>
      <c r="C83" t="s">
        <v>113</v>
      </c>
      <c r="D83" t="s">
        <v>46</v>
      </c>
      <c r="E83" s="1">
        <v>91.239130434782609</v>
      </c>
      <c r="F83" s="1">
        <v>47.485760869565205</v>
      </c>
      <c r="G83" s="1">
        <v>0.375</v>
      </c>
      <c r="H83" s="1">
        <v>0.39858695652173914</v>
      </c>
      <c r="I83" s="1">
        <v>1.2173913043478262</v>
      </c>
      <c r="J83" s="1">
        <v>3.9355434782608696</v>
      </c>
      <c r="K83" s="1">
        <v>11.736195652173913</v>
      </c>
      <c r="L83" s="1">
        <f t="shared" si="4"/>
        <v>15.671739130434784</v>
      </c>
      <c r="M83" s="1">
        <f t="shared" si="5"/>
        <v>0.17176554681915654</v>
      </c>
      <c r="N83" s="1">
        <v>6.3042391304347865</v>
      </c>
      <c r="O83" s="1">
        <v>5.9033695652173916</v>
      </c>
      <c r="P83" s="1">
        <f t="shared" si="6"/>
        <v>12.207608695652178</v>
      </c>
      <c r="Q83" s="1">
        <f t="shared" si="7"/>
        <v>0.13379795091732194</v>
      </c>
    </row>
    <row r="84" spans="1:17" x14ac:dyDescent="0.3">
      <c r="A84" t="s">
        <v>37</v>
      </c>
      <c r="B84" t="s">
        <v>75</v>
      </c>
      <c r="C84" t="s">
        <v>76</v>
      </c>
      <c r="D84" t="s">
        <v>69</v>
      </c>
      <c r="E84" s="1">
        <v>62.923913043478258</v>
      </c>
      <c r="F84" s="1">
        <v>34.311739130434788</v>
      </c>
      <c r="G84" s="1">
        <v>0.375</v>
      </c>
      <c r="H84" s="1">
        <v>0.22913043478260867</v>
      </c>
      <c r="I84" s="1">
        <v>1.2065217391304348</v>
      </c>
      <c r="J84" s="1">
        <v>5.648586956521739</v>
      </c>
      <c r="K84" s="1">
        <v>5.5970652173913047</v>
      </c>
      <c r="L84" s="1">
        <f t="shared" si="4"/>
        <v>11.245652173913044</v>
      </c>
      <c r="M84" s="1">
        <f t="shared" si="5"/>
        <v>0.17871825876662636</v>
      </c>
      <c r="N84" s="1">
        <v>5.4801086956521745</v>
      </c>
      <c r="O84" s="1">
        <v>4.5996739130434774</v>
      </c>
      <c r="P84" s="1">
        <f t="shared" si="6"/>
        <v>10.079782608695652</v>
      </c>
      <c r="Q84" s="1">
        <f t="shared" si="7"/>
        <v>0.16019001554672654</v>
      </c>
    </row>
    <row r="85" spans="1:17" x14ac:dyDescent="0.3">
      <c r="A85" t="s">
        <v>37</v>
      </c>
      <c r="B85" t="s">
        <v>216</v>
      </c>
      <c r="C85" t="s">
        <v>217</v>
      </c>
      <c r="D85" t="s">
        <v>46</v>
      </c>
      <c r="E85" s="1">
        <v>114.20652173913044</v>
      </c>
      <c r="F85" s="1">
        <v>45.425543478260877</v>
      </c>
      <c r="G85" s="1">
        <v>0.375</v>
      </c>
      <c r="H85" s="1">
        <v>0.53804347826086951</v>
      </c>
      <c r="I85" s="1">
        <v>3.652173913043478</v>
      </c>
      <c r="J85" s="1">
        <v>6.0493478260869598</v>
      </c>
      <c r="K85" s="1">
        <v>10.340652173913043</v>
      </c>
      <c r="L85" s="1">
        <f t="shared" si="4"/>
        <v>16.39</v>
      </c>
      <c r="M85" s="1">
        <f t="shared" si="5"/>
        <v>0.14351194441800705</v>
      </c>
      <c r="N85" s="1">
        <v>6.0511956521739139</v>
      </c>
      <c r="O85" s="1">
        <v>10.235652173913047</v>
      </c>
      <c r="P85" s="1">
        <f t="shared" si="6"/>
        <v>16.286847826086962</v>
      </c>
      <c r="Q85" s="1">
        <f t="shared" si="7"/>
        <v>0.14260873703245461</v>
      </c>
    </row>
    <row r="86" spans="1:17" x14ac:dyDescent="0.3">
      <c r="A86" t="s">
        <v>37</v>
      </c>
      <c r="B86" t="s">
        <v>171</v>
      </c>
      <c r="C86" t="s">
        <v>172</v>
      </c>
      <c r="D86" t="s">
        <v>129</v>
      </c>
      <c r="E86" s="1">
        <v>63.326086956521742</v>
      </c>
      <c r="F86" s="1">
        <v>33.114782608695648</v>
      </c>
      <c r="G86" s="1">
        <v>0.61956521739130432</v>
      </c>
      <c r="H86" s="1">
        <v>0.29891304347826086</v>
      </c>
      <c r="I86" s="1">
        <v>0.72826086956521741</v>
      </c>
      <c r="J86" s="1">
        <v>5.1795652173913043</v>
      </c>
      <c r="K86" s="1">
        <v>4.8301086956521742</v>
      </c>
      <c r="L86" s="1">
        <f t="shared" si="4"/>
        <v>10.009673913043478</v>
      </c>
      <c r="M86" s="1">
        <f t="shared" si="5"/>
        <v>0.15806556814280809</v>
      </c>
      <c r="N86" s="1">
        <v>4.6043478260869559</v>
      </c>
      <c r="O86" s="1">
        <v>0</v>
      </c>
      <c r="P86" s="1">
        <f t="shared" si="6"/>
        <v>4.6043478260869559</v>
      </c>
      <c r="Q86" s="1">
        <f t="shared" si="7"/>
        <v>7.2708547888774441E-2</v>
      </c>
    </row>
    <row r="87" spans="1:17" x14ac:dyDescent="0.3">
      <c r="A87" t="s">
        <v>37</v>
      </c>
      <c r="B87" t="s">
        <v>122</v>
      </c>
      <c r="C87" t="s">
        <v>123</v>
      </c>
      <c r="D87" t="s">
        <v>95</v>
      </c>
      <c r="E87" s="1">
        <v>86.847826086956516</v>
      </c>
      <c r="F87" s="1">
        <v>43.931956521739146</v>
      </c>
      <c r="G87" s="1">
        <v>0.375</v>
      </c>
      <c r="H87" s="1">
        <v>0.44380434782608696</v>
      </c>
      <c r="I87" s="1">
        <v>1.6956521739130435</v>
      </c>
      <c r="J87" s="1">
        <v>4.9009782608695636</v>
      </c>
      <c r="K87" s="1">
        <v>11.685760869565218</v>
      </c>
      <c r="L87" s="1">
        <f t="shared" si="4"/>
        <v>16.586739130434783</v>
      </c>
      <c r="M87" s="1">
        <f t="shared" si="5"/>
        <v>0.19098623279098875</v>
      </c>
      <c r="N87" s="1">
        <v>5.3221739130434775</v>
      </c>
      <c r="O87" s="1">
        <v>3.4592391304347831</v>
      </c>
      <c r="P87" s="1">
        <f t="shared" si="6"/>
        <v>8.7814130434782598</v>
      </c>
      <c r="Q87" s="1">
        <f t="shared" si="7"/>
        <v>0.10111264080100124</v>
      </c>
    </row>
    <row r="88" spans="1:17" x14ac:dyDescent="0.3">
      <c r="A88" t="s">
        <v>37</v>
      </c>
      <c r="B88" t="s">
        <v>193</v>
      </c>
      <c r="C88" t="s">
        <v>194</v>
      </c>
      <c r="D88" t="s">
        <v>195</v>
      </c>
      <c r="E88" s="1">
        <v>51.804347826086953</v>
      </c>
      <c r="F88" s="1">
        <v>30.646847826086955</v>
      </c>
      <c r="G88" s="1">
        <v>0.20652173913043478</v>
      </c>
      <c r="H88" s="1">
        <v>0.19565217391304349</v>
      </c>
      <c r="I88" s="1">
        <v>0.68478260869565222</v>
      </c>
      <c r="J88" s="1">
        <v>4.8008695652173916</v>
      </c>
      <c r="K88" s="1">
        <v>3.8744565217391305</v>
      </c>
      <c r="L88" s="1">
        <f t="shared" si="4"/>
        <v>8.6753260869565221</v>
      </c>
      <c r="M88" s="1">
        <f t="shared" si="5"/>
        <v>0.16746328157784307</v>
      </c>
      <c r="N88" s="1">
        <v>5.3105434782608709</v>
      </c>
      <c r="O88" s="1">
        <v>0</v>
      </c>
      <c r="P88" s="1">
        <f t="shared" si="6"/>
        <v>5.3105434782608709</v>
      </c>
      <c r="Q88" s="1">
        <f t="shared" si="7"/>
        <v>0.10251154007553508</v>
      </c>
    </row>
    <row r="89" spans="1:17" x14ac:dyDescent="0.3">
      <c r="A89" t="s">
        <v>37</v>
      </c>
      <c r="B89" t="s">
        <v>208</v>
      </c>
      <c r="C89" t="s">
        <v>125</v>
      </c>
      <c r="D89" t="s">
        <v>86</v>
      </c>
      <c r="E89" s="1">
        <v>89.141304347826093</v>
      </c>
      <c r="F89" s="1">
        <v>44.428586956521734</v>
      </c>
      <c r="G89" s="1">
        <v>0.375</v>
      </c>
      <c r="H89" s="1">
        <v>0.41576086956521741</v>
      </c>
      <c r="I89" s="1">
        <v>1.9130434782608696</v>
      </c>
      <c r="J89" s="1">
        <v>4.9009782608695653</v>
      </c>
      <c r="K89" s="1">
        <v>12.721086956521738</v>
      </c>
      <c r="L89" s="1">
        <f t="shared" si="4"/>
        <v>17.622065217391302</v>
      </c>
      <c r="M89" s="1">
        <f t="shared" si="5"/>
        <v>0.19768686745518835</v>
      </c>
      <c r="N89" s="1">
        <v>2.4619565217391304</v>
      </c>
      <c r="O89" s="1">
        <v>5.4397826086956522</v>
      </c>
      <c r="P89" s="1">
        <f t="shared" si="6"/>
        <v>7.9017391304347822</v>
      </c>
      <c r="Q89" s="1">
        <f t="shared" si="7"/>
        <v>8.8642848433117899E-2</v>
      </c>
    </row>
    <row r="90" spans="1:17" x14ac:dyDescent="0.3">
      <c r="A90" t="s">
        <v>37</v>
      </c>
      <c r="B90" t="s">
        <v>67</v>
      </c>
      <c r="C90" t="s">
        <v>68</v>
      </c>
      <c r="D90" t="s">
        <v>69</v>
      </c>
      <c r="E90" s="1">
        <v>49.663043478260867</v>
      </c>
      <c r="F90" s="1">
        <v>25.994782608695647</v>
      </c>
      <c r="G90" s="1">
        <v>0.47282608695652173</v>
      </c>
      <c r="H90" s="1">
        <v>0.18206521739130435</v>
      </c>
      <c r="I90" s="1">
        <v>0.95652173913043481</v>
      </c>
      <c r="J90" s="1">
        <v>4.9814130434782609</v>
      </c>
      <c r="K90" s="1">
        <v>5.5456521739130418</v>
      </c>
      <c r="L90" s="1">
        <f t="shared" si="4"/>
        <v>10.527065217391304</v>
      </c>
      <c r="M90" s="1">
        <f t="shared" si="5"/>
        <v>0.21196979645436637</v>
      </c>
      <c r="N90" s="1">
        <v>4.6308695652173926</v>
      </c>
      <c r="O90" s="1">
        <v>4.5538043478260875</v>
      </c>
      <c r="P90" s="1">
        <f t="shared" si="6"/>
        <v>9.1846739130434791</v>
      </c>
      <c r="Q90" s="1">
        <f t="shared" si="7"/>
        <v>0.18493981177500549</v>
      </c>
    </row>
    <row r="91" spans="1:17" x14ac:dyDescent="0.3">
      <c r="A91" t="s">
        <v>37</v>
      </c>
      <c r="B91" t="s">
        <v>202</v>
      </c>
      <c r="C91" t="s">
        <v>203</v>
      </c>
      <c r="D91" t="s">
        <v>129</v>
      </c>
      <c r="E91" s="1">
        <v>76.380434782608702</v>
      </c>
      <c r="F91" s="1">
        <v>38.574673913043469</v>
      </c>
      <c r="G91" s="1">
        <v>0.57065217391304346</v>
      </c>
      <c r="H91" s="1">
        <v>0.3641304347826087</v>
      </c>
      <c r="I91" s="1">
        <v>1.1847826086956521</v>
      </c>
      <c r="J91" s="1">
        <v>5.2303260869565227</v>
      </c>
      <c r="K91" s="1">
        <v>6.4774999999999991</v>
      </c>
      <c r="L91" s="1">
        <f t="shared" si="4"/>
        <v>11.707826086956523</v>
      </c>
      <c r="M91" s="1">
        <f t="shared" si="5"/>
        <v>0.15328305108865803</v>
      </c>
      <c r="N91" s="1">
        <v>5.8155434782608708</v>
      </c>
      <c r="O91" s="1">
        <v>2.5329347826086961</v>
      </c>
      <c r="P91" s="1">
        <f t="shared" si="6"/>
        <v>8.348478260869566</v>
      </c>
      <c r="Q91" s="1">
        <f t="shared" si="7"/>
        <v>0.10930126654333286</v>
      </c>
    </row>
    <row r="92" spans="1:17" x14ac:dyDescent="0.3">
      <c r="A92" t="s">
        <v>37</v>
      </c>
      <c r="B92" t="s">
        <v>349</v>
      </c>
      <c r="C92" t="s">
        <v>125</v>
      </c>
      <c r="D92" t="s">
        <v>86</v>
      </c>
      <c r="E92" s="1">
        <v>82.641304347826093</v>
      </c>
      <c r="F92" s="1">
        <v>81.042826086956524</v>
      </c>
      <c r="G92" s="1">
        <v>0.47282608695652173</v>
      </c>
      <c r="H92" s="1">
        <v>0.38402173913043475</v>
      </c>
      <c r="I92" s="1">
        <v>3.8043478260869565</v>
      </c>
      <c r="J92" s="1">
        <v>0</v>
      </c>
      <c r="K92" s="1">
        <v>11.251739130434784</v>
      </c>
      <c r="L92" s="1">
        <f t="shared" si="4"/>
        <v>11.251739130434784</v>
      </c>
      <c r="M92" s="1">
        <f t="shared" si="5"/>
        <v>0.13615151913718268</v>
      </c>
      <c r="N92" s="1">
        <v>5.8059782608695647</v>
      </c>
      <c r="O92" s="1">
        <v>7.8895652173913051</v>
      </c>
      <c r="P92" s="1">
        <f t="shared" si="6"/>
        <v>13.69554347826087</v>
      </c>
      <c r="Q92" s="1">
        <f t="shared" si="7"/>
        <v>0.16572274102328027</v>
      </c>
    </row>
    <row r="93" spans="1:17" x14ac:dyDescent="0.3">
      <c r="A93" t="s">
        <v>37</v>
      </c>
      <c r="B93" t="s">
        <v>319</v>
      </c>
      <c r="C93" t="s">
        <v>125</v>
      </c>
      <c r="D93" t="s">
        <v>86</v>
      </c>
      <c r="E93" s="1">
        <v>101.09782608695652</v>
      </c>
      <c r="F93" s="1">
        <v>5.3152173913043477</v>
      </c>
      <c r="G93" s="1">
        <v>0.3945652173913044</v>
      </c>
      <c r="H93" s="1">
        <v>0.6280434782608697</v>
      </c>
      <c r="I93" s="1">
        <v>2.8369565217391304</v>
      </c>
      <c r="J93" s="1">
        <v>0</v>
      </c>
      <c r="K93" s="1">
        <v>7.6911956521739135</v>
      </c>
      <c r="L93" s="1">
        <f t="shared" si="4"/>
        <v>7.6911956521739135</v>
      </c>
      <c r="M93" s="1">
        <f t="shared" si="5"/>
        <v>7.6076765939146335E-2</v>
      </c>
      <c r="N93" s="1">
        <v>11.156630434782608</v>
      </c>
      <c r="O93" s="1">
        <v>0</v>
      </c>
      <c r="P93" s="1">
        <f t="shared" si="6"/>
        <v>11.156630434782608</v>
      </c>
      <c r="Q93" s="1">
        <f t="shared" si="7"/>
        <v>0.11035480055907967</v>
      </c>
    </row>
    <row r="94" spans="1:17" x14ac:dyDescent="0.3">
      <c r="A94" t="s">
        <v>37</v>
      </c>
      <c r="B94" t="s">
        <v>289</v>
      </c>
      <c r="C94" t="s">
        <v>205</v>
      </c>
      <c r="D94" t="s">
        <v>142</v>
      </c>
      <c r="E94" s="1">
        <v>54.206521739130437</v>
      </c>
      <c r="F94" s="1">
        <v>5.7391304347826084</v>
      </c>
      <c r="G94" s="1">
        <v>1.3152173913043479</v>
      </c>
      <c r="H94" s="1">
        <v>0</v>
      </c>
      <c r="I94" s="1">
        <v>2.3586956521739131</v>
      </c>
      <c r="J94" s="1">
        <v>4.0869565217391308</v>
      </c>
      <c r="K94" s="1">
        <v>5.0146739130434792</v>
      </c>
      <c r="L94" s="1">
        <f t="shared" si="4"/>
        <v>9.10163043478261</v>
      </c>
      <c r="M94" s="1">
        <f t="shared" si="5"/>
        <v>0.16790655704832566</v>
      </c>
      <c r="N94" s="1">
        <v>0</v>
      </c>
      <c r="O94" s="1">
        <v>5.7391304347826084</v>
      </c>
      <c r="P94" s="1">
        <f t="shared" si="6"/>
        <v>5.7391304347826084</v>
      </c>
      <c r="Q94" s="1">
        <f t="shared" si="7"/>
        <v>0.10587527571686384</v>
      </c>
    </row>
    <row r="95" spans="1:17" x14ac:dyDescent="0.3">
      <c r="A95" t="s">
        <v>37</v>
      </c>
      <c r="B95" t="s">
        <v>204</v>
      </c>
      <c r="C95" t="s">
        <v>205</v>
      </c>
      <c r="D95" t="s">
        <v>142</v>
      </c>
      <c r="E95" s="1">
        <v>101.81521739130434</v>
      </c>
      <c r="F95" s="1">
        <v>6.4347826086956523</v>
      </c>
      <c r="G95" s="1">
        <v>0</v>
      </c>
      <c r="H95" s="1">
        <v>0</v>
      </c>
      <c r="I95" s="1">
        <v>5.6521739130434785</v>
      </c>
      <c r="J95" s="1">
        <v>0</v>
      </c>
      <c r="K95" s="1">
        <v>16.985543478260869</v>
      </c>
      <c r="L95" s="1">
        <f t="shared" si="4"/>
        <v>16.985543478260869</v>
      </c>
      <c r="M95" s="1">
        <f t="shared" si="5"/>
        <v>0.16682715917583005</v>
      </c>
      <c r="N95" s="1">
        <v>0</v>
      </c>
      <c r="O95" s="1">
        <v>11.727282608695651</v>
      </c>
      <c r="P95" s="1">
        <f t="shared" si="6"/>
        <v>11.727282608695651</v>
      </c>
      <c r="Q95" s="1">
        <f t="shared" si="7"/>
        <v>0.11518202199209991</v>
      </c>
    </row>
    <row r="96" spans="1:17" x14ac:dyDescent="0.3">
      <c r="A96" t="s">
        <v>37</v>
      </c>
      <c r="B96" t="s">
        <v>207</v>
      </c>
      <c r="C96" t="s">
        <v>57</v>
      </c>
      <c r="D96" t="s">
        <v>58</v>
      </c>
      <c r="E96" s="1">
        <v>93.141304347826093</v>
      </c>
      <c r="F96" s="1">
        <v>5.2173913043478262</v>
      </c>
      <c r="G96" s="1">
        <v>0.66847826086956519</v>
      </c>
      <c r="H96" s="1">
        <v>0</v>
      </c>
      <c r="I96" s="1">
        <v>3.3913043478260869</v>
      </c>
      <c r="J96" s="1">
        <v>0</v>
      </c>
      <c r="K96" s="1">
        <v>9.9078260869565202</v>
      </c>
      <c r="L96" s="1">
        <f t="shared" si="4"/>
        <v>9.9078260869565202</v>
      </c>
      <c r="M96" s="1">
        <f t="shared" si="5"/>
        <v>0.10637413933947949</v>
      </c>
      <c r="N96" s="1">
        <v>0</v>
      </c>
      <c r="O96" s="1">
        <v>9.6375000000000011</v>
      </c>
      <c r="P96" s="1">
        <f t="shared" si="6"/>
        <v>9.6375000000000011</v>
      </c>
      <c r="Q96" s="1">
        <f t="shared" si="7"/>
        <v>0.10347181701482087</v>
      </c>
    </row>
    <row r="97" spans="1:17" x14ac:dyDescent="0.3">
      <c r="A97" t="s">
        <v>37</v>
      </c>
      <c r="B97" t="s">
        <v>291</v>
      </c>
      <c r="C97" t="s">
        <v>292</v>
      </c>
      <c r="D97" t="s">
        <v>86</v>
      </c>
      <c r="E97" s="1">
        <v>80.945652173913047</v>
      </c>
      <c r="F97" s="1">
        <v>5.2481521739130432</v>
      </c>
      <c r="G97" s="1">
        <v>0</v>
      </c>
      <c r="H97" s="1">
        <v>0</v>
      </c>
      <c r="I97" s="1">
        <v>4.9782608695652177</v>
      </c>
      <c r="J97" s="1">
        <v>0</v>
      </c>
      <c r="K97" s="1">
        <v>18.767065217391306</v>
      </c>
      <c r="L97" s="1">
        <f t="shared" si="4"/>
        <v>18.767065217391306</v>
      </c>
      <c r="M97" s="1">
        <f t="shared" si="5"/>
        <v>0.23184772391567074</v>
      </c>
      <c r="N97" s="1">
        <v>0</v>
      </c>
      <c r="O97" s="1">
        <v>9.1693478260869572</v>
      </c>
      <c r="P97" s="1">
        <f t="shared" si="6"/>
        <v>9.1693478260869572</v>
      </c>
      <c r="Q97" s="1">
        <f t="shared" si="7"/>
        <v>0.11327782999865718</v>
      </c>
    </row>
    <row r="98" spans="1:17" x14ac:dyDescent="0.3">
      <c r="A98" t="s">
        <v>37</v>
      </c>
      <c r="B98" t="s">
        <v>184</v>
      </c>
      <c r="C98" t="s">
        <v>85</v>
      </c>
      <c r="D98" t="s">
        <v>86</v>
      </c>
      <c r="E98" s="1">
        <v>94.673913043478265</v>
      </c>
      <c r="F98" s="1">
        <v>5.2173913043478262</v>
      </c>
      <c r="G98" s="1">
        <v>0</v>
      </c>
      <c r="H98" s="1">
        <v>0</v>
      </c>
      <c r="I98" s="1">
        <v>5.9782608695652177</v>
      </c>
      <c r="J98" s="1">
        <v>4.5688043478260871</v>
      </c>
      <c r="K98" s="1">
        <v>7.3805434782608659</v>
      </c>
      <c r="L98" s="1">
        <f t="shared" si="4"/>
        <v>11.949347826086953</v>
      </c>
      <c r="M98" s="1">
        <f t="shared" si="5"/>
        <v>0.12621584385763485</v>
      </c>
      <c r="N98" s="1">
        <v>0</v>
      </c>
      <c r="O98" s="1">
        <v>12.712608695652179</v>
      </c>
      <c r="P98" s="1">
        <f t="shared" si="6"/>
        <v>12.712608695652179</v>
      </c>
      <c r="Q98" s="1">
        <f t="shared" si="7"/>
        <v>0.13427784156142369</v>
      </c>
    </row>
    <row r="99" spans="1:17" x14ac:dyDescent="0.3">
      <c r="A99" t="s">
        <v>37</v>
      </c>
      <c r="B99" t="s">
        <v>348</v>
      </c>
      <c r="C99" t="s">
        <v>63</v>
      </c>
      <c r="D99" t="s">
        <v>64</v>
      </c>
      <c r="E99" s="1">
        <v>101.79347826086956</v>
      </c>
      <c r="F99" s="1">
        <v>5.1304347826086953</v>
      </c>
      <c r="G99" s="1">
        <v>0.95652173913043481</v>
      </c>
      <c r="H99" s="1">
        <v>0.46195652173913043</v>
      </c>
      <c r="I99" s="1">
        <v>9.4239130434782616</v>
      </c>
      <c r="J99" s="1">
        <v>0</v>
      </c>
      <c r="K99" s="1">
        <v>12.193369565217392</v>
      </c>
      <c r="L99" s="1">
        <f t="shared" si="4"/>
        <v>12.193369565217392</v>
      </c>
      <c r="M99" s="1">
        <f t="shared" si="5"/>
        <v>0.11978537106246664</v>
      </c>
      <c r="N99" s="1">
        <v>0</v>
      </c>
      <c r="O99" s="1">
        <v>14.927499999999997</v>
      </c>
      <c r="P99" s="1">
        <f t="shared" si="6"/>
        <v>14.927499999999997</v>
      </c>
      <c r="Q99" s="1">
        <f t="shared" si="7"/>
        <v>0.14664495461825944</v>
      </c>
    </row>
    <row r="100" spans="1:17" x14ac:dyDescent="0.3">
      <c r="A100" t="s">
        <v>37</v>
      </c>
      <c r="B100" t="s">
        <v>347</v>
      </c>
      <c r="C100" t="s">
        <v>120</v>
      </c>
      <c r="D100" t="s">
        <v>121</v>
      </c>
      <c r="E100" s="1">
        <v>111.26086956521739</v>
      </c>
      <c r="F100" s="1">
        <v>5.3043478260869561</v>
      </c>
      <c r="G100" s="1">
        <v>1.0434782608695652</v>
      </c>
      <c r="H100" s="1">
        <v>0</v>
      </c>
      <c r="I100" s="1">
        <v>5.1847826086956523</v>
      </c>
      <c r="J100" s="1">
        <v>4.8929347826086955</v>
      </c>
      <c r="K100" s="1">
        <v>11.333913043478264</v>
      </c>
      <c r="L100" s="1">
        <f t="shared" si="4"/>
        <v>16.22684782608696</v>
      </c>
      <c r="M100" s="1">
        <f t="shared" si="5"/>
        <v>0.14584505666275893</v>
      </c>
      <c r="N100" s="1">
        <v>0</v>
      </c>
      <c r="O100" s="1">
        <v>16.152717391304346</v>
      </c>
      <c r="P100" s="1">
        <f t="shared" si="6"/>
        <v>16.152717391304346</v>
      </c>
      <c r="Q100" s="1">
        <f t="shared" si="7"/>
        <v>0.14517878077373972</v>
      </c>
    </row>
    <row r="101" spans="1:17" x14ac:dyDescent="0.3">
      <c r="A101" t="s">
        <v>37</v>
      </c>
      <c r="B101" t="s">
        <v>311</v>
      </c>
      <c r="C101" t="s">
        <v>312</v>
      </c>
      <c r="D101" t="s">
        <v>95</v>
      </c>
      <c r="E101" s="1">
        <v>159.45652173913044</v>
      </c>
      <c r="F101" s="1">
        <v>4.8695652173913047</v>
      </c>
      <c r="G101" s="1">
        <v>1.5217391304347827</v>
      </c>
      <c r="H101" s="1">
        <v>0.55978260869565222</v>
      </c>
      <c r="I101" s="1">
        <v>5.1304347826086953</v>
      </c>
      <c r="J101" s="1">
        <v>5.3043478260869561</v>
      </c>
      <c r="K101" s="1">
        <v>28.608695652173914</v>
      </c>
      <c r="L101" s="1">
        <f t="shared" si="4"/>
        <v>33.913043478260867</v>
      </c>
      <c r="M101" s="1">
        <f t="shared" si="5"/>
        <v>0.21267893660531695</v>
      </c>
      <c r="N101" s="1">
        <v>11.076086956521738</v>
      </c>
      <c r="O101" s="1">
        <v>8.1983695652173907</v>
      </c>
      <c r="P101" s="1">
        <f t="shared" si="6"/>
        <v>19.274456521739129</v>
      </c>
      <c r="Q101" s="1">
        <f t="shared" si="7"/>
        <v>0.12087593728698022</v>
      </c>
    </row>
    <row r="102" spans="1:17" x14ac:dyDescent="0.3">
      <c r="A102" t="s">
        <v>37</v>
      </c>
      <c r="B102" t="s">
        <v>256</v>
      </c>
      <c r="C102" t="s">
        <v>257</v>
      </c>
      <c r="D102" t="s">
        <v>142</v>
      </c>
      <c r="E102" s="1">
        <v>77.815217391304344</v>
      </c>
      <c r="F102" s="1">
        <v>46.007173913043474</v>
      </c>
      <c r="G102" s="1">
        <v>0.30978260869565216</v>
      </c>
      <c r="H102" s="1">
        <v>0.34239130434782611</v>
      </c>
      <c r="I102" s="1">
        <v>2.097826086956522</v>
      </c>
      <c r="J102" s="1">
        <v>6.8568478260869545</v>
      </c>
      <c r="K102" s="1">
        <v>6.1939130434782621</v>
      </c>
      <c r="L102" s="1">
        <f t="shared" si="4"/>
        <v>13.050760869565217</v>
      </c>
      <c r="M102" s="1">
        <f t="shared" si="5"/>
        <v>0.16771476463193183</v>
      </c>
      <c r="N102" s="1">
        <v>7.2307608695652226</v>
      </c>
      <c r="O102" s="1">
        <v>3.2389130434782603</v>
      </c>
      <c r="P102" s="1">
        <f t="shared" si="6"/>
        <v>10.469673913043483</v>
      </c>
      <c r="Q102" s="1">
        <f t="shared" si="7"/>
        <v>0.1345453275597151</v>
      </c>
    </row>
    <row r="103" spans="1:17" x14ac:dyDescent="0.3">
      <c r="A103" t="s">
        <v>37</v>
      </c>
      <c r="B103" t="s">
        <v>260</v>
      </c>
      <c r="C103" t="s">
        <v>261</v>
      </c>
      <c r="D103" t="s">
        <v>40</v>
      </c>
      <c r="E103" s="1">
        <v>35.141304347826086</v>
      </c>
      <c r="F103" s="1">
        <v>6.1739130434782608</v>
      </c>
      <c r="G103" s="1">
        <v>0</v>
      </c>
      <c r="H103" s="1">
        <v>0</v>
      </c>
      <c r="I103" s="1">
        <v>3.4565217391304346</v>
      </c>
      <c r="J103" s="1">
        <v>0</v>
      </c>
      <c r="K103" s="1">
        <v>10.997282608695652</v>
      </c>
      <c r="L103" s="1">
        <f t="shared" si="4"/>
        <v>10.997282608695652</v>
      </c>
      <c r="M103" s="1">
        <f t="shared" si="5"/>
        <v>0.31294463346736778</v>
      </c>
      <c r="N103" s="1">
        <v>5.2282608695652177</v>
      </c>
      <c r="O103" s="1">
        <v>0</v>
      </c>
      <c r="P103" s="1">
        <f t="shared" si="6"/>
        <v>5.2282608695652177</v>
      </c>
      <c r="Q103" s="1">
        <f t="shared" si="7"/>
        <v>0.14877822455923292</v>
      </c>
    </row>
    <row r="104" spans="1:17" x14ac:dyDescent="0.3">
      <c r="A104" t="s">
        <v>37</v>
      </c>
      <c r="B104" t="s">
        <v>201</v>
      </c>
      <c r="C104" t="s">
        <v>172</v>
      </c>
      <c r="D104" t="s">
        <v>129</v>
      </c>
      <c r="E104" s="1">
        <v>83.945652173913047</v>
      </c>
      <c r="F104" s="1">
        <v>2.5217391304347827</v>
      </c>
      <c r="G104" s="1">
        <v>0.76956521739130435</v>
      </c>
      <c r="H104" s="1">
        <v>0</v>
      </c>
      <c r="I104" s="1">
        <v>2.1630434782608696</v>
      </c>
      <c r="J104" s="1">
        <v>5.5523913043478252</v>
      </c>
      <c r="K104" s="1">
        <v>4.3333695652173922</v>
      </c>
      <c r="L104" s="1">
        <f t="shared" si="4"/>
        <v>9.8857608695652175</v>
      </c>
      <c r="M104" s="1">
        <f t="shared" si="5"/>
        <v>0.11776382234882818</v>
      </c>
      <c r="N104" s="1">
        <v>10.466304347826087</v>
      </c>
      <c r="O104" s="1">
        <v>0</v>
      </c>
      <c r="P104" s="1">
        <f t="shared" si="6"/>
        <v>10.466304347826087</v>
      </c>
      <c r="Q104" s="1">
        <f t="shared" si="7"/>
        <v>0.12467952868056455</v>
      </c>
    </row>
    <row r="105" spans="1:17" x14ac:dyDescent="0.3">
      <c r="A105" t="s">
        <v>37</v>
      </c>
      <c r="B105" t="s">
        <v>346</v>
      </c>
      <c r="C105" t="s">
        <v>48</v>
      </c>
      <c r="D105" t="s">
        <v>46</v>
      </c>
      <c r="E105" s="1">
        <v>36.086956521739133</v>
      </c>
      <c r="F105" s="1">
        <v>4.8913043478260869</v>
      </c>
      <c r="G105" s="1">
        <v>0.46195652173913043</v>
      </c>
      <c r="H105" s="1">
        <v>0.26630434782608697</v>
      </c>
      <c r="I105" s="1">
        <v>1.3369565217391304</v>
      </c>
      <c r="J105" s="1">
        <v>5.1358695652173916</v>
      </c>
      <c r="K105" s="1">
        <v>0.37293478260869567</v>
      </c>
      <c r="L105" s="1">
        <f t="shared" si="4"/>
        <v>5.5088043478260875</v>
      </c>
      <c r="M105" s="1">
        <f t="shared" si="5"/>
        <v>0.15265361445783132</v>
      </c>
      <c r="N105" s="1">
        <v>4.3206521739130439</v>
      </c>
      <c r="O105" s="1">
        <v>0</v>
      </c>
      <c r="P105" s="1">
        <f t="shared" si="6"/>
        <v>4.3206521739130439</v>
      </c>
      <c r="Q105" s="1">
        <f t="shared" si="7"/>
        <v>0.11972891566265061</v>
      </c>
    </row>
    <row r="106" spans="1:17" x14ac:dyDescent="0.3">
      <c r="A106" t="s">
        <v>37</v>
      </c>
      <c r="B106" t="s">
        <v>327</v>
      </c>
      <c r="C106" t="s">
        <v>245</v>
      </c>
      <c r="D106" t="s">
        <v>46</v>
      </c>
      <c r="E106" s="1">
        <v>56.260869565217391</v>
      </c>
      <c r="F106" s="1">
        <v>6.3478260869565215</v>
      </c>
      <c r="G106" s="1">
        <v>0.4891304347826087</v>
      </c>
      <c r="H106" s="1">
        <v>0.33423913043478259</v>
      </c>
      <c r="I106" s="1">
        <v>2.6086956521739131</v>
      </c>
      <c r="J106" s="1">
        <v>0</v>
      </c>
      <c r="K106" s="1">
        <v>5.0840217391304341</v>
      </c>
      <c r="L106" s="1">
        <f t="shared" si="4"/>
        <v>5.0840217391304341</v>
      </c>
      <c r="M106" s="1">
        <f t="shared" si="5"/>
        <v>9.036514683153013E-2</v>
      </c>
      <c r="N106" s="1">
        <v>5.2173913043478262</v>
      </c>
      <c r="O106" s="1">
        <v>6.6824999999999983</v>
      </c>
      <c r="P106" s="1">
        <f t="shared" si="6"/>
        <v>11.899891304347825</v>
      </c>
      <c r="Q106" s="1">
        <f t="shared" si="7"/>
        <v>0.21151275115919629</v>
      </c>
    </row>
    <row r="107" spans="1:17" x14ac:dyDescent="0.3">
      <c r="A107" t="s">
        <v>37</v>
      </c>
      <c r="B107" t="s">
        <v>355</v>
      </c>
      <c r="C107" t="s">
        <v>117</v>
      </c>
      <c r="D107" t="s">
        <v>46</v>
      </c>
      <c r="E107" s="1">
        <v>35.782608695652172</v>
      </c>
      <c r="F107" s="1">
        <v>5.2173913043478262</v>
      </c>
      <c r="G107" s="1">
        <v>0.32608695652173914</v>
      </c>
      <c r="H107" s="1">
        <v>5.434782608695652E-2</v>
      </c>
      <c r="I107" s="1">
        <v>1.2826086956521738</v>
      </c>
      <c r="J107" s="1">
        <v>0</v>
      </c>
      <c r="K107" s="1">
        <v>5.1121739130434776</v>
      </c>
      <c r="L107" s="1">
        <f t="shared" si="4"/>
        <v>5.1121739130434776</v>
      </c>
      <c r="M107" s="1">
        <f t="shared" si="5"/>
        <v>0.14286755771567436</v>
      </c>
      <c r="N107" s="1">
        <v>5.5652173913043477</v>
      </c>
      <c r="O107" s="1">
        <v>2.1211956521739133</v>
      </c>
      <c r="P107" s="1">
        <f t="shared" si="6"/>
        <v>7.6864130434782609</v>
      </c>
      <c r="Q107" s="1">
        <f t="shared" si="7"/>
        <v>0.21480862697448361</v>
      </c>
    </row>
    <row r="108" spans="1:17" x14ac:dyDescent="0.3">
      <c r="A108" t="s">
        <v>37</v>
      </c>
      <c r="B108" t="s">
        <v>328</v>
      </c>
      <c r="C108" t="s">
        <v>329</v>
      </c>
      <c r="D108" t="s">
        <v>54</v>
      </c>
      <c r="E108" s="1">
        <v>84.945652173913047</v>
      </c>
      <c r="F108" s="1">
        <v>5.1304347826086953</v>
      </c>
      <c r="G108" s="1">
        <v>0.35869565217391303</v>
      </c>
      <c r="H108" s="1">
        <v>0.65793478260869576</v>
      </c>
      <c r="I108" s="1">
        <v>0.61956521739130432</v>
      </c>
      <c r="J108" s="1">
        <v>0</v>
      </c>
      <c r="K108" s="1">
        <v>7.3389130434782626</v>
      </c>
      <c r="L108" s="1">
        <f t="shared" si="4"/>
        <v>7.3389130434782626</v>
      </c>
      <c r="M108" s="1">
        <f t="shared" si="5"/>
        <v>8.6395393474088311E-2</v>
      </c>
      <c r="N108" s="1">
        <v>10.493478260869566</v>
      </c>
      <c r="O108" s="1">
        <v>0</v>
      </c>
      <c r="P108" s="1">
        <f t="shared" si="6"/>
        <v>10.493478260869566</v>
      </c>
      <c r="Q108" s="1">
        <f t="shared" si="7"/>
        <v>0.123531669865643</v>
      </c>
    </row>
    <row r="109" spans="1:17" x14ac:dyDescent="0.3">
      <c r="A109" t="s">
        <v>37</v>
      </c>
      <c r="B109" t="s">
        <v>275</v>
      </c>
      <c r="C109" t="s">
        <v>257</v>
      </c>
      <c r="D109" t="s">
        <v>142</v>
      </c>
      <c r="E109" s="1">
        <v>71.869565217391298</v>
      </c>
      <c r="F109" s="1">
        <v>4.9565217391304346</v>
      </c>
      <c r="G109" s="1">
        <v>0.46739130434782611</v>
      </c>
      <c r="H109" s="1">
        <v>0.11956521739130435</v>
      </c>
      <c r="I109" s="1">
        <v>1.7391304347826086</v>
      </c>
      <c r="J109" s="1">
        <v>5.3530434782608705</v>
      </c>
      <c r="K109" s="1">
        <v>6.0633695652173909</v>
      </c>
      <c r="L109" s="1">
        <f t="shared" si="4"/>
        <v>11.416413043478261</v>
      </c>
      <c r="M109" s="1">
        <f t="shared" si="5"/>
        <v>0.15884906231094981</v>
      </c>
      <c r="N109" s="1">
        <v>0</v>
      </c>
      <c r="O109" s="1">
        <v>11.325760869565217</v>
      </c>
      <c r="P109" s="1">
        <f t="shared" si="6"/>
        <v>11.325760869565217</v>
      </c>
      <c r="Q109" s="1">
        <f t="shared" si="7"/>
        <v>0.15758771929824561</v>
      </c>
    </row>
    <row r="110" spans="1:17" x14ac:dyDescent="0.3">
      <c r="A110" t="s">
        <v>37</v>
      </c>
      <c r="B110" t="s">
        <v>248</v>
      </c>
      <c r="C110" t="s">
        <v>82</v>
      </c>
      <c r="D110" t="s">
        <v>83</v>
      </c>
      <c r="E110" s="1">
        <v>56.565217391304351</v>
      </c>
      <c r="F110" s="1">
        <v>4.8695652173913047</v>
      </c>
      <c r="G110" s="1">
        <v>0.19565217391304349</v>
      </c>
      <c r="H110" s="1">
        <v>0.41847826086956524</v>
      </c>
      <c r="I110" s="1">
        <v>1.0108695652173914</v>
      </c>
      <c r="J110" s="1">
        <v>0</v>
      </c>
      <c r="K110" s="1">
        <v>6.5163043478260869</v>
      </c>
      <c r="L110" s="1">
        <f t="shared" si="4"/>
        <v>6.5163043478260869</v>
      </c>
      <c r="M110" s="1">
        <f t="shared" si="5"/>
        <v>0.11519984627209838</v>
      </c>
      <c r="N110" s="1">
        <v>0.95652173913043481</v>
      </c>
      <c r="O110" s="1">
        <v>13.673913043478262</v>
      </c>
      <c r="P110" s="1">
        <f t="shared" si="6"/>
        <v>14.630434782608697</v>
      </c>
      <c r="Q110" s="1">
        <f t="shared" si="7"/>
        <v>0.25864719446579554</v>
      </c>
    </row>
    <row r="111" spans="1:17" x14ac:dyDescent="0.3">
      <c r="A111" t="s">
        <v>37</v>
      </c>
      <c r="B111" t="s">
        <v>114</v>
      </c>
      <c r="C111" t="s">
        <v>115</v>
      </c>
      <c r="D111" t="s">
        <v>46</v>
      </c>
      <c r="E111" s="1">
        <v>80.260869565217391</v>
      </c>
      <c r="F111" s="1">
        <v>5.7391304347826084</v>
      </c>
      <c r="G111" s="1">
        <v>0.5</v>
      </c>
      <c r="H111" s="1">
        <v>0.48989130434782624</v>
      </c>
      <c r="I111" s="1">
        <v>0</v>
      </c>
      <c r="J111" s="1">
        <v>4.4660869565217407</v>
      </c>
      <c r="K111" s="1">
        <v>8.100217391304346</v>
      </c>
      <c r="L111" s="1">
        <f t="shared" si="4"/>
        <v>12.566304347826087</v>
      </c>
      <c r="M111" s="1">
        <f t="shared" si="5"/>
        <v>0.156568255687974</v>
      </c>
      <c r="N111" s="1">
        <v>0.95652173913043481</v>
      </c>
      <c r="O111" s="1">
        <v>5.991956521739132</v>
      </c>
      <c r="P111" s="1">
        <f t="shared" si="6"/>
        <v>6.9484782608695665</v>
      </c>
      <c r="Q111" s="1">
        <f t="shared" si="7"/>
        <v>8.657367280606719E-2</v>
      </c>
    </row>
    <row r="112" spans="1:17" x14ac:dyDescent="0.3">
      <c r="A112" t="s">
        <v>37</v>
      </c>
      <c r="B112" t="s">
        <v>262</v>
      </c>
      <c r="C112" t="s">
        <v>82</v>
      </c>
      <c r="D112" t="s">
        <v>83</v>
      </c>
      <c r="E112" s="1">
        <v>90.478260869565219</v>
      </c>
      <c r="F112" s="1">
        <v>25.543478260869566</v>
      </c>
      <c r="G112" s="1">
        <v>0</v>
      </c>
      <c r="H112" s="1">
        <v>0</v>
      </c>
      <c r="I112" s="1">
        <v>6.2934782608695654</v>
      </c>
      <c r="J112" s="1">
        <v>5.1820652173913047</v>
      </c>
      <c r="K112" s="1">
        <v>5.4266304347826084</v>
      </c>
      <c r="L112" s="1">
        <f t="shared" si="4"/>
        <v>10.608695652173914</v>
      </c>
      <c r="M112" s="1">
        <f t="shared" si="5"/>
        <v>0.11725132148005768</v>
      </c>
      <c r="N112" s="1">
        <v>5.1304347826086953</v>
      </c>
      <c r="O112" s="1">
        <v>0</v>
      </c>
      <c r="P112" s="1">
        <f t="shared" si="6"/>
        <v>5.1304347826086953</v>
      </c>
      <c r="Q112" s="1">
        <f t="shared" si="7"/>
        <v>5.6703507928880341E-2</v>
      </c>
    </row>
    <row r="113" spans="1:17" x14ac:dyDescent="0.3">
      <c r="A113" t="s">
        <v>37</v>
      </c>
      <c r="B113" t="s">
        <v>297</v>
      </c>
      <c r="C113" t="s">
        <v>57</v>
      </c>
      <c r="D113" t="s">
        <v>58</v>
      </c>
      <c r="E113" s="1">
        <v>91.119565217391298</v>
      </c>
      <c r="F113" s="1">
        <v>5.0434782608695654</v>
      </c>
      <c r="G113" s="1">
        <v>0</v>
      </c>
      <c r="H113" s="1">
        <v>0</v>
      </c>
      <c r="I113" s="1">
        <v>0</v>
      </c>
      <c r="J113" s="1">
        <v>6.0815217391304346</v>
      </c>
      <c r="K113" s="1">
        <v>9.741847826086957</v>
      </c>
      <c r="L113" s="1">
        <f t="shared" si="4"/>
        <v>15.823369565217391</v>
      </c>
      <c r="M113" s="1">
        <f t="shared" si="5"/>
        <v>0.17365501610402004</v>
      </c>
      <c r="N113" s="1">
        <v>0</v>
      </c>
      <c r="O113" s="1">
        <v>9.7038043478260878</v>
      </c>
      <c r="P113" s="1">
        <f t="shared" si="6"/>
        <v>9.7038043478260878</v>
      </c>
      <c r="Q113" s="1">
        <f t="shared" si="7"/>
        <v>0.10649528808302519</v>
      </c>
    </row>
    <row r="114" spans="1:17" x14ac:dyDescent="0.3">
      <c r="A114" t="s">
        <v>37</v>
      </c>
      <c r="B114" t="s">
        <v>300</v>
      </c>
      <c r="C114" t="s">
        <v>301</v>
      </c>
      <c r="D114" t="s">
        <v>191</v>
      </c>
      <c r="E114" s="1">
        <v>39.836956521739133</v>
      </c>
      <c r="F114" s="1">
        <v>0</v>
      </c>
      <c r="G114" s="1">
        <v>0</v>
      </c>
      <c r="H114" s="1">
        <v>0.19999999999999998</v>
      </c>
      <c r="I114" s="1">
        <v>0</v>
      </c>
      <c r="J114" s="1">
        <v>3.785326086956522</v>
      </c>
      <c r="K114" s="1">
        <v>6.1114130434782608</v>
      </c>
      <c r="L114" s="1">
        <f t="shared" si="4"/>
        <v>9.8967391304347831</v>
      </c>
      <c r="M114" s="1">
        <f t="shared" si="5"/>
        <v>0.24843110504774898</v>
      </c>
      <c r="N114" s="1">
        <v>0</v>
      </c>
      <c r="O114" s="1">
        <v>4.7826086956521738</v>
      </c>
      <c r="P114" s="1">
        <f t="shared" si="6"/>
        <v>4.7826086956521738</v>
      </c>
      <c r="Q114" s="1">
        <f t="shared" si="7"/>
        <v>0.12005457025920872</v>
      </c>
    </row>
    <row r="115" spans="1:17" x14ac:dyDescent="0.3">
      <c r="A115" t="s">
        <v>37</v>
      </c>
      <c r="B115" t="s">
        <v>317</v>
      </c>
      <c r="C115" t="s">
        <v>318</v>
      </c>
      <c r="D115" t="s">
        <v>95</v>
      </c>
      <c r="E115" s="1">
        <v>43.173913043478258</v>
      </c>
      <c r="F115" s="1">
        <v>5.7391304347826084</v>
      </c>
      <c r="G115" s="1">
        <v>0.14130434782608695</v>
      </c>
      <c r="H115" s="1">
        <v>6.9514130434782606</v>
      </c>
      <c r="I115" s="1">
        <v>1.4130434782608696</v>
      </c>
      <c r="J115" s="1">
        <v>0.71739130434782605</v>
      </c>
      <c r="K115" s="1">
        <v>2.7185869565217393</v>
      </c>
      <c r="L115" s="1">
        <f t="shared" si="4"/>
        <v>3.4359782608695655</v>
      </c>
      <c r="M115" s="1">
        <f t="shared" si="5"/>
        <v>7.9584592145015121E-2</v>
      </c>
      <c r="N115" s="1">
        <v>5.343043478260868</v>
      </c>
      <c r="O115" s="1">
        <v>0</v>
      </c>
      <c r="P115" s="1">
        <f t="shared" si="6"/>
        <v>5.343043478260868</v>
      </c>
      <c r="Q115" s="1">
        <f t="shared" si="7"/>
        <v>0.12375629405840884</v>
      </c>
    </row>
    <row r="116" spans="1:17" x14ac:dyDescent="0.3">
      <c r="A116" t="s">
        <v>37</v>
      </c>
      <c r="B116" t="s">
        <v>145</v>
      </c>
      <c r="C116" t="s">
        <v>146</v>
      </c>
      <c r="D116" t="s">
        <v>64</v>
      </c>
      <c r="E116" s="1">
        <v>86.771739130434781</v>
      </c>
      <c r="F116" s="1">
        <v>5.5652173913043477</v>
      </c>
      <c r="G116" s="1">
        <v>0.13043478260869565</v>
      </c>
      <c r="H116" s="1">
        <v>0.47010869565217389</v>
      </c>
      <c r="I116" s="1">
        <v>1.5326086956521738</v>
      </c>
      <c r="J116" s="1">
        <v>5.4782608695652177</v>
      </c>
      <c r="K116" s="1">
        <v>14.36956521739131</v>
      </c>
      <c r="L116" s="1">
        <f t="shared" si="4"/>
        <v>19.847826086956527</v>
      </c>
      <c r="M116" s="1">
        <f t="shared" si="5"/>
        <v>0.22873606413628969</v>
      </c>
      <c r="N116" s="1">
        <v>0</v>
      </c>
      <c r="O116" s="1">
        <v>15.945543478260868</v>
      </c>
      <c r="P116" s="1">
        <f t="shared" si="6"/>
        <v>15.945543478260868</v>
      </c>
      <c r="Q116" s="1">
        <f t="shared" si="7"/>
        <v>0.183764249029187</v>
      </c>
    </row>
    <row r="117" spans="1:17" x14ac:dyDescent="0.3">
      <c r="A117" t="s">
        <v>37</v>
      </c>
      <c r="B117" t="s">
        <v>84</v>
      </c>
      <c r="C117" t="s">
        <v>85</v>
      </c>
      <c r="D117" t="s">
        <v>86</v>
      </c>
      <c r="E117" s="1">
        <v>106.54347826086956</v>
      </c>
      <c r="F117" s="1">
        <v>5.3913043478260869</v>
      </c>
      <c r="G117" s="1">
        <v>0.52369565217391245</v>
      </c>
      <c r="H117" s="1">
        <v>0.84097826086956529</v>
      </c>
      <c r="I117" s="1">
        <v>4.5978260869565215</v>
      </c>
      <c r="J117" s="1">
        <v>0</v>
      </c>
      <c r="K117" s="1">
        <v>9.044130434782609</v>
      </c>
      <c r="L117" s="1">
        <f t="shared" si="4"/>
        <v>9.044130434782609</v>
      </c>
      <c r="M117" s="1">
        <f t="shared" si="5"/>
        <v>8.4886757804529686E-2</v>
      </c>
      <c r="N117" s="1">
        <v>11.72913043478261</v>
      </c>
      <c r="O117" s="1">
        <v>0</v>
      </c>
      <c r="P117" s="1">
        <f t="shared" si="6"/>
        <v>11.72913043478261</v>
      </c>
      <c r="Q117" s="1">
        <f t="shared" si="7"/>
        <v>0.11008773719649052</v>
      </c>
    </row>
    <row r="118" spans="1:17" x14ac:dyDescent="0.3">
      <c r="A118" t="s">
        <v>37</v>
      </c>
      <c r="B118" t="s">
        <v>77</v>
      </c>
      <c r="C118" t="s">
        <v>78</v>
      </c>
      <c r="D118" t="s">
        <v>54</v>
      </c>
      <c r="E118" s="1">
        <v>67.630434782608702</v>
      </c>
      <c r="F118" s="1">
        <v>5.3913043478260869</v>
      </c>
      <c r="G118" s="1">
        <v>0.51358695652173914</v>
      </c>
      <c r="H118" s="1">
        <v>0.22054347826086967</v>
      </c>
      <c r="I118" s="1">
        <v>1.4782608695652173</v>
      </c>
      <c r="J118" s="1">
        <v>5.3478260869565215</v>
      </c>
      <c r="K118" s="1">
        <v>8.8611956521739117</v>
      </c>
      <c r="L118" s="1">
        <f t="shared" si="4"/>
        <v>14.209021739130433</v>
      </c>
      <c r="M118" s="1">
        <f t="shared" si="5"/>
        <v>0.21009803921568623</v>
      </c>
      <c r="N118" s="1">
        <v>0</v>
      </c>
      <c r="O118" s="1">
        <v>12.167717391304341</v>
      </c>
      <c r="P118" s="1">
        <f t="shared" si="6"/>
        <v>12.167717391304341</v>
      </c>
      <c r="Q118" s="1">
        <f t="shared" si="7"/>
        <v>0.17991481838637083</v>
      </c>
    </row>
    <row r="119" spans="1:17" x14ac:dyDescent="0.3">
      <c r="A119" t="s">
        <v>37</v>
      </c>
      <c r="B119" t="s">
        <v>62</v>
      </c>
      <c r="C119" t="s">
        <v>63</v>
      </c>
      <c r="D119" t="s">
        <v>64</v>
      </c>
      <c r="E119" s="1">
        <v>121.31521739130434</v>
      </c>
      <c r="F119" s="1">
        <v>5.6521739130434785</v>
      </c>
      <c r="G119" s="1">
        <v>0.2608695652173913</v>
      </c>
      <c r="H119" s="1">
        <v>0</v>
      </c>
      <c r="I119" s="1">
        <v>1.9673913043478262</v>
      </c>
      <c r="J119" s="1">
        <v>0</v>
      </c>
      <c r="K119" s="1">
        <v>20.565217391304348</v>
      </c>
      <c r="L119" s="1">
        <f t="shared" si="4"/>
        <v>20.565217391304348</v>
      </c>
      <c r="M119" s="1">
        <f t="shared" si="5"/>
        <v>0.16951886031717589</v>
      </c>
      <c r="N119" s="1">
        <v>0</v>
      </c>
      <c r="O119" s="1">
        <v>0</v>
      </c>
      <c r="P119" s="1">
        <f t="shared" si="6"/>
        <v>0</v>
      </c>
      <c r="Q119" s="1">
        <f t="shared" si="7"/>
        <v>0</v>
      </c>
    </row>
    <row r="120" spans="1:17" x14ac:dyDescent="0.3">
      <c r="A120" t="s">
        <v>37</v>
      </c>
      <c r="B120" t="s">
        <v>70</v>
      </c>
      <c r="C120" t="s">
        <v>71</v>
      </c>
      <c r="D120" t="s">
        <v>72</v>
      </c>
      <c r="E120" s="1">
        <v>78.815217391304344</v>
      </c>
      <c r="F120" s="1">
        <v>5.7391304347826084</v>
      </c>
      <c r="G120" s="1">
        <v>0.27717391304347827</v>
      </c>
      <c r="H120" s="1">
        <v>0.30260869565217396</v>
      </c>
      <c r="I120" s="1">
        <v>0.80434782608695654</v>
      </c>
      <c r="J120" s="1">
        <v>5.3954347826086959</v>
      </c>
      <c r="K120" s="1">
        <v>4.5072826086956521</v>
      </c>
      <c r="L120" s="1">
        <f t="shared" si="4"/>
        <v>9.902717391304348</v>
      </c>
      <c r="M120" s="1">
        <f t="shared" si="5"/>
        <v>0.125644738656737</v>
      </c>
      <c r="N120" s="1">
        <v>0</v>
      </c>
      <c r="O120" s="1">
        <v>17.077065217391297</v>
      </c>
      <c r="P120" s="1">
        <f t="shared" si="6"/>
        <v>17.077065217391297</v>
      </c>
      <c r="Q120" s="1">
        <f t="shared" si="7"/>
        <v>0.21667218314715203</v>
      </c>
    </row>
    <row r="121" spans="1:17" x14ac:dyDescent="0.3">
      <c r="A121" t="s">
        <v>37</v>
      </c>
      <c r="B121" t="s">
        <v>47</v>
      </c>
      <c r="C121" t="s">
        <v>48</v>
      </c>
      <c r="D121" t="s">
        <v>46</v>
      </c>
      <c r="E121" s="1">
        <v>95.804347826086953</v>
      </c>
      <c r="F121" s="1">
        <v>25.263586956521738</v>
      </c>
      <c r="G121" s="1">
        <v>3.2608695652173912E-2</v>
      </c>
      <c r="H121" s="1">
        <v>0</v>
      </c>
      <c r="I121" s="1">
        <v>0</v>
      </c>
      <c r="J121" s="1">
        <v>10.722826086956522</v>
      </c>
      <c r="K121" s="1">
        <v>9.8478260869565215</v>
      </c>
      <c r="L121" s="1">
        <f t="shared" si="4"/>
        <v>20.570652173913043</v>
      </c>
      <c r="M121" s="1">
        <f t="shared" si="5"/>
        <v>0.21471522577717267</v>
      </c>
      <c r="N121" s="1">
        <v>7.7119565217391308</v>
      </c>
      <c r="O121" s="1">
        <v>6.5842391304347823</v>
      </c>
      <c r="P121" s="1">
        <f t="shared" si="6"/>
        <v>14.296195652173914</v>
      </c>
      <c r="Q121" s="1">
        <f t="shared" si="7"/>
        <v>0.14922282732017247</v>
      </c>
    </row>
    <row r="122" spans="1:17" x14ac:dyDescent="0.3">
      <c r="A122" t="s">
        <v>37</v>
      </c>
      <c r="B122" t="s">
        <v>143</v>
      </c>
      <c r="C122" t="s">
        <v>85</v>
      </c>
      <c r="D122" t="s">
        <v>86</v>
      </c>
      <c r="E122" s="1">
        <v>99.728260869565219</v>
      </c>
      <c r="F122" s="1">
        <v>7.4027173913043489</v>
      </c>
      <c r="G122" s="1">
        <v>7.0001086956521759</v>
      </c>
      <c r="H122" s="1">
        <v>0.45380434782608697</v>
      </c>
      <c r="I122" s="1">
        <v>2.5</v>
      </c>
      <c r="J122" s="1">
        <v>4.5942391304347838</v>
      </c>
      <c r="K122" s="1">
        <v>11.970652173913038</v>
      </c>
      <c r="L122" s="1">
        <f t="shared" si="4"/>
        <v>16.564891304347821</v>
      </c>
      <c r="M122" s="1">
        <f t="shared" si="5"/>
        <v>0.16610027247956399</v>
      </c>
      <c r="N122" s="1">
        <v>5.4294565217391293</v>
      </c>
      <c r="O122" s="1">
        <v>5.0518478260869566</v>
      </c>
      <c r="P122" s="1">
        <f t="shared" si="6"/>
        <v>10.481304347826086</v>
      </c>
      <c r="Q122" s="1">
        <f t="shared" si="7"/>
        <v>0.10509863760217983</v>
      </c>
    </row>
    <row r="123" spans="1:17" x14ac:dyDescent="0.3">
      <c r="A123" t="s">
        <v>37</v>
      </c>
      <c r="B123" t="s">
        <v>323</v>
      </c>
      <c r="C123" t="s">
        <v>48</v>
      </c>
      <c r="D123" t="s">
        <v>46</v>
      </c>
      <c r="E123" s="1">
        <v>22.369565217391305</v>
      </c>
      <c r="F123" s="1">
        <v>5.4782608695652177</v>
      </c>
      <c r="G123" s="1">
        <v>0</v>
      </c>
      <c r="H123" s="1">
        <v>0</v>
      </c>
      <c r="I123" s="1">
        <v>0</v>
      </c>
      <c r="J123" s="1">
        <v>2.4619565217391304</v>
      </c>
      <c r="K123" s="1">
        <v>0</v>
      </c>
      <c r="L123" s="1">
        <f t="shared" si="4"/>
        <v>2.4619565217391304</v>
      </c>
      <c r="M123" s="1">
        <f t="shared" si="5"/>
        <v>0.11005830903790087</v>
      </c>
      <c r="N123" s="1">
        <v>4.6956521739130439</v>
      </c>
      <c r="O123" s="1">
        <v>0</v>
      </c>
      <c r="P123" s="1">
        <f t="shared" si="6"/>
        <v>4.6956521739130439</v>
      </c>
      <c r="Q123" s="1">
        <f t="shared" si="7"/>
        <v>0.2099125364431487</v>
      </c>
    </row>
    <row r="124" spans="1:17" x14ac:dyDescent="0.3">
      <c r="A124" t="s">
        <v>37</v>
      </c>
      <c r="B124" t="s">
        <v>170</v>
      </c>
      <c r="C124" t="s">
        <v>48</v>
      </c>
      <c r="D124" t="s">
        <v>46</v>
      </c>
      <c r="E124" s="1">
        <v>109.56521739130434</v>
      </c>
      <c r="F124" s="1">
        <v>30.855978260869566</v>
      </c>
      <c r="G124" s="1">
        <v>0</v>
      </c>
      <c r="H124" s="1">
        <v>0</v>
      </c>
      <c r="I124" s="1">
        <v>0</v>
      </c>
      <c r="J124" s="1">
        <v>4.8288043478260869</v>
      </c>
      <c r="K124" s="1">
        <v>11.573369565217391</v>
      </c>
      <c r="L124" s="1">
        <f t="shared" si="4"/>
        <v>16.402173913043477</v>
      </c>
      <c r="M124" s="1">
        <f t="shared" si="5"/>
        <v>0.14970238095238095</v>
      </c>
      <c r="N124" s="1">
        <v>0</v>
      </c>
      <c r="O124" s="1">
        <v>9.2771739130434785</v>
      </c>
      <c r="P124" s="1">
        <f t="shared" si="6"/>
        <v>9.2771739130434785</v>
      </c>
      <c r="Q124" s="1">
        <f t="shared" si="7"/>
        <v>8.4672619047619052E-2</v>
      </c>
    </row>
    <row r="125" spans="1:17" x14ac:dyDescent="0.3">
      <c r="A125" t="s">
        <v>37</v>
      </c>
      <c r="B125" t="s">
        <v>250</v>
      </c>
      <c r="C125" t="s">
        <v>251</v>
      </c>
      <c r="D125" t="s">
        <v>129</v>
      </c>
      <c r="E125" s="1">
        <v>30.902173913043477</v>
      </c>
      <c r="F125" s="1">
        <v>3.7826086956521738</v>
      </c>
      <c r="G125" s="1">
        <v>0.10880434782608696</v>
      </c>
      <c r="H125" s="1">
        <v>6.5217391304347824E-2</v>
      </c>
      <c r="I125" s="1">
        <v>0.54347826086956519</v>
      </c>
      <c r="J125" s="1">
        <v>4.9021739130434785</v>
      </c>
      <c r="K125" s="1">
        <v>0</v>
      </c>
      <c r="L125" s="1">
        <f t="shared" si="4"/>
        <v>4.9021739130434785</v>
      </c>
      <c r="M125" s="1">
        <f t="shared" si="5"/>
        <v>0.1586352444600774</v>
      </c>
      <c r="N125" s="1">
        <v>0</v>
      </c>
      <c r="O125" s="1">
        <v>4.8659782608695661</v>
      </c>
      <c r="P125" s="1">
        <f t="shared" si="6"/>
        <v>4.8659782608695661</v>
      </c>
      <c r="Q125" s="1">
        <f t="shared" si="7"/>
        <v>0.15746394653535001</v>
      </c>
    </row>
    <row r="126" spans="1:17" x14ac:dyDescent="0.3">
      <c r="A126" t="s">
        <v>37</v>
      </c>
      <c r="B126" t="s">
        <v>173</v>
      </c>
      <c r="C126" t="s">
        <v>174</v>
      </c>
      <c r="D126" t="s">
        <v>121</v>
      </c>
      <c r="E126" s="1">
        <v>63.326086956521742</v>
      </c>
      <c r="F126" s="1">
        <v>5.5652173913043477</v>
      </c>
      <c r="G126" s="1">
        <v>0.41760869565217396</v>
      </c>
      <c r="H126" s="1">
        <v>0.30978260869565216</v>
      </c>
      <c r="I126" s="1">
        <v>1.826086956521739</v>
      </c>
      <c r="J126" s="1">
        <v>4.1245652173913046</v>
      </c>
      <c r="K126" s="1">
        <v>3.1854347826086955</v>
      </c>
      <c r="L126" s="1">
        <f t="shared" si="4"/>
        <v>7.3100000000000005</v>
      </c>
      <c r="M126" s="1">
        <f t="shared" si="5"/>
        <v>0.11543426021283901</v>
      </c>
      <c r="N126" s="1">
        <v>9.4891304347826093</v>
      </c>
      <c r="O126" s="1">
        <v>0</v>
      </c>
      <c r="P126" s="1">
        <f t="shared" si="6"/>
        <v>9.4891304347826093</v>
      </c>
      <c r="Q126" s="1">
        <f t="shared" si="7"/>
        <v>0.1498455200823893</v>
      </c>
    </row>
    <row r="127" spans="1:17" x14ac:dyDescent="0.3">
      <c r="A127" t="s">
        <v>37</v>
      </c>
      <c r="B127" t="s">
        <v>181</v>
      </c>
      <c r="C127" t="s">
        <v>182</v>
      </c>
      <c r="D127" t="s">
        <v>183</v>
      </c>
      <c r="E127" s="1">
        <v>74.641304347826093</v>
      </c>
      <c r="F127" s="1">
        <v>5.5652173913043477</v>
      </c>
      <c r="G127" s="1">
        <v>0.56521739130434778</v>
      </c>
      <c r="H127" s="1">
        <v>0.28260869565217389</v>
      </c>
      <c r="I127" s="1">
        <v>0.84782608695652173</v>
      </c>
      <c r="J127" s="1">
        <v>5.1552173913043484</v>
      </c>
      <c r="K127" s="1">
        <v>8.0559782608695638</v>
      </c>
      <c r="L127" s="1">
        <f t="shared" si="4"/>
        <v>13.211195652173913</v>
      </c>
      <c r="M127" s="1">
        <f t="shared" si="5"/>
        <v>0.17699577690403376</v>
      </c>
      <c r="N127" s="1">
        <v>5.4950000000000019</v>
      </c>
      <c r="O127" s="1">
        <v>0.27989130434782611</v>
      </c>
      <c r="P127" s="1">
        <f t="shared" si="6"/>
        <v>5.774891304347828</v>
      </c>
      <c r="Q127" s="1">
        <f t="shared" si="7"/>
        <v>7.7368574341051419E-2</v>
      </c>
    </row>
    <row r="128" spans="1:17" x14ac:dyDescent="0.3">
      <c r="A128" t="s">
        <v>37</v>
      </c>
      <c r="B128" t="s">
        <v>267</v>
      </c>
      <c r="C128" t="s">
        <v>268</v>
      </c>
      <c r="D128" t="s">
        <v>51</v>
      </c>
      <c r="E128" s="1">
        <v>56.521739130434781</v>
      </c>
      <c r="F128" s="1">
        <v>6.0869565217391308</v>
      </c>
      <c r="G128" s="1">
        <v>1.2065217391304348</v>
      </c>
      <c r="H128" s="1">
        <v>0</v>
      </c>
      <c r="I128" s="1">
        <v>1.3043478260869565</v>
      </c>
      <c r="J128" s="1">
        <v>5.6547826086956547</v>
      </c>
      <c r="K128" s="1">
        <v>2.5788043478260869</v>
      </c>
      <c r="L128" s="1">
        <f t="shared" si="4"/>
        <v>8.2335869565217408</v>
      </c>
      <c r="M128" s="1">
        <f t="shared" si="5"/>
        <v>0.14567115384615387</v>
      </c>
      <c r="N128" s="1">
        <v>0</v>
      </c>
      <c r="O128" s="1">
        <v>5.5217391304347823</v>
      </c>
      <c r="P128" s="1">
        <f t="shared" si="6"/>
        <v>5.5217391304347823</v>
      </c>
      <c r="Q128" s="1">
        <f t="shared" si="7"/>
        <v>9.7692307692307689E-2</v>
      </c>
    </row>
    <row r="129" spans="1:17" x14ac:dyDescent="0.3">
      <c r="A129" t="s">
        <v>37</v>
      </c>
      <c r="B129" t="s">
        <v>175</v>
      </c>
      <c r="C129" t="s">
        <v>176</v>
      </c>
      <c r="D129" t="s">
        <v>177</v>
      </c>
      <c r="E129" s="1">
        <v>70.271739130434781</v>
      </c>
      <c r="F129" s="1">
        <v>3.8260869565217392</v>
      </c>
      <c r="G129" s="1">
        <v>0</v>
      </c>
      <c r="H129" s="1">
        <v>0</v>
      </c>
      <c r="I129" s="1">
        <v>0.70652173913043481</v>
      </c>
      <c r="J129" s="1">
        <v>4.7198913043478257</v>
      </c>
      <c r="K129" s="1">
        <v>7.9952173913043474</v>
      </c>
      <c r="L129" s="1">
        <f t="shared" si="4"/>
        <v>12.715108695652173</v>
      </c>
      <c r="M129" s="1">
        <f t="shared" si="5"/>
        <v>0.18094199535962877</v>
      </c>
      <c r="N129" s="1">
        <v>5.6021739130434796</v>
      </c>
      <c r="O129" s="1">
        <v>0</v>
      </c>
      <c r="P129" s="1">
        <f t="shared" si="6"/>
        <v>5.6021739130434796</v>
      </c>
      <c r="Q129" s="1">
        <f t="shared" si="7"/>
        <v>7.9721577726218115E-2</v>
      </c>
    </row>
    <row r="130" spans="1:17" x14ac:dyDescent="0.3">
      <c r="A130" t="s">
        <v>37</v>
      </c>
      <c r="B130" t="s">
        <v>132</v>
      </c>
      <c r="C130" t="s">
        <v>133</v>
      </c>
      <c r="D130" t="s">
        <v>51</v>
      </c>
      <c r="E130" s="1">
        <v>68.076086956521735</v>
      </c>
      <c r="F130" s="1">
        <v>5.7391304347826084</v>
      </c>
      <c r="G130" s="1">
        <v>1.2826086956521738</v>
      </c>
      <c r="H130" s="1">
        <v>0</v>
      </c>
      <c r="I130" s="1">
        <v>1.6086956521739131</v>
      </c>
      <c r="J130" s="1">
        <v>3.9341304347826087</v>
      </c>
      <c r="K130" s="1">
        <v>4.9728260869565224</v>
      </c>
      <c r="L130" s="1">
        <f t="shared" ref="L130:L193" si="8">SUM(J130,K130)</f>
        <v>8.9069565217391311</v>
      </c>
      <c r="M130" s="1">
        <f t="shared" ref="M130:M193" si="9">L130/E130</f>
        <v>0.13083825642663263</v>
      </c>
      <c r="N130" s="1">
        <v>4.8057608695652174</v>
      </c>
      <c r="O130" s="1">
        <v>2.8584782608695654</v>
      </c>
      <c r="P130" s="1">
        <f t="shared" ref="P130:P193" si="10">SUM(N130,O130)</f>
        <v>7.6642391304347832</v>
      </c>
      <c r="Q130" s="1">
        <f t="shared" ref="Q130:Q193" si="11">P130/E130</f>
        <v>0.11258342647293632</v>
      </c>
    </row>
    <row r="131" spans="1:17" x14ac:dyDescent="0.3">
      <c r="A131" t="s">
        <v>37</v>
      </c>
      <c r="B131" t="s">
        <v>163</v>
      </c>
      <c r="C131" t="s">
        <v>164</v>
      </c>
      <c r="D131" t="s">
        <v>165</v>
      </c>
      <c r="E131" s="1">
        <v>59.641304347826086</v>
      </c>
      <c r="F131" s="1">
        <v>5.3913043478260869</v>
      </c>
      <c r="G131" s="1">
        <v>0.96739130434782605</v>
      </c>
      <c r="H131" s="1">
        <v>0.25543478260869568</v>
      </c>
      <c r="I131" s="1">
        <v>1.3586956521739131</v>
      </c>
      <c r="J131" s="1">
        <v>7.1566304347826097</v>
      </c>
      <c r="K131" s="1">
        <v>2.1616304347826087</v>
      </c>
      <c r="L131" s="1">
        <f t="shared" si="8"/>
        <v>9.3182608695652185</v>
      </c>
      <c r="M131" s="1">
        <f t="shared" si="9"/>
        <v>0.15623838162930564</v>
      </c>
      <c r="N131" s="1">
        <v>6.5252173913043485</v>
      </c>
      <c r="O131" s="1">
        <v>2.9305434782608697</v>
      </c>
      <c r="P131" s="1">
        <f t="shared" si="10"/>
        <v>9.4557608695652178</v>
      </c>
      <c r="Q131" s="1">
        <f t="shared" si="11"/>
        <v>0.1585438308729725</v>
      </c>
    </row>
    <row r="132" spans="1:17" x14ac:dyDescent="0.3">
      <c r="A132" t="s">
        <v>37</v>
      </c>
      <c r="B132" t="s">
        <v>247</v>
      </c>
      <c r="C132" t="s">
        <v>237</v>
      </c>
      <c r="D132" t="s">
        <v>238</v>
      </c>
      <c r="E132" s="1">
        <v>89.967391304347828</v>
      </c>
      <c r="F132" s="1">
        <v>5.2173913043478262</v>
      </c>
      <c r="G132" s="1">
        <v>0.86956521739130432</v>
      </c>
      <c r="H132" s="1">
        <v>0</v>
      </c>
      <c r="I132" s="1">
        <v>3.1304347826086958</v>
      </c>
      <c r="J132" s="1">
        <v>5.0884782608695653</v>
      </c>
      <c r="K132" s="1">
        <v>6.2085869565217395</v>
      </c>
      <c r="L132" s="1">
        <f t="shared" si="8"/>
        <v>11.297065217391305</v>
      </c>
      <c r="M132" s="1">
        <f t="shared" si="9"/>
        <v>0.12556844267246586</v>
      </c>
      <c r="N132" s="1">
        <v>8.1580434782608702</v>
      </c>
      <c r="O132" s="1">
        <v>0</v>
      </c>
      <c r="P132" s="1">
        <f t="shared" si="10"/>
        <v>8.1580434782608702</v>
      </c>
      <c r="Q132" s="1">
        <f t="shared" si="11"/>
        <v>9.0677781805001814E-2</v>
      </c>
    </row>
    <row r="133" spans="1:17" x14ac:dyDescent="0.3">
      <c r="A133" t="s">
        <v>37</v>
      </c>
      <c r="B133" t="s">
        <v>350</v>
      </c>
      <c r="C133" t="s">
        <v>141</v>
      </c>
      <c r="D133" t="s">
        <v>142</v>
      </c>
      <c r="E133" s="1">
        <v>61.565217391304351</v>
      </c>
      <c r="F133" s="1">
        <v>7.3913043478260869</v>
      </c>
      <c r="G133" s="1">
        <v>0</v>
      </c>
      <c r="H133" s="1">
        <v>0</v>
      </c>
      <c r="I133" s="1">
        <v>1.7282608695652173</v>
      </c>
      <c r="J133" s="1">
        <v>5.3714130434782623</v>
      </c>
      <c r="K133" s="1">
        <v>3.5027173913043477</v>
      </c>
      <c r="L133" s="1">
        <f t="shared" si="8"/>
        <v>8.8741304347826109</v>
      </c>
      <c r="M133" s="1">
        <f t="shared" si="9"/>
        <v>0.14414194915254239</v>
      </c>
      <c r="N133" s="1">
        <v>2.7728260869565213</v>
      </c>
      <c r="O133" s="1">
        <v>0</v>
      </c>
      <c r="P133" s="1">
        <f t="shared" si="10"/>
        <v>2.7728260869565213</v>
      </c>
      <c r="Q133" s="1">
        <f t="shared" si="11"/>
        <v>4.5038841807909596E-2</v>
      </c>
    </row>
    <row r="134" spans="1:17" x14ac:dyDescent="0.3">
      <c r="A134" t="s">
        <v>37</v>
      </c>
      <c r="B134" t="s">
        <v>282</v>
      </c>
      <c r="C134" t="s">
        <v>45</v>
      </c>
      <c r="D134" t="s">
        <v>46</v>
      </c>
      <c r="E134" s="1">
        <v>93.543478260869563</v>
      </c>
      <c r="F134" s="1">
        <v>56.105978260869563</v>
      </c>
      <c r="G134" s="1">
        <v>0</v>
      </c>
      <c r="H134" s="1">
        <v>0</v>
      </c>
      <c r="I134" s="1">
        <v>0</v>
      </c>
      <c r="J134" s="1">
        <v>5.6521739130434785</v>
      </c>
      <c r="K134" s="1">
        <v>2.4701086956521738</v>
      </c>
      <c r="L134" s="1">
        <f t="shared" si="8"/>
        <v>8.1222826086956523</v>
      </c>
      <c r="M134" s="1">
        <f t="shared" si="9"/>
        <v>8.6828956541947486E-2</v>
      </c>
      <c r="N134" s="1">
        <v>5.2391304347826084</v>
      </c>
      <c r="O134" s="1">
        <v>0</v>
      </c>
      <c r="P134" s="1">
        <f t="shared" si="10"/>
        <v>5.2391304347826084</v>
      </c>
      <c r="Q134" s="1">
        <f t="shared" si="11"/>
        <v>5.6007436672089239E-2</v>
      </c>
    </row>
    <row r="135" spans="1:17" x14ac:dyDescent="0.3">
      <c r="A135" t="s">
        <v>37</v>
      </c>
      <c r="B135" t="s">
        <v>258</v>
      </c>
      <c r="C135" t="s">
        <v>146</v>
      </c>
      <c r="D135" t="s">
        <v>64</v>
      </c>
      <c r="E135" s="1">
        <v>123.31521739130434</v>
      </c>
      <c r="F135" s="1">
        <v>75.421195652173907</v>
      </c>
      <c r="G135" s="1">
        <v>0</v>
      </c>
      <c r="H135" s="1">
        <v>8.0978260869565215</v>
      </c>
      <c r="I135" s="1">
        <v>0</v>
      </c>
      <c r="J135" s="1">
        <v>5.3043478260869561</v>
      </c>
      <c r="K135" s="1">
        <v>19.597826086956523</v>
      </c>
      <c r="L135" s="1">
        <f t="shared" si="8"/>
        <v>24.90217391304348</v>
      </c>
      <c r="M135" s="1">
        <f t="shared" si="9"/>
        <v>0.20193918025561924</v>
      </c>
      <c r="N135" s="1">
        <v>25.176630434782609</v>
      </c>
      <c r="O135" s="1">
        <v>0</v>
      </c>
      <c r="P135" s="1">
        <f t="shared" si="10"/>
        <v>25.176630434782609</v>
      </c>
      <c r="Q135" s="1">
        <f t="shared" si="11"/>
        <v>0.20416483032172764</v>
      </c>
    </row>
    <row r="136" spans="1:17" x14ac:dyDescent="0.3">
      <c r="A136" t="s">
        <v>37</v>
      </c>
      <c r="B136" t="s">
        <v>108</v>
      </c>
      <c r="C136" t="s">
        <v>48</v>
      </c>
      <c r="D136" t="s">
        <v>46</v>
      </c>
      <c r="E136" s="1">
        <v>191.5108695652174</v>
      </c>
      <c r="F136" s="1">
        <v>232.42336956521743</v>
      </c>
      <c r="G136" s="1">
        <v>0</v>
      </c>
      <c r="H136" s="1">
        <v>0</v>
      </c>
      <c r="I136" s="1">
        <v>0</v>
      </c>
      <c r="J136" s="1">
        <v>4.8695652173913047</v>
      </c>
      <c r="K136" s="1">
        <v>31.076086956521738</v>
      </c>
      <c r="L136" s="1">
        <f t="shared" si="8"/>
        <v>35.945652173913047</v>
      </c>
      <c r="M136" s="1">
        <f t="shared" si="9"/>
        <v>0.18769510187865374</v>
      </c>
      <c r="N136" s="1">
        <v>23.309782608695652</v>
      </c>
      <c r="O136" s="1">
        <v>0</v>
      </c>
      <c r="P136" s="1">
        <f t="shared" si="10"/>
        <v>23.309782608695652</v>
      </c>
      <c r="Q136" s="1">
        <f t="shared" si="11"/>
        <v>0.12171519382484816</v>
      </c>
    </row>
    <row r="137" spans="1:17" x14ac:dyDescent="0.3">
      <c r="A137" t="s">
        <v>37</v>
      </c>
      <c r="B137" t="s">
        <v>279</v>
      </c>
      <c r="C137" t="s">
        <v>57</v>
      </c>
      <c r="D137" t="s">
        <v>58</v>
      </c>
      <c r="E137" s="1">
        <v>99.086956521739125</v>
      </c>
      <c r="F137" s="1">
        <v>62.646739130434781</v>
      </c>
      <c r="G137" s="1">
        <v>0</v>
      </c>
      <c r="H137" s="1">
        <v>0</v>
      </c>
      <c r="I137" s="1">
        <v>5.7608695652173916</v>
      </c>
      <c r="J137" s="1">
        <v>0.77173913043478259</v>
      </c>
      <c r="K137" s="1">
        <v>0</v>
      </c>
      <c r="L137" s="1">
        <f t="shared" si="8"/>
        <v>0.77173913043478259</v>
      </c>
      <c r="M137" s="1">
        <f t="shared" si="9"/>
        <v>7.7885037297060113E-3</v>
      </c>
      <c r="N137" s="1">
        <v>17.413043478260871</v>
      </c>
      <c r="O137" s="1">
        <v>0</v>
      </c>
      <c r="P137" s="1">
        <f t="shared" si="10"/>
        <v>17.413043478260871</v>
      </c>
      <c r="Q137" s="1">
        <f t="shared" si="11"/>
        <v>0.17573497147871875</v>
      </c>
    </row>
    <row r="138" spans="1:17" x14ac:dyDescent="0.3">
      <c r="A138" t="s">
        <v>37</v>
      </c>
      <c r="B138" t="s">
        <v>188</v>
      </c>
      <c r="C138" t="s">
        <v>146</v>
      </c>
      <c r="D138" t="s">
        <v>64</v>
      </c>
      <c r="E138" s="1">
        <v>100.16304347826087</v>
      </c>
      <c r="F138" s="1">
        <v>8.2608695652173907</v>
      </c>
      <c r="G138" s="1">
        <v>0.125</v>
      </c>
      <c r="H138" s="1">
        <v>0.55489130434782619</v>
      </c>
      <c r="I138" s="1">
        <v>0</v>
      </c>
      <c r="J138" s="1">
        <v>5.589239130434783</v>
      </c>
      <c r="K138" s="1">
        <v>10.1425</v>
      </c>
      <c r="L138" s="1">
        <f t="shared" si="8"/>
        <v>15.731739130434782</v>
      </c>
      <c r="M138" s="1">
        <f t="shared" si="9"/>
        <v>0.1570613130765057</v>
      </c>
      <c r="N138" s="1">
        <v>5.7391304347826084</v>
      </c>
      <c r="O138" s="1">
        <v>0.40652173913043477</v>
      </c>
      <c r="P138" s="1">
        <f t="shared" si="10"/>
        <v>6.1456521739130432</v>
      </c>
      <c r="Q138" s="1">
        <f t="shared" si="11"/>
        <v>6.1356483993488871E-2</v>
      </c>
    </row>
    <row r="139" spans="1:17" x14ac:dyDescent="0.3">
      <c r="A139" t="s">
        <v>37</v>
      </c>
      <c r="B139" t="s">
        <v>124</v>
      </c>
      <c r="C139" t="s">
        <v>125</v>
      </c>
      <c r="D139" t="s">
        <v>86</v>
      </c>
      <c r="E139" s="1">
        <v>81.369565217391298</v>
      </c>
      <c r="F139" s="1">
        <v>5.5652173913043477</v>
      </c>
      <c r="G139" s="1">
        <v>0.32608695652173914</v>
      </c>
      <c r="H139" s="1">
        <v>0</v>
      </c>
      <c r="I139" s="1">
        <v>1.1195652173913044</v>
      </c>
      <c r="J139" s="1">
        <v>5.3614130434782608</v>
      </c>
      <c r="K139" s="1">
        <v>4.5190217391304346</v>
      </c>
      <c r="L139" s="1">
        <f t="shared" si="8"/>
        <v>9.8804347826086953</v>
      </c>
      <c r="M139" s="1">
        <f t="shared" si="9"/>
        <v>0.12142666310446167</v>
      </c>
      <c r="N139" s="1">
        <v>4.9728260869565215</v>
      </c>
      <c r="O139" s="1">
        <v>4.8722826086956523</v>
      </c>
      <c r="P139" s="1">
        <f t="shared" si="10"/>
        <v>9.8451086956521738</v>
      </c>
      <c r="Q139" s="1">
        <f t="shared" si="11"/>
        <v>0.12099251936948972</v>
      </c>
    </row>
    <row r="140" spans="1:17" x14ac:dyDescent="0.3">
      <c r="A140" t="s">
        <v>37</v>
      </c>
      <c r="B140" t="s">
        <v>118</v>
      </c>
      <c r="C140" t="s">
        <v>48</v>
      </c>
      <c r="D140" t="s">
        <v>46</v>
      </c>
      <c r="E140" s="1">
        <v>111.43478260869566</v>
      </c>
      <c r="F140" s="1">
        <v>6.9565217391304346</v>
      </c>
      <c r="G140" s="1">
        <v>0.52173913043478259</v>
      </c>
      <c r="H140" s="1">
        <v>0.54347826086956519</v>
      </c>
      <c r="I140" s="1">
        <v>2.402173913043478</v>
      </c>
      <c r="J140" s="1">
        <v>5.3315217391304346</v>
      </c>
      <c r="K140" s="1">
        <v>4.4701086956521738</v>
      </c>
      <c r="L140" s="1">
        <f t="shared" si="8"/>
        <v>9.8016304347826093</v>
      </c>
      <c r="M140" s="1">
        <f t="shared" si="9"/>
        <v>8.7958447132266873E-2</v>
      </c>
      <c r="N140" s="1">
        <v>4.4646739130434785</v>
      </c>
      <c r="O140" s="1">
        <v>4.9945652173913047</v>
      </c>
      <c r="P140" s="1">
        <f t="shared" si="10"/>
        <v>9.4592391304347831</v>
      </c>
      <c r="Q140" s="1">
        <f t="shared" si="11"/>
        <v>8.4885875926648466E-2</v>
      </c>
    </row>
    <row r="141" spans="1:17" x14ac:dyDescent="0.3">
      <c r="A141" t="s">
        <v>37</v>
      </c>
      <c r="B141" t="s">
        <v>192</v>
      </c>
      <c r="C141" t="s">
        <v>125</v>
      </c>
      <c r="D141" t="s">
        <v>86</v>
      </c>
      <c r="E141" s="1">
        <v>102.72826086956522</v>
      </c>
      <c r="F141" s="1">
        <v>10.608695652173912</v>
      </c>
      <c r="G141" s="1">
        <v>1.298913043478261</v>
      </c>
      <c r="H141" s="1">
        <v>0.54184782608695647</v>
      </c>
      <c r="I141" s="1">
        <v>2.902173913043478</v>
      </c>
      <c r="J141" s="1">
        <v>5.1951086956521735</v>
      </c>
      <c r="K141" s="1">
        <v>11.245978260869572</v>
      </c>
      <c r="L141" s="1">
        <f t="shared" si="8"/>
        <v>16.441086956521744</v>
      </c>
      <c r="M141" s="1">
        <f t="shared" si="9"/>
        <v>0.16004443974182631</v>
      </c>
      <c r="N141" s="1">
        <v>0</v>
      </c>
      <c r="O141" s="1">
        <v>15.854239130434784</v>
      </c>
      <c r="P141" s="1">
        <f t="shared" si="10"/>
        <v>15.854239130434784</v>
      </c>
      <c r="Q141" s="1">
        <f t="shared" si="11"/>
        <v>0.15433181673896942</v>
      </c>
    </row>
    <row r="142" spans="1:17" x14ac:dyDescent="0.3">
      <c r="A142" t="s">
        <v>37</v>
      </c>
      <c r="B142" t="s">
        <v>106</v>
      </c>
      <c r="C142" t="s">
        <v>107</v>
      </c>
      <c r="D142" t="s">
        <v>46</v>
      </c>
      <c r="E142" s="1">
        <v>74.826086956521735</v>
      </c>
      <c r="F142" s="1">
        <v>5.3043478260869561</v>
      </c>
      <c r="G142" s="1">
        <v>0.47282608695652173</v>
      </c>
      <c r="H142" s="1">
        <v>0.33500000000000002</v>
      </c>
      <c r="I142" s="1">
        <v>2.2608695652173911</v>
      </c>
      <c r="J142" s="1">
        <v>0</v>
      </c>
      <c r="K142" s="1">
        <v>5.8867391304347843</v>
      </c>
      <c r="L142" s="1">
        <f t="shared" si="8"/>
        <v>5.8867391304347843</v>
      </c>
      <c r="M142" s="1">
        <f t="shared" si="9"/>
        <v>7.8672283556072073E-2</v>
      </c>
      <c r="N142" s="1">
        <v>0</v>
      </c>
      <c r="O142" s="1">
        <v>11.980543478260872</v>
      </c>
      <c r="P142" s="1">
        <f t="shared" si="10"/>
        <v>11.980543478260872</v>
      </c>
      <c r="Q142" s="1">
        <f t="shared" si="11"/>
        <v>0.16011185357350383</v>
      </c>
    </row>
    <row r="143" spans="1:17" x14ac:dyDescent="0.3">
      <c r="A143" t="s">
        <v>37</v>
      </c>
      <c r="B143" t="s">
        <v>243</v>
      </c>
      <c r="C143" t="s">
        <v>57</v>
      </c>
      <c r="D143" t="s">
        <v>58</v>
      </c>
      <c r="E143" s="1">
        <v>93.923913043478265</v>
      </c>
      <c r="F143" s="1">
        <v>10.363913043478256</v>
      </c>
      <c r="G143" s="1">
        <v>0.35326086956521741</v>
      </c>
      <c r="H143" s="1">
        <v>0.11413043478260869</v>
      </c>
      <c r="I143" s="1">
        <v>4.3586956521739131</v>
      </c>
      <c r="J143" s="1">
        <v>5.5699999999999967</v>
      </c>
      <c r="K143" s="1">
        <v>18.205652173913041</v>
      </c>
      <c r="L143" s="1">
        <f t="shared" si="8"/>
        <v>23.775652173913038</v>
      </c>
      <c r="M143" s="1">
        <f t="shared" si="9"/>
        <v>0.25313736836014344</v>
      </c>
      <c r="N143" s="1">
        <v>5.8428260869565198</v>
      </c>
      <c r="O143" s="1">
        <v>3.6449999999999996</v>
      </c>
      <c r="P143" s="1">
        <f t="shared" si="10"/>
        <v>9.4878260869565203</v>
      </c>
      <c r="Q143" s="1">
        <f t="shared" si="11"/>
        <v>0.10101608610114568</v>
      </c>
    </row>
    <row r="144" spans="1:17" x14ac:dyDescent="0.3">
      <c r="A144" t="s">
        <v>37</v>
      </c>
      <c r="B144" t="s">
        <v>73</v>
      </c>
      <c r="C144" t="s">
        <v>74</v>
      </c>
      <c r="D144" t="s">
        <v>72</v>
      </c>
      <c r="E144" s="1">
        <v>82.434782608695656</v>
      </c>
      <c r="F144" s="1">
        <v>5.3918478260869582</v>
      </c>
      <c r="G144" s="1">
        <v>0.46739130434782611</v>
      </c>
      <c r="H144" s="1">
        <v>0.33423913043478259</v>
      </c>
      <c r="I144" s="1">
        <v>0.98913043478260865</v>
      </c>
      <c r="J144" s="1">
        <v>5.4301086956521747</v>
      </c>
      <c r="K144" s="1">
        <v>23.027826086956527</v>
      </c>
      <c r="L144" s="1">
        <f t="shared" si="8"/>
        <v>28.457934782608703</v>
      </c>
      <c r="M144" s="1">
        <f t="shared" si="9"/>
        <v>0.34521756329113934</v>
      </c>
      <c r="N144" s="1">
        <v>5.660543478260867</v>
      </c>
      <c r="O144" s="1">
        <v>4.9544565217391296</v>
      </c>
      <c r="P144" s="1">
        <f t="shared" si="10"/>
        <v>10.614999999999997</v>
      </c>
      <c r="Q144" s="1">
        <f t="shared" si="11"/>
        <v>0.12876845991561175</v>
      </c>
    </row>
    <row r="145" spans="1:17" x14ac:dyDescent="0.3">
      <c r="A145" t="s">
        <v>37</v>
      </c>
      <c r="B145" t="s">
        <v>246</v>
      </c>
      <c r="C145" t="s">
        <v>76</v>
      </c>
      <c r="D145" t="s">
        <v>69</v>
      </c>
      <c r="E145" s="1">
        <v>44.847826086956523</v>
      </c>
      <c r="F145" s="1">
        <v>5.1309782608695631</v>
      </c>
      <c r="G145" s="1">
        <v>0</v>
      </c>
      <c r="H145" s="1">
        <v>0.18043478260869567</v>
      </c>
      <c r="I145" s="1">
        <v>0.97826086956521741</v>
      </c>
      <c r="J145" s="1">
        <v>4.5741304347826093</v>
      </c>
      <c r="K145" s="1">
        <v>6.4457608695652144</v>
      </c>
      <c r="L145" s="1">
        <f t="shared" si="8"/>
        <v>11.019891304347823</v>
      </c>
      <c r="M145" s="1">
        <f t="shared" si="9"/>
        <v>0.24571740184197763</v>
      </c>
      <c r="N145" s="1">
        <v>5.3411956521739148</v>
      </c>
      <c r="O145" s="1">
        <v>0</v>
      </c>
      <c r="P145" s="1">
        <f t="shared" si="10"/>
        <v>5.3411956521739148</v>
      </c>
      <c r="Q145" s="1">
        <f t="shared" si="11"/>
        <v>0.11909597673291326</v>
      </c>
    </row>
    <row r="146" spans="1:17" x14ac:dyDescent="0.3">
      <c r="A146" t="s">
        <v>37</v>
      </c>
      <c r="B146" t="s">
        <v>231</v>
      </c>
      <c r="C146" t="s">
        <v>232</v>
      </c>
      <c r="D146" t="s">
        <v>142</v>
      </c>
      <c r="E146" s="1">
        <v>80.760869565217391</v>
      </c>
      <c r="F146" s="1">
        <v>5.3918478260869565</v>
      </c>
      <c r="G146" s="1">
        <v>0.77717391304347827</v>
      </c>
      <c r="H146" s="1">
        <v>0.45108695652173914</v>
      </c>
      <c r="I146" s="1">
        <v>1.25</v>
      </c>
      <c r="J146" s="1">
        <v>6.0271739130434794</v>
      </c>
      <c r="K146" s="1">
        <v>10.15684782608696</v>
      </c>
      <c r="L146" s="1">
        <f t="shared" si="8"/>
        <v>16.18402173913044</v>
      </c>
      <c r="M146" s="1">
        <f t="shared" si="9"/>
        <v>0.20039434724091526</v>
      </c>
      <c r="N146" s="1">
        <v>10.633695652173914</v>
      </c>
      <c r="O146" s="1">
        <v>0</v>
      </c>
      <c r="P146" s="1">
        <f t="shared" si="10"/>
        <v>10.633695652173914</v>
      </c>
      <c r="Q146" s="1">
        <f t="shared" si="11"/>
        <v>0.13166890982503365</v>
      </c>
    </row>
    <row r="147" spans="1:17" x14ac:dyDescent="0.3">
      <c r="A147" t="s">
        <v>37</v>
      </c>
      <c r="B147" t="s">
        <v>285</v>
      </c>
      <c r="C147" t="s">
        <v>286</v>
      </c>
      <c r="D147" t="s">
        <v>191</v>
      </c>
      <c r="E147" s="1">
        <v>47.293478260869563</v>
      </c>
      <c r="F147" s="1">
        <v>5.8259782608695652</v>
      </c>
      <c r="G147" s="1">
        <v>0.44565217391304346</v>
      </c>
      <c r="H147" s="1">
        <v>0.21739130434782608</v>
      </c>
      <c r="I147" s="1">
        <v>0.88043478260869568</v>
      </c>
      <c r="J147" s="1">
        <v>4.5810869565217391</v>
      </c>
      <c r="K147" s="1">
        <v>3.1458695652173914</v>
      </c>
      <c r="L147" s="1">
        <f t="shared" si="8"/>
        <v>7.7269565217391305</v>
      </c>
      <c r="M147" s="1">
        <f t="shared" si="9"/>
        <v>0.16338313031487015</v>
      </c>
      <c r="N147" s="1">
        <v>5.4247826086956534</v>
      </c>
      <c r="O147" s="1">
        <v>0</v>
      </c>
      <c r="P147" s="1">
        <f t="shared" si="10"/>
        <v>5.4247826086956534</v>
      </c>
      <c r="Q147" s="1">
        <f t="shared" si="11"/>
        <v>0.11470466559411632</v>
      </c>
    </row>
    <row r="148" spans="1:17" x14ac:dyDescent="0.3">
      <c r="A148" t="s">
        <v>37</v>
      </c>
      <c r="B148" t="s">
        <v>220</v>
      </c>
      <c r="C148" t="s">
        <v>221</v>
      </c>
      <c r="D148" t="s">
        <v>46</v>
      </c>
      <c r="E148" s="1">
        <v>38.793478260869563</v>
      </c>
      <c r="F148" s="1">
        <v>4.3421739130434789</v>
      </c>
      <c r="G148" s="1">
        <v>0.60869565217391308</v>
      </c>
      <c r="H148" s="1">
        <v>9.2391304347826081E-2</v>
      </c>
      <c r="I148" s="1">
        <v>0.70652173913043481</v>
      </c>
      <c r="J148" s="1">
        <v>4.2655434782608719</v>
      </c>
      <c r="K148" s="1">
        <v>10.195978260869566</v>
      </c>
      <c r="L148" s="1">
        <f t="shared" si="8"/>
        <v>14.461521739130438</v>
      </c>
      <c r="M148" s="1">
        <f t="shared" si="9"/>
        <v>0.37278229195853191</v>
      </c>
      <c r="N148" s="1">
        <v>5.8195652173913057</v>
      </c>
      <c r="O148" s="1">
        <v>0.12847826086956521</v>
      </c>
      <c r="P148" s="1">
        <f t="shared" si="10"/>
        <v>5.9480434782608711</v>
      </c>
      <c r="Q148" s="1">
        <f t="shared" si="11"/>
        <v>0.15332586158587844</v>
      </c>
    </row>
    <row r="149" spans="1:17" x14ac:dyDescent="0.3">
      <c r="A149" t="s">
        <v>37</v>
      </c>
      <c r="B149" t="s">
        <v>338</v>
      </c>
      <c r="C149" t="s">
        <v>146</v>
      </c>
      <c r="D149" t="s">
        <v>64</v>
      </c>
      <c r="E149" s="1">
        <v>23.184782608695652</v>
      </c>
      <c r="F149" s="1">
        <v>7.0117391304347816</v>
      </c>
      <c r="G149" s="1">
        <v>0.32532608695652171</v>
      </c>
      <c r="H149" s="1">
        <v>6.7934782608695649E-2</v>
      </c>
      <c r="I149" s="1">
        <v>0.57608695652173914</v>
      </c>
      <c r="J149" s="1">
        <v>4.8426086956521734</v>
      </c>
      <c r="K149" s="1">
        <v>0.88489130434782626</v>
      </c>
      <c r="L149" s="1">
        <f t="shared" si="8"/>
        <v>5.7275</v>
      </c>
      <c r="M149" s="1">
        <f t="shared" si="9"/>
        <v>0.24703703703703703</v>
      </c>
      <c r="N149" s="1">
        <v>5.4110869565217392</v>
      </c>
      <c r="O149" s="1">
        <v>0</v>
      </c>
      <c r="P149" s="1">
        <f t="shared" si="10"/>
        <v>5.4110869565217392</v>
      </c>
      <c r="Q149" s="1">
        <f t="shared" si="11"/>
        <v>0.23338959212376933</v>
      </c>
    </row>
    <row r="150" spans="1:17" x14ac:dyDescent="0.3">
      <c r="A150" t="s">
        <v>37</v>
      </c>
      <c r="B150" t="s">
        <v>189</v>
      </c>
      <c r="C150" t="s">
        <v>190</v>
      </c>
      <c r="D150" t="s">
        <v>191</v>
      </c>
      <c r="E150" s="1">
        <v>46.358695652173914</v>
      </c>
      <c r="F150" s="1">
        <v>4.7973913043478253</v>
      </c>
      <c r="G150" s="1">
        <v>0</v>
      </c>
      <c r="H150" s="1">
        <v>0</v>
      </c>
      <c r="I150" s="1">
        <v>1.0869565217391304</v>
      </c>
      <c r="J150" s="1">
        <v>5.1523913043478267</v>
      </c>
      <c r="K150" s="1">
        <v>2.6742391304347826</v>
      </c>
      <c r="L150" s="1">
        <f t="shared" si="8"/>
        <v>7.8266304347826097</v>
      </c>
      <c r="M150" s="1">
        <f t="shared" si="9"/>
        <v>0.16882766705744434</v>
      </c>
      <c r="N150" s="1">
        <v>5.900652173913044</v>
      </c>
      <c r="O150" s="1">
        <v>5.2994565217391303</v>
      </c>
      <c r="P150" s="1">
        <f t="shared" si="10"/>
        <v>11.200108695652174</v>
      </c>
      <c r="Q150" s="1">
        <f t="shared" si="11"/>
        <v>0.24159671746776085</v>
      </c>
    </row>
    <row r="151" spans="1:17" x14ac:dyDescent="0.3">
      <c r="A151" t="s">
        <v>37</v>
      </c>
      <c r="B151" t="s">
        <v>253</v>
      </c>
      <c r="C151" t="s">
        <v>254</v>
      </c>
      <c r="D151" t="s">
        <v>104</v>
      </c>
      <c r="E151" s="1">
        <v>48.293478260869563</v>
      </c>
      <c r="F151" s="1">
        <v>5.0654347826086985</v>
      </c>
      <c r="G151" s="1">
        <v>0</v>
      </c>
      <c r="H151" s="1">
        <v>0.11771739130434783</v>
      </c>
      <c r="I151" s="1">
        <v>0.61956521739130432</v>
      </c>
      <c r="J151" s="1">
        <v>5.7682608695652169</v>
      </c>
      <c r="K151" s="1">
        <v>7.4429347826086971</v>
      </c>
      <c r="L151" s="1">
        <f t="shared" si="8"/>
        <v>13.211195652173913</v>
      </c>
      <c r="M151" s="1">
        <f t="shared" si="9"/>
        <v>0.27356065721359446</v>
      </c>
      <c r="N151" s="1">
        <v>4.9619565217391308</v>
      </c>
      <c r="O151" s="1">
        <v>0</v>
      </c>
      <c r="P151" s="1">
        <f t="shared" si="10"/>
        <v>4.9619565217391308</v>
      </c>
      <c r="Q151" s="1">
        <f t="shared" si="11"/>
        <v>0.1027458924150349</v>
      </c>
    </row>
    <row r="152" spans="1:17" x14ac:dyDescent="0.3">
      <c r="A152" t="s">
        <v>37</v>
      </c>
      <c r="B152" t="s">
        <v>180</v>
      </c>
      <c r="C152" t="s">
        <v>117</v>
      </c>
      <c r="D152" t="s">
        <v>46</v>
      </c>
      <c r="E152" s="1">
        <v>84.836956521739125</v>
      </c>
      <c r="F152" s="1">
        <v>5.5652173913043477</v>
      </c>
      <c r="G152" s="1">
        <v>0.24076086956521739</v>
      </c>
      <c r="H152" s="1">
        <v>0</v>
      </c>
      <c r="I152" s="1">
        <v>5.7065217391304346</v>
      </c>
      <c r="J152" s="1">
        <v>4.9620652173913049</v>
      </c>
      <c r="K152" s="1">
        <v>11.668152173913041</v>
      </c>
      <c r="L152" s="1">
        <f t="shared" si="8"/>
        <v>16.630217391304345</v>
      </c>
      <c r="M152" s="1">
        <f t="shared" si="9"/>
        <v>0.19602562459961562</v>
      </c>
      <c r="N152" s="1">
        <v>0</v>
      </c>
      <c r="O152" s="1">
        <v>8.6051086956521772</v>
      </c>
      <c r="P152" s="1">
        <f t="shared" si="10"/>
        <v>8.6051086956521772</v>
      </c>
      <c r="Q152" s="1">
        <f t="shared" si="11"/>
        <v>0.10143113388853303</v>
      </c>
    </row>
    <row r="153" spans="1:17" x14ac:dyDescent="0.3">
      <c r="A153" t="s">
        <v>37</v>
      </c>
      <c r="B153" t="s">
        <v>337</v>
      </c>
      <c r="C153" t="s">
        <v>68</v>
      </c>
      <c r="D153" t="s">
        <v>69</v>
      </c>
      <c r="E153" s="1">
        <v>67.445652173913047</v>
      </c>
      <c r="F153" s="1">
        <v>5.037499999999997</v>
      </c>
      <c r="G153" s="1">
        <v>0</v>
      </c>
      <c r="H153" s="1">
        <v>0</v>
      </c>
      <c r="I153" s="1">
        <v>4.4021739130434785</v>
      </c>
      <c r="J153" s="1">
        <v>5.1148913043478252</v>
      </c>
      <c r="K153" s="1">
        <v>5.8960869565217369</v>
      </c>
      <c r="L153" s="1">
        <f t="shared" si="8"/>
        <v>11.010978260869562</v>
      </c>
      <c r="M153" s="1">
        <f t="shared" si="9"/>
        <v>0.16325705076551164</v>
      </c>
      <c r="N153" s="1">
        <v>10.685000000000002</v>
      </c>
      <c r="O153" s="1">
        <v>0</v>
      </c>
      <c r="P153" s="1">
        <f t="shared" si="10"/>
        <v>10.685000000000002</v>
      </c>
      <c r="Q153" s="1">
        <f t="shared" si="11"/>
        <v>0.15842385173247384</v>
      </c>
    </row>
    <row r="154" spans="1:17" x14ac:dyDescent="0.3">
      <c r="A154" t="s">
        <v>37</v>
      </c>
      <c r="B154" t="s">
        <v>320</v>
      </c>
      <c r="C154" t="s">
        <v>48</v>
      </c>
      <c r="D154" t="s">
        <v>46</v>
      </c>
      <c r="E154" s="1">
        <v>107.65217391304348</v>
      </c>
      <c r="F154" s="1">
        <v>5.3043478260869561</v>
      </c>
      <c r="G154" s="1">
        <v>7.9347826086956522E-2</v>
      </c>
      <c r="H154" s="1">
        <v>0</v>
      </c>
      <c r="I154" s="1">
        <v>2.4456521739130435</v>
      </c>
      <c r="J154" s="1">
        <v>5.4782608695652177</v>
      </c>
      <c r="K154" s="1">
        <v>8.0190217391304355</v>
      </c>
      <c r="L154" s="1">
        <f t="shared" si="8"/>
        <v>13.497282608695652</v>
      </c>
      <c r="M154" s="1">
        <f t="shared" si="9"/>
        <v>0.12537863489499193</v>
      </c>
      <c r="N154" s="1">
        <v>4.8994565217391308</v>
      </c>
      <c r="O154" s="1">
        <v>4.0380434782608692</v>
      </c>
      <c r="P154" s="1">
        <f t="shared" si="10"/>
        <v>8.9375</v>
      </c>
      <c r="Q154" s="1">
        <f t="shared" si="11"/>
        <v>8.3022011308562196E-2</v>
      </c>
    </row>
    <row r="155" spans="1:17" x14ac:dyDescent="0.3">
      <c r="A155" t="s">
        <v>37</v>
      </c>
      <c r="B155" t="s">
        <v>236</v>
      </c>
      <c r="C155" t="s">
        <v>237</v>
      </c>
      <c r="D155" t="s">
        <v>238</v>
      </c>
      <c r="E155" s="1">
        <v>72.728260869565219</v>
      </c>
      <c r="F155" s="1">
        <v>4.7826086956521738</v>
      </c>
      <c r="G155" s="1">
        <v>0.30706521739130432</v>
      </c>
      <c r="H155" s="1">
        <v>0.49500000000000016</v>
      </c>
      <c r="I155" s="1">
        <v>0</v>
      </c>
      <c r="J155" s="1">
        <v>4.9654347826086962</v>
      </c>
      <c r="K155" s="1">
        <v>5.0013043478260855</v>
      </c>
      <c r="L155" s="1">
        <f t="shared" si="8"/>
        <v>9.9667391304347817</v>
      </c>
      <c r="M155" s="1">
        <f t="shared" si="9"/>
        <v>0.13704080107607233</v>
      </c>
      <c r="N155" s="1">
        <v>5.7391304347826084</v>
      </c>
      <c r="O155" s="1">
        <v>0</v>
      </c>
      <c r="P155" s="1">
        <f t="shared" si="10"/>
        <v>5.7391304347826084</v>
      </c>
      <c r="Q155" s="1">
        <f t="shared" si="11"/>
        <v>7.8911971304737705E-2</v>
      </c>
    </row>
    <row r="156" spans="1:17" x14ac:dyDescent="0.3">
      <c r="A156" t="s">
        <v>37</v>
      </c>
      <c r="B156" t="s">
        <v>60</v>
      </c>
      <c r="C156" t="s">
        <v>57</v>
      </c>
      <c r="D156" t="s">
        <v>58</v>
      </c>
      <c r="E156" s="1">
        <v>34.108695652173914</v>
      </c>
      <c r="F156" s="1">
        <v>2.0543478260869565</v>
      </c>
      <c r="G156" s="1">
        <v>0</v>
      </c>
      <c r="H156" s="1">
        <v>0</v>
      </c>
      <c r="I156" s="1">
        <v>4.7826086956521738</v>
      </c>
      <c r="J156" s="1">
        <v>8.2302173913043486</v>
      </c>
      <c r="K156" s="1">
        <v>0</v>
      </c>
      <c r="L156" s="1">
        <f t="shared" si="8"/>
        <v>8.2302173913043486</v>
      </c>
      <c r="M156" s="1">
        <f t="shared" si="9"/>
        <v>0.24129381771829192</v>
      </c>
      <c r="N156" s="1">
        <v>5.2173913043478262</v>
      </c>
      <c r="O156" s="1">
        <v>0</v>
      </c>
      <c r="P156" s="1">
        <f t="shared" si="10"/>
        <v>5.2173913043478262</v>
      </c>
      <c r="Q156" s="1">
        <f t="shared" si="11"/>
        <v>0.15296367112810708</v>
      </c>
    </row>
    <row r="157" spans="1:17" x14ac:dyDescent="0.3">
      <c r="A157" t="s">
        <v>37</v>
      </c>
      <c r="B157" t="s">
        <v>154</v>
      </c>
      <c r="C157" t="s">
        <v>63</v>
      </c>
      <c r="D157" t="s">
        <v>64</v>
      </c>
      <c r="E157" s="1">
        <v>78.75</v>
      </c>
      <c r="F157" s="1">
        <v>46.421195652173914</v>
      </c>
      <c r="G157" s="1">
        <v>1.0434782608695652</v>
      </c>
      <c r="H157" s="1">
        <v>0</v>
      </c>
      <c r="I157" s="1">
        <v>0.86956521739130432</v>
      </c>
      <c r="J157" s="1">
        <v>0</v>
      </c>
      <c r="K157" s="1">
        <v>0</v>
      </c>
      <c r="L157" s="1">
        <f t="shared" si="8"/>
        <v>0</v>
      </c>
      <c r="M157" s="1">
        <f t="shared" si="9"/>
        <v>0</v>
      </c>
      <c r="N157" s="1">
        <v>0</v>
      </c>
      <c r="O157" s="1">
        <v>5.3967391304347823</v>
      </c>
      <c r="P157" s="1">
        <f t="shared" si="10"/>
        <v>5.3967391304347823</v>
      </c>
      <c r="Q157" s="1">
        <f t="shared" si="11"/>
        <v>6.8530020703933742E-2</v>
      </c>
    </row>
    <row r="158" spans="1:17" x14ac:dyDescent="0.3">
      <c r="A158" t="s">
        <v>37</v>
      </c>
      <c r="B158" t="s">
        <v>252</v>
      </c>
      <c r="C158" t="s">
        <v>57</v>
      </c>
      <c r="D158" t="s">
        <v>58</v>
      </c>
      <c r="E158" s="1">
        <v>137.54347826086956</v>
      </c>
      <c r="F158" s="1">
        <v>58.203804347826086</v>
      </c>
      <c r="G158" s="1">
        <v>0</v>
      </c>
      <c r="H158" s="1">
        <v>0</v>
      </c>
      <c r="I158" s="1">
        <v>6.1630434782608692</v>
      </c>
      <c r="J158" s="1">
        <v>5.4211956521739131</v>
      </c>
      <c r="K158" s="1">
        <v>27.668478260869566</v>
      </c>
      <c r="L158" s="1">
        <f t="shared" si="8"/>
        <v>33.089673913043477</v>
      </c>
      <c r="M158" s="1">
        <f t="shared" si="9"/>
        <v>0.24057610241820768</v>
      </c>
      <c r="N158" s="1">
        <v>7.3559782608695654</v>
      </c>
      <c r="O158" s="1">
        <v>0</v>
      </c>
      <c r="P158" s="1">
        <f t="shared" si="10"/>
        <v>7.3559782608695654</v>
      </c>
      <c r="Q158" s="1">
        <f t="shared" si="11"/>
        <v>5.3481112691639007E-2</v>
      </c>
    </row>
    <row r="159" spans="1:17" x14ac:dyDescent="0.3">
      <c r="A159" t="s">
        <v>37</v>
      </c>
      <c r="B159" t="s">
        <v>281</v>
      </c>
      <c r="C159" t="s">
        <v>48</v>
      </c>
      <c r="D159" t="s">
        <v>46</v>
      </c>
      <c r="E159" s="1">
        <v>39</v>
      </c>
      <c r="F159" s="1">
        <v>6.8152173913043477</v>
      </c>
      <c r="G159" s="1">
        <v>0.81521739130434778</v>
      </c>
      <c r="H159" s="1">
        <v>0.2608695652173913</v>
      </c>
      <c r="I159" s="1">
        <v>0.43478260869565216</v>
      </c>
      <c r="J159" s="1">
        <v>4.6141304347826084</v>
      </c>
      <c r="K159" s="1">
        <v>8.1236956521739128</v>
      </c>
      <c r="L159" s="1">
        <f t="shared" si="8"/>
        <v>12.73782608695652</v>
      </c>
      <c r="M159" s="1">
        <f t="shared" si="9"/>
        <v>0.32661092530657743</v>
      </c>
      <c r="N159" s="1">
        <v>3.8831521739130435</v>
      </c>
      <c r="O159" s="1">
        <v>0</v>
      </c>
      <c r="P159" s="1">
        <f t="shared" si="10"/>
        <v>3.8831521739130435</v>
      </c>
      <c r="Q159" s="1">
        <f t="shared" si="11"/>
        <v>9.9568004459308801E-2</v>
      </c>
    </row>
    <row r="160" spans="1:17" x14ac:dyDescent="0.3">
      <c r="A160" t="s">
        <v>37</v>
      </c>
      <c r="B160" t="s">
        <v>321</v>
      </c>
      <c r="C160" t="s">
        <v>48</v>
      </c>
      <c r="D160" t="s">
        <v>46</v>
      </c>
      <c r="E160" s="1">
        <v>23.434782608695652</v>
      </c>
      <c r="F160" s="1">
        <v>0</v>
      </c>
      <c r="G160" s="1">
        <v>0</v>
      </c>
      <c r="H160" s="1">
        <v>0</v>
      </c>
      <c r="I160" s="1">
        <v>0</v>
      </c>
      <c r="J160" s="1">
        <v>0</v>
      </c>
      <c r="K160" s="1">
        <v>0</v>
      </c>
      <c r="L160" s="1">
        <f t="shared" si="8"/>
        <v>0</v>
      </c>
      <c r="M160" s="1">
        <f t="shared" si="9"/>
        <v>0</v>
      </c>
      <c r="N160" s="1">
        <v>0</v>
      </c>
      <c r="O160" s="1">
        <v>0</v>
      </c>
      <c r="P160" s="1">
        <f t="shared" si="10"/>
        <v>0</v>
      </c>
      <c r="Q160" s="1">
        <f t="shared" si="11"/>
        <v>0</v>
      </c>
    </row>
    <row r="161" spans="1:17" x14ac:dyDescent="0.3">
      <c r="A161" t="s">
        <v>37</v>
      </c>
      <c r="B161" t="s">
        <v>199</v>
      </c>
      <c r="C161" t="s">
        <v>48</v>
      </c>
      <c r="D161" t="s">
        <v>46</v>
      </c>
      <c r="E161" s="1">
        <v>88.717391304347828</v>
      </c>
      <c r="F161" s="1">
        <v>21.388586956521738</v>
      </c>
      <c r="G161" s="1">
        <v>0</v>
      </c>
      <c r="H161" s="1">
        <v>0</v>
      </c>
      <c r="I161" s="1">
        <v>6.5760869565217392</v>
      </c>
      <c r="J161" s="1">
        <v>5.0570652173913047</v>
      </c>
      <c r="K161" s="1">
        <v>8.9755434782608692</v>
      </c>
      <c r="L161" s="1">
        <f t="shared" si="8"/>
        <v>14.032608695652174</v>
      </c>
      <c r="M161" s="1">
        <f t="shared" si="9"/>
        <v>0.15817201666258271</v>
      </c>
      <c r="N161" s="1">
        <v>9.2255434782608692</v>
      </c>
      <c r="O161" s="1">
        <v>0</v>
      </c>
      <c r="P161" s="1">
        <f t="shared" si="10"/>
        <v>9.2255434782608692</v>
      </c>
      <c r="Q161" s="1">
        <f t="shared" si="11"/>
        <v>0.10398799313893653</v>
      </c>
    </row>
    <row r="162" spans="1:17" x14ac:dyDescent="0.3">
      <c r="A162" t="s">
        <v>37</v>
      </c>
      <c r="B162" t="s">
        <v>99</v>
      </c>
      <c r="C162" t="s">
        <v>100</v>
      </c>
      <c r="D162" t="s">
        <v>43</v>
      </c>
      <c r="E162" s="1">
        <v>92.793478260869563</v>
      </c>
      <c r="F162" s="1">
        <v>13.027173913043478</v>
      </c>
      <c r="G162" s="1">
        <v>0.34728260869565214</v>
      </c>
      <c r="H162" s="1">
        <v>0.67173913043478284</v>
      </c>
      <c r="I162" s="1">
        <v>0</v>
      </c>
      <c r="J162" s="1">
        <v>5.7686956521739132</v>
      </c>
      <c r="K162" s="1">
        <v>15.569021739130434</v>
      </c>
      <c r="L162" s="1">
        <f t="shared" si="8"/>
        <v>21.337717391304349</v>
      </c>
      <c r="M162" s="1">
        <f t="shared" si="9"/>
        <v>0.22994845964624577</v>
      </c>
      <c r="N162" s="1">
        <v>13.41260869565218</v>
      </c>
      <c r="O162" s="1">
        <v>0</v>
      </c>
      <c r="P162" s="1">
        <f t="shared" si="10"/>
        <v>13.41260869565218</v>
      </c>
      <c r="Q162" s="1">
        <f t="shared" si="11"/>
        <v>0.14454257936043113</v>
      </c>
    </row>
    <row r="163" spans="1:17" x14ac:dyDescent="0.3">
      <c r="A163" t="s">
        <v>37</v>
      </c>
      <c r="B163" t="s">
        <v>284</v>
      </c>
      <c r="C163" t="s">
        <v>237</v>
      </c>
      <c r="D163" t="s">
        <v>238</v>
      </c>
      <c r="E163" s="1">
        <v>37.815217391304351</v>
      </c>
      <c r="F163" s="1">
        <v>5.2173913043478262</v>
      </c>
      <c r="G163" s="1">
        <v>0.19565217391304349</v>
      </c>
      <c r="H163" s="1">
        <v>0.2608695652173913</v>
      </c>
      <c r="I163" s="1">
        <v>1.1304347826086956</v>
      </c>
      <c r="J163" s="1">
        <v>0</v>
      </c>
      <c r="K163" s="1">
        <v>10.519130434782607</v>
      </c>
      <c r="L163" s="1">
        <f t="shared" si="8"/>
        <v>10.519130434782607</v>
      </c>
      <c r="M163" s="1">
        <f t="shared" si="9"/>
        <v>0.27817188847369928</v>
      </c>
      <c r="N163" s="1">
        <v>0</v>
      </c>
      <c r="O163" s="1">
        <v>9.5897826086956517</v>
      </c>
      <c r="P163" s="1">
        <f t="shared" si="10"/>
        <v>9.5897826086956517</v>
      </c>
      <c r="Q163" s="1">
        <f t="shared" si="11"/>
        <v>0.25359586087956304</v>
      </c>
    </row>
    <row r="164" spans="1:17" x14ac:dyDescent="0.3">
      <c r="A164" t="s">
        <v>37</v>
      </c>
      <c r="B164" t="s">
        <v>332</v>
      </c>
      <c r="C164" t="s">
        <v>135</v>
      </c>
      <c r="D164" t="s">
        <v>136</v>
      </c>
      <c r="E164" s="1">
        <v>63.945652173913047</v>
      </c>
      <c r="F164" s="1">
        <v>25.630434782608695</v>
      </c>
      <c r="G164" s="1">
        <v>0</v>
      </c>
      <c r="H164" s="1">
        <v>0</v>
      </c>
      <c r="I164" s="1">
        <v>5.6086956521739131</v>
      </c>
      <c r="J164" s="1">
        <v>4.4021739130434785</v>
      </c>
      <c r="K164" s="1">
        <v>5.4076086956521738</v>
      </c>
      <c r="L164" s="1">
        <f t="shared" si="8"/>
        <v>9.8097826086956523</v>
      </c>
      <c r="M164" s="1">
        <f t="shared" si="9"/>
        <v>0.1534081251062383</v>
      </c>
      <c r="N164" s="1">
        <v>0</v>
      </c>
      <c r="O164" s="1">
        <v>0</v>
      </c>
      <c r="P164" s="1">
        <f t="shared" si="10"/>
        <v>0</v>
      </c>
      <c r="Q164" s="1">
        <f t="shared" si="11"/>
        <v>0</v>
      </c>
    </row>
    <row r="165" spans="1:17" x14ac:dyDescent="0.3">
      <c r="A165" t="s">
        <v>37</v>
      </c>
      <c r="B165" t="s">
        <v>162</v>
      </c>
      <c r="C165" t="s">
        <v>48</v>
      </c>
      <c r="D165" t="s">
        <v>46</v>
      </c>
      <c r="E165" s="1">
        <v>81.076086956521735</v>
      </c>
      <c r="F165" s="1">
        <v>5.5652173913043477</v>
      </c>
      <c r="G165" s="1">
        <v>4.8369565217391308</v>
      </c>
      <c r="H165" s="1">
        <v>0</v>
      </c>
      <c r="I165" s="1">
        <v>3.1304347826086958</v>
      </c>
      <c r="J165" s="1">
        <v>6.1223913043478264</v>
      </c>
      <c r="K165" s="1">
        <v>4.5156521739130424</v>
      </c>
      <c r="L165" s="1">
        <f t="shared" si="8"/>
        <v>10.638043478260869</v>
      </c>
      <c r="M165" s="1">
        <f t="shared" si="9"/>
        <v>0.13121061804531439</v>
      </c>
      <c r="N165" s="1">
        <v>9.6429347826086946</v>
      </c>
      <c r="O165" s="1">
        <v>0</v>
      </c>
      <c r="P165" s="1">
        <f t="shared" si="10"/>
        <v>9.6429347826086946</v>
      </c>
      <c r="Q165" s="1">
        <f t="shared" si="11"/>
        <v>0.11893685480627429</v>
      </c>
    </row>
    <row r="166" spans="1:17" x14ac:dyDescent="0.3">
      <c r="A166" t="s">
        <v>37</v>
      </c>
      <c r="B166" t="s">
        <v>89</v>
      </c>
      <c r="C166" t="s">
        <v>82</v>
      </c>
      <c r="D166" t="s">
        <v>83</v>
      </c>
      <c r="E166" s="1">
        <v>40.619565217391305</v>
      </c>
      <c r="F166" s="1">
        <v>5.4782608695652177</v>
      </c>
      <c r="G166" s="1">
        <v>0</v>
      </c>
      <c r="H166" s="1">
        <v>0</v>
      </c>
      <c r="I166" s="1">
        <v>0</v>
      </c>
      <c r="J166" s="1">
        <v>1.576086956521739</v>
      </c>
      <c r="K166" s="1">
        <v>1.2581521739130435</v>
      </c>
      <c r="L166" s="1">
        <f t="shared" si="8"/>
        <v>2.8342391304347823</v>
      </c>
      <c r="M166" s="1">
        <f t="shared" si="9"/>
        <v>6.9775220765319765E-2</v>
      </c>
      <c r="N166" s="1">
        <v>0</v>
      </c>
      <c r="O166" s="1">
        <v>1.3532608695652173</v>
      </c>
      <c r="P166" s="1">
        <f t="shared" si="10"/>
        <v>1.3532608695652173</v>
      </c>
      <c r="Q166" s="1">
        <f t="shared" si="11"/>
        <v>3.3315493711533313E-2</v>
      </c>
    </row>
    <row r="167" spans="1:17" x14ac:dyDescent="0.3">
      <c r="A167" t="s">
        <v>37</v>
      </c>
      <c r="B167" t="s">
        <v>218</v>
      </c>
      <c r="C167" t="s">
        <v>219</v>
      </c>
      <c r="D167" t="s">
        <v>142</v>
      </c>
      <c r="E167" s="1">
        <v>68.858695652173907</v>
      </c>
      <c r="F167" s="1">
        <v>23.559782608695652</v>
      </c>
      <c r="G167" s="1">
        <v>0</v>
      </c>
      <c r="H167" s="1">
        <v>0</v>
      </c>
      <c r="I167" s="1">
        <v>6.6956521739130439</v>
      </c>
      <c r="J167" s="1">
        <v>4.9592391304347823</v>
      </c>
      <c r="K167" s="1">
        <v>0</v>
      </c>
      <c r="L167" s="1">
        <f t="shared" si="8"/>
        <v>4.9592391304347823</v>
      </c>
      <c r="M167" s="1">
        <f t="shared" si="9"/>
        <v>7.2020520915548544E-2</v>
      </c>
      <c r="N167" s="1">
        <v>9.0461956521739122</v>
      </c>
      <c r="O167" s="1">
        <v>0</v>
      </c>
      <c r="P167" s="1">
        <f t="shared" si="10"/>
        <v>9.0461956521739122</v>
      </c>
      <c r="Q167" s="1">
        <f t="shared" si="11"/>
        <v>0.13137332280978689</v>
      </c>
    </row>
    <row r="168" spans="1:17" x14ac:dyDescent="0.3">
      <c r="A168" t="s">
        <v>37</v>
      </c>
      <c r="B168" t="s">
        <v>127</v>
      </c>
      <c r="C168" t="s">
        <v>128</v>
      </c>
      <c r="D168" t="s">
        <v>129</v>
      </c>
      <c r="E168" s="1">
        <v>33.652173913043477</v>
      </c>
      <c r="F168" s="1">
        <v>5.3913043478260869</v>
      </c>
      <c r="G168" s="1">
        <v>0.42391304347826086</v>
      </c>
      <c r="H168" s="1">
        <v>0.2608695652173913</v>
      </c>
      <c r="I168" s="1">
        <v>1.1304347826086956</v>
      </c>
      <c r="J168" s="1">
        <v>1.9184782608695652</v>
      </c>
      <c r="K168" s="1">
        <v>0.32065217391304346</v>
      </c>
      <c r="L168" s="1">
        <f t="shared" si="8"/>
        <v>2.2391304347826084</v>
      </c>
      <c r="M168" s="1">
        <f t="shared" si="9"/>
        <v>6.6537467700258396E-2</v>
      </c>
      <c r="N168" s="1">
        <v>0</v>
      </c>
      <c r="O168" s="1">
        <v>2.2418478260869565</v>
      </c>
      <c r="P168" s="1">
        <f t="shared" si="10"/>
        <v>2.2418478260869565</v>
      </c>
      <c r="Q168" s="1">
        <f t="shared" si="11"/>
        <v>6.6618217054263573E-2</v>
      </c>
    </row>
    <row r="169" spans="1:17" x14ac:dyDescent="0.3">
      <c r="A169" t="s">
        <v>37</v>
      </c>
      <c r="B169" t="s">
        <v>333</v>
      </c>
      <c r="C169" t="s">
        <v>57</v>
      </c>
      <c r="D169" t="s">
        <v>58</v>
      </c>
      <c r="E169" s="1">
        <v>96.097826086956516</v>
      </c>
      <c r="F169" s="1">
        <v>0</v>
      </c>
      <c r="G169" s="1">
        <v>2.6304347826086958</v>
      </c>
      <c r="H169" s="1">
        <v>0</v>
      </c>
      <c r="I169" s="1">
        <v>0</v>
      </c>
      <c r="J169" s="1">
        <v>0</v>
      </c>
      <c r="K169" s="1">
        <v>8.8554347826086968</v>
      </c>
      <c r="L169" s="1">
        <f t="shared" si="8"/>
        <v>8.8554347826086968</v>
      </c>
      <c r="M169" s="1">
        <f t="shared" si="9"/>
        <v>9.2150209252347043E-2</v>
      </c>
      <c r="N169" s="1">
        <v>1.8586956521739131</v>
      </c>
      <c r="O169" s="1">
        <v>6.4923913043478256</v>
      </c>
      <c r="P169" s="1">
        <f t="shared" si="10"/>
        <v>8.3510869565217387</v>
      </c>
      <c r="Q169" s="1">
        <f t="shared" si="11"/>
        <v>8.6901934170342726E-2</v>
      </c>
    </row>
    <row r="170" spans="1:17" x14ac:dyDescent="0.3">
      <c r="A170" t="s">
        <v>37</v>
      </c>
      <c r="B170" t="s">
        <v>244</v>
      </c>
      <c r="C170" t="s">
        <v>245</v>
      </c>
      <c r="D170" t="s">
        <v>46</v>
      </c>
      <c r="E170" s="1">
        <v>31.206521739130434</v>
      </c>
      <c r="F170" s="1">
        <v>5.7391304347826084</v>
      </c>
      <c r="G170" s="1">
        <v>0.2608695652173913</v>
      </c>
      <c r="H170" s="1">
        <v>0.16847826086956522</v>
      </c>
      <c r="I170" s="1">
        <v>2.1739130434782608</v>
      </c>
      <c r="J170" s="1">
        <v>3.7952173913043481</v>
      </c>
      <c r="K170" s="1">
        <v>4.5394565217391296</v>
      </c>
      <c r="L170" s="1">
        <f t="shared" si="8"/>
        <v>8.3346739130434777</v>
      </c>
      <c r="M170" s="1">
        <f t="shared" si="9"/>
        <v>0.26708115639150121</v>
      </c>
      <c r="N170" s="1">
        <v>8.2316304347826108</v>
      </c>
      <c r="O170" s="1">
        <v>0</v>
      </c>
      <c r="P170" s="1">
        <f t="shared" si="10"/>
        <v>8.2316304347826108</v>
      </c>
      <c r="Q170" s="1">
        <f t="shared" si="11"/>
        <v>0.26377917102055043</v>
      </c>
    </row>
    <row r="171" spans="1:17" x14ac:dyDescent="0.3">
      <c r="A171" t="s">
        <v>37</v>
      </c>
      <c r="B171" t="s">
        <v>187</v>
      </c>
      <c r="C171" t="s">
        <v>82</v>
      </c>
      <c r="D171" t="s">
        <v>83</v>
      </c>
      <c r="E171" s="1">
        <v>82.608695652173907</v>
      </c>
      <c r="F171" s="1">
        <v>11.391304347826088</v>
      </c>
      <c r="G171" s="1">
        <v>0</v>
      </c>
      <c r="H171" s="1">
        <v>0.23097826086956522</v>
      </c>
      <c r="I171" s="1">
        <v>2.1304347826086958</v>
      </c>
      <c r="J171" s="1">
        <v>3.6467391304347827</v>
      </c>
      <c r="K171" s="1">
        <v>6.2472826086956523</v>
      </c>
      <c r="L171" s="1">
        <f t="shared" si="8"/>
        <v>9.8940217391304355</v>
      </c>
      <c r="M171" s="1">
        <f t="shared" si="9"/>
        <v>0.11976973684210528</v>
      </c>
      <c r="N171" s="1">
        <v>1.9130434782608696</v>
      </c>
      <c r="O171" s="1">
        <v>3.8260869565217392</v>
      </c>
      <c r="P171" s="1">
        <f t="shared" si="10"/>
        <v>5.7391304347826093</v>
      </c>
      <c r="Q171" s="1">
        <f t="shared" si="11"/>
        <v>6.9473684210526326E-2</v>
      </c>
    </row>
    <row r="172" spans="1:17" x14ac:dyDescent="0.3">
      <c r="A172" t="s">
        <v>37</v>
      </c>
      <c r="B172" t="s">
        <v>336</v>
      </c>
      <c r="C172" t="s">
        <v>303</v>
      </c>
      <c r="D172" t="s">
        <v>46</v>
      </c>
      <c r="E172" s="1">
        <v>106.67391304347827</v>
      </c>
      <c r="F172" s="1">
        <v>5.1304347826086953</v>
      </c>
      <c r="G172" s="1">
        <v>4.3478260869565216E-2</v>
      </c>
      <c r="H172" s="1">
        <v>0.71739130434782605</v>
      </c>
      <c r="I172" s="1">
        <v>2.2391304347826089</v>
      </c>
      <c r="J172" s="1">
        <v>2.6739130434782608</v>
      </c>
      <c r="K172" s="1">
        <v>9.9728260869565215</v>
      </c>
      <c r="L172" s="1">
        <f t="shared" si="8"/>
        <v>12.646739130434781</v>
      </c>
      <c r="M172" s="1">
        <f t="shared" si="9"/>
        <v>0.11855512533115956</v>
      </c>
      <c r="N172" s="1">
        <v>0</v>
      </c>
      <c r="O172" s="1">
        <v>11.184782608695652</v>
      </c>
      <c r="P172" s="1">
        <f t="shared" si="10"/>
        <v>11.184782608695652</v>
      </c>
      <c r="Q172" s="1">
        <f t="shared" si="11"/>
        <v>0.10485021398002853</v>
      </c>
    </row>
    <row r="173" spans="1:17" x14ac:dyDescent="0.3">
      <c r="A173" t="s">
        <v>37</v>
      </c>
      <c r="B173" t="s">
        <v>185</v>
      </c>
      <c r="C173" t="s">
        <v>94</v>
      </c>
      <c r="D173" t="s">
        <v>95</v>
      </c>
      <c r="E173" s="1">
        <v>96.217391304347828</v>
      </c>
      <c r="F173" s="1">
        <v>4.9565217391304346</v>
      </c>
      <c r="G173" s="1">
        <v>0.2608695652173913</v>
      </c>
      <c r="H173" s="1">
        <v>0.35326086956521741</v>
      </c>
      <c r="I173" s="1">
        <v>5.9891304347826084</v>
      </c>
      <c r="J173" s="1">
        <v>2.9211956521739131</v>
      </c>
      <c r="K173" s="1">
        <v>19.222826086956523</v>
      </c>
      <c r="L173" s="1">
        <f t="shared" si="8"/>
        <v>22.144021739130437</v>
      </c>
      <c r="M173" s="1">
        <f t="shared" si="9"/>
        <v>0.23014572977858114</v>
      </c>
      <c r="N173" s="1">
        <v>0</v>
      </c>
      <c r="O173" s="1">
        <v>8.6358695652173907</v>
      </c>
      <c r="P173" s="1">
        <f t="shared" si="10"/>
        <v>8.6358695652173907</v>
      </c>
      <c r="Q173" s="1">
        <f t="shared" si="11"/>
        <v>8.9753727971079972E-2</v>
      </c>
    </row>
    <row r="174" spans="1:17" x14ac:dyDescent="0.3">
      <c r="A174" t="s">
        <v>37</v>
      </c>
      <c r="B174" t="s">
        <v>130</v>
      </c>
      <c r="C174" t="s">
        <v>123</v>
      </c>
      <c r="D174" t="s">
        <v>95</v>
      </c>
      <c r="E174" s="1">
        <v>85.521739130434781</v>
      </c>
      <c r="F174" s="1">
        <v>5.5652173913043477</v>
      </c>
      <c r="G174" s="1">
        <v>0</v>
      </c>
      <c r="H174" s="1">
        <v>0.43478260869565216</v>
      </c>
      <c r="I174" s="1">
        <v>2.8369565217391304</v>
      </c>
      <c r="J174" s="1">
        <v>2.4864130434782608</v>
      </c>
      <c r="K174" s="1">
        <v>9.2445652173913047</v>
      </c>
      <c r="L174" s="1">
        <f t="shared" si="8"/>
        <v>11.730978260869566</v>
      </c>
      <c r="M174" s="1">
        <f t="shared" si="9"/>
        <v>0.13716954753431623</v>
      </c>
      <c r="N174" s="1">
        <v>0</v>
      </c>
      <c r="O174" s="1">
        <v>9.424239130434783</v>
      </c>
      <c r="P174" s="1">
        <f t="shared" si="10"/>
        <v>9.424239130434783</v>
      </c>
      <c r="Q174" s="1">
        <f t="shared" si="11"/>
        <v>0.11019700050838842</v>
      </c>
    </row>
    <row r="175" spans="1:17" x14ac:dyDescent="0.3">
      <c r="A175" t="s">
        <v>37</v>
      </c>
      <c r="B175" t="s">
        <v>255</v>
      </c>
      <c r="C175" t="s">
        <v>57</v>
      </c>
      <c r="D175" t="s">
        <v>58</v>
      </c>
      <c r="E175" s="1">
        <v>111.33695652173913</v>
      </c>
      <c r="F175" s="1">
        <v>4.8695652173913047</v>
      </c>
      <c r="G175" s="1">
        <v>0.21739130434782608</v>
      </c>
      <c r="H175" s="1">
        <v>0</v>
      </c>
      <c r="I175" s="1">
        <v>4.1630434782608692</v>
      </c>
      <c r="J175" s="1">
        <v>4.2961956521739131</v>
      </c>
      <c r="K175" s="1">
        <v>11.708260869565219</v>
      </c>
      <c r="L175" s="1">
        <f t="shared" si="8"/>
        <v>16.004456521739133</v>
      </c>
      <c r="M175" s="1">
        <f t="shared" si="9"/>
        <v>0.14374792541247686</v>
      </c>
      <c r="N175" s="1">
        <v>8.5461956521739122</v>
      </c>
      <c r="O175" s="1">
        <v>5.4538043478260869</v>
      </c>
      <c r="P175" s="1">
        <f t="shared" si="10"/>
        <v>14</v>
      </c>
      <c r="Q175" s="1">
        <f t="shared" si="11"/>
        <v>0.12574441081714341</v>
      </c>
    </row>
    <row r="176" spans="1:17" x14ac:dyDescent="0.3">
      <c r="A176" t="s">
        <v>37</v>
      </c>
      <c r="B176" t="s">
        <v>276</v>
      </c>
      <c r="C176" t="s">
        <v>50</v>
      </c>
      <c r="D176" t="s">
        <v>51</v>
      </c>
      <c r="E176" s="1">
        <v>52.739130434782609</v>
      </c>
      <c r="F176" s="1">
        <v>0</v>
      </c>
      <c r="G176" s="1">
        <v>0.73913043478260865</v>
      </c>
      <c r="H176" s="1">
        <v>0.43478260869565216</v>
      </c>
      <c r="I176" s="1">
        <v>0.78260869565217395</v>
      </c>
      <c r="J176" s="1">
        <v>0</v>
      </c>
      <c r="K176" s="1">
        <v>15.50728260869565</v>
      </c>
      <c r="L176" s="1">
        <f t="shared" si="8"/>
        <v>15.50728260869565</v>
      </c>
      <c r="M176" s="1">
        <f t="shared" si="9"/>
        <v>0.29403751030502884</v>
      </c>
      <c r="N176" s="1">
        <v>0</v>
      </c>
      <c r="O176" s="1">
        <v>10.095434782608693</v>
      </c>
      <c r="P176" s="1">
        <f t="shared" si="10"/>
        <v>10.095434782608693</v>
      </c>
      <c r="Q176" s="1">
        <f t="shared" si="11"/>
        <v>0.19142209398186311</v>
      </c>
    </row>
    <row r="177" spans="1:17" x14ac:dyDescent="0.3">
      <c r="A177" t="s">
        <v>37</v>
      </c>
      <c r="B177" t="s">
        <v>304</v>
      </c>
      <c r="C177" t="s">
        <v>241</v>
      </c>
      <c r="D177" t="s">
        <v>142</v>
      </c>
      <c r="E177" s="1">
        <v>42.163043478260867</v>
      </c>
      <c r="F177" s="1">
        <v>5.1326086956521735</v>
      </c>
      <c r="G177" s="1">
        <v>0</v>
      </c>
      <c r="H177" s="1">
        <v>0.24184782608695651</v>
      </c>
      <c r="I177" s="1">
        <v>0.71739130434782605</v>
      </c>
      <c r="J177" s="1">
        <v>0</v>
      </c>
      <c r="K177" s="1">
        <v>21.703804347826086</v>
      </c>
      <c r="L177" s="1">
        <f t="shared" si="8"/>
        <v>21.703804347826086</v>
      </c>
      <c r="M177" s="1">
        <f t="shared" si="9"/>
        <v>0.5147589584944573</v>
      </c>
      <c r="N177" s="1">
        <v>0</v>
      </c>
      <c r="O177" s="1">
        <v>10.673913043478262</v>
      </c>
      <c r="P177" s="1">
        <f t="shared" si="10"/>
        <v>10.673913043478262</v>
      </c>
      <c r="Q177" s="1">
        <f t="shared" si="11"/>
        <v>0.2531580304202114</v>
      </c>
    </row>
    <row r="178" spans="1:17" x14ac:dyDescent="0.3">
      <c r="A178" t="s">
        <v>37</v>
      </c>
      <c r="B178" t="s">
        <v>277</v>
      </c>
      <c r="C178" t="s">
        <v>57</v>
      </c>
      <c r="D178" t="s">
        <v>58</v>
      </c>
      <c r="E178" s="1">
        <v>76.228260869565219</v>
      </c>
      <c r="F178" s="1">
        <v>5.2173913043478262</v>
      </c>
      <c r="G178" s="1">
        <v>0.66847826086956519</v>
      </c>
      <c r="H178" s="1">
        <v>0.46739130434782611</v>
      </c>
      <c r="I178" s="1">
        <v>0.93478260869565222</v>
      </c>
      <c r="J178" s="1">
        <v>3.5652173913043477</v>
      </c>
      <c r="K178" s="1">
        <v>8.5951086956521738</v>
      </c>
      <c r="L178" s="1">
        <f t="shared" si="8"/>
        <v>12.160326086956522</v>
      </c>
      <c r="M178" s="1">
        <f t="shared" si="9"/>
        <v>0.15952516754598603</v>
      </c>
      <c r="N178" s="1">
        <v>5.5652173913043477</v>
      </c>
      <c r="O178" s="1">
        <v>5.2309782608695654</v>
      </c>
      <c r="P178" s="1">
        <f t="shared" si="10"/>
        <v>10.796195652173914</v>
      </c>
      <c r="Q178" s="1">
        <f t="shared" si="11"/>
        <v>0.14162983031512905</v>
      </c>
    </row>
    <row r="179" spans="1:17" x14ac:dyDescent="0.3">
      <c r="A179" t="s">
        <v>37</v>
      </c>
      <c r="B179" t="s">
        <v>290</v>
      </c>
      <c r="C179" t="s">
        <v>85</v>
      </c>
      <c r="D179" t="s">
        <v>86</v>
      </c>
      <c r="E179" s="1">
        <v>134.95652173913044</v>
      </c>
      <c r="F179" s="1">
        <v>5.1304347826086953</v>
      </c>
      <c r="G179" s="1">
        <v>0.63043478260869568</v>
      </c>
      <c r="H179" s="1">
        <v>0</v>
      </c>
      <c r="I179" s="1">
        <v>4.8695652173913047</v>
      </c>
      <c r="J179" s="1">
        <v>4.8695652173913047</v>
      </c>
      <c r="K179" s="1">
        <v>22.970108695652176</v>
      </c>
      <c r="L179" s="1">
        <f t="shared" si="8"/>
        <v>27.83967391304348</v>
      </c>
      <c r="M179" s="1">
        <f t="shared" si="9"/>
        <v>0.20628624355670105</v>
      </c>
      <c r="N179" s="1">
        <v>14.8125</v>
      </c>
      <c r="O179" s="1">
        <v>0</v>
      </c>
      <c r="P179" s="1">
        <f t="shared" si="10"/>
        <v>14.8125</v>
      </c>
      <c r="Q179" s="1">
        <f t="shared" si="11"/>
        <v>0.10975757087628865</v>
      </c>
    </row>
    <row r="180" spans="1:17" x14ac:dyDescent="0.3">
      <c r="A180" t="s">
        <v>37</v>
      </c>
      <c r="B180" t="s">
        <v>105</v>
      </c>
      <c r="C180" t="s">
        <v>85</v>
      </c>
      <c r="D180" t="s">
        <v>86</v>
      </c>
      <c r="E180" s="1">
        <v>98.695652173913047</v>
      </c>
      <c r="F180" s="1">
        <v>6.1521739130434785</v>
      </c>
      <c r="G180" s="1">
        <v>4.0760869565217392E-2</v>
      </c>
      <c r="H180" s="1">
        <v>0.4890217391304349</v>
      </c>
      <c r="I180" s="1">
        <v>2.1086956521739131</v>
      </c>
      <c r="J180" s="1">
        <v>5.1494565217391308</v>
      </c>
      <c r="K180" s="1">
        <v>17.209239130434781</v>
      </c>
      <c r="L180" s="1">
        <f t="shared" si="8"/>
        <v>22.358695652173914</v>
      </c>
      <c r="M180" s="1">
        <f t="shared" si="9"/>
        <v>0.22654185022026432</v>
      </c>
      <c r="N180" s="1">
        <v>11.273369565217392</v>
      </c>
      <c r="O180" s="1">
        <v>0</v>
      </c>
      <c r="P180" s="1">
        <f t="shared" si="10"/>
        <v>11.273369565217392</v>
      </c>
      <c r="Q180" s="1">
        <f t="shared" si="11"/>
        <v>0.11422356828193833</v>
      </c>
    </row>
    <row r="181" spans="1:17" x14ac:dyDescent="0.3">
      <c r="A181" t="s">
        <v>37</v>
      </c>
      <c r="B181" t="s">
        <v>116</v>
      </c>
      <c r="C181" t="s">
        <v>117</v>
      </c>
      <c r="D181" t="s">
        <v>46</v>
      </c>
      <c r="E181" s="1">
        <v>89.934782608695656</v>
      </c>
      <c r="F181" s="1">
        <v>5.6521739130434785</v>
      </c>
      <c r="G181" s="1">
        <v>2.5108695652173911</v>
      </c>
      <c r="H181" s="1">
        <v>0</v>
      </c>
      <c r="I181" s="1">
        <v>11.184782608695652</v>
      </c>
      <c r="J181" s="1">
        <v>5.0316304347826089</v>
      </c>
      <c r="K181" s="1">
        <v>5.3656521739130429</v>
      </c>
      <c r="L181" s="1">
        <f t="shared" si="8"/>
        <v>10.397282608695651</v>
      </c>
      <c r="M181" s="1">
        <f t="shared" si="9"/>
        <v>0.11560913705583754</v>
      </c>
      <c r="N181" s="1">
        <v>4.9565217391304346</v>
      </c>
      <c r="O181" s="1">
        <v>5.5518478260869584</v>
      </c>
      <c r="P181" s="1">
        <f t="shared" si="10"/>
        <v>10.508369565217393</v>
      </c>
      <c r="Q181" s="1">
        <f t="shared" si="11"/>
        <v>0.11684433164128596</v>
      </c>
    </row>
    <row r="182" spans="1:17" x14ac:dyDescent="0.3">
      <c r="A182" t="s">
        <v>37</v>
      </c>
      <c r="B182" t="s">
        <v>126</v>
      </c>
      <c r="C182" t="s">
        <v>66</v>
      </c>
      <c r="D182" t="s">
        <v>46</v>
      </c>
      <c r="E182" s="1">
        <v>57.228260869565219</v>
      </c>
      <c r="F182" s="1">
        <v>5.5652173913043477</v>
      </c>
      <c r="G182" s="1">
        <v>0.84782608695652173</v>
      </c>
      <c r="H182" s="1">
        <v>0</v>
      </c>
      <c r="I182" s="1">
        <v>0</v>
      </c>
      <c r="J182" s="1">
        <v>5.6399999999999979</v>
      </c>
      <c r="K182" s="1">
        <v>1.681304347826087</v>
      </c>
      <c r="L182" s="1">
        <f t="shared" si="8"/>
        <v>7.3213043478260849</v>
      </c>
      <c r="M182" s="1">
        <f t="shared" si="9"/>
        <v>0.12793162393162388</v>
      </c>
      <c r="N182" s="1">
        <v>4.7065217391304346</v>
      </c>
      <c r="O182" s="1">
        <v>0</v>
      </c>
      <c r="P182" s="1">
        <f t="shared" si="10"/>
        <v>4.7065217391304346</v>
      </c>
      <c r="Q182" s="1">
        <f t="shared" si="11"/>
        <v>8.2241215574548901E-2</v>
      </c>
    </row>
    <row r="183" spans="1:17" x14ac:dyDescent="0.3">
      <c r="A183" t="s">
        <v>37</v>
      </c>
      <c r="B183" t="s">
        <v>226</v>
      </c>
      <c r="C183" t="s">
        <v>85</v>
      </c>
      <c r="D183" t="s">
        <v>86</v>
      </c>
      <c r="E183" s="1">
        <v>68.119565217391298</v>
      </c>
      <c r="F183" s="1">
        <v>5.5652173913043477</v>
      </c>
      <c r="G183" s="1">
        <v>0.39130434782608697</v>
      </c>
      <c r="H183" s="1">
        <v>0</v>
      </c>
      <c r="I183" s="1">
        <v>1.2608695652173914</v>
      </c>
      <c r="J183" s="1">
        <v>5.6072826086956526</v>
      </c>
      <c r="K183" s="1">
        <v>5.1070652173913027</v>
      </c>
      <c r="L183" s="1">
        <f t="shared" si="8"/>
        <v>10.714347826086955</v>
      </c>
      <c r="M183" s="1">
        <f t="shared" si="9"/>
        <v>0.15728737833093984</v>
      </c>
      <c r="N183" s="1">
        <v>8.8508695652173905</v>
      </c>
      <c r="O183" s="1">
        <v>0</v>
      </c>
      <c r="P183" s="1">
        <f t="shared" si="10"/>
        <v>8.8508695652173905</v>
      </c>
      <c r="Q183" s="1">
        <f t="shared" si="11"/>
        <v>0.12993138662837084</v>
      </c>
    </row>
    <row r="184" spans="1:17" x14ac:dyDescent="0.3">
      <c r="A184" t="s">
        <v>37</v>
      </c>
      <c r="B184" t="s">
        <v>119</v>
      </c>
      <c r="C184" t="s">
        <v>120</v>
      </c>
      <c r="D184" t="s">
        <v>121</v>
      </c>
      <c r="E184" s="1">
        <v>89.804347826086953</v>
      </c>
      <c r="F184" s="1">
        <v>6.3696739130434779</v>
      </c>
      <c r="G184" s="1">
        <v>0.65217391304347827</v>
      </c>
      <c r="H184" s="1">
        <v>0</v>
      </c>
      <c r="I184" s="1">
        <v>7.0108695652173916</v>
      </c>
      <c r="J184" s="1">
        <v>5.4644565217391303</v>
      </c>
      <c r="K184" s="1">
        <v>5.0113043478260861</v>
      </c>
      <c r="L184" s="1">
        <f t="shared" si="8"/>
        <v>10.475760869565217</v>
      </c>
      <c r="M184" s="1">
        <f t="shared" si="9"/>
        <v>0.11665093197772937</v>
      </c>
      <c r="N184" s="1">
        <v>5.4782608695652177</v>
      </c>
      <c r="O184" s="1">
        <v>0</v>
      </c>
      <c r="P184" s="1">
        <f t="shared" si="10"/>
        <v>5.4782608695652177</v>
      </c>
      <c r="Q184" s="1">
        <f t="shared" si="11"/>
        <v>6.100217864923748E-2</v>
      </c>
    </row>
    <row r="185" spans="1:17" x14ac:dyDescent="0.3">
      <c r="A185" t="s">
        <v>37</v>
      </c>
      <c r="B185" t="s">
        <v>307</v>
      </c>
      <c r="C185" t="s">
        <v>48</v>
      </c>
      <c r="D185" t="s">
        <v>46</v>
      </c>
      <c r="E185" s="1">
        <v>33.271739130434781</v>
      </c>
      <c r="F185" s="1">
        <v>5.1304347826086953</v>
      </c>
      <c r="G185" s="1">
        <v>0</v>
      </c>
      <c r="H185" s="1">
        <v>0</v>
      </c>
      <c r="I185" s="1">
        <v>0.89130434782608692</v>
      </c>
      <c r="J185" s="1">
        <v>8.1576086956521738</v>
      </c>
      <c r="K185" s="1">
        <v>0</v>
      </c>
      <c r="L185" s="1">
        <f t="shared" si="8"/>
        <v>8.1576086956521738</v>
      </c>
      <c r="M185" s="1">
        <f t="shared" si="9"/>
        <v>0.24518131329630841</v>
      </c>
      <c r="N185" s="1">
        <v>5.2826086956521738</v>
      </c>
      <c r="O185" s="1">
        <v>0</v>
      </c>
      <c r="P185" s="1">
        <f t="shared" si="10"/>
        <v>5.2826086956521738</v>
      </c>
      <c r="Q185" s="1">
        <f t="shared" si="11"/>
        <v>0.15877164325383861</v>
      </c>
    </row>
    <row r="186" spans="1:17" x14ac:dyDescent="0.3">
      <c r="A186" t="s">
        <v>37</v>
      </c>
      <c r="B186" t="s">
        <v>87</v>
      </c>
      <c r="C186" t="s">
        <v>88</v>
      </c>
      <c r="D186" t="s">
        <v>51</v>
      </c>
      <c r="E186" s="1">
        <v>59.739130434782609</v>
      </c>
      <c r="F186" s="1">
        <v>5.7391304347826084</v>
      </c>
      <c r="G186" s="1">
        <v>0</v>
      </c>
      <c r="H186" s="1">
        <v>0.27445652173913043</v>
      </c>
      <c r="I186" s="1">
        <v>1.0869565217391304</v>
      </c>
      <c r="J186" s="1">
        <v>4.5761956521739133</v>
      </c>
      <c r="K186" s="1">
        <v>1.3913043478260869</v>
      </c>
      <c r="L186" s="1">
        <f t="shared" si="8"/>
        <v>5.9675000000000002</v>
      </c>
      <c r="M186" s="1">
        <f t="shared" si="9"/>
        <v>9.989264919941776E-2</v>
      </c>
      <c r="N186" s="1">
        <v>3.693695652173913</v>
      </c>
      <c r="O186" s="1">
        <v>0.74695652173913041</v>
      </c>
      <c r="P186" s="1">
        <f t="shared" si="10"/>
        <v>4.4406521739130431</v>
      </c>
      <c r="Q186" s="1">
        <f t="shared" si="11"/>
        <v>7.4334061135371166E-2</v>
      </c>
    </row>
    <row r="187" spans="1:17" x14ac:dyDescent="0.3">
      <c r="A187" t="s">
        <v>37</v>
      </c>
      <c r="B187" t="s">
        <v>325</v>
      </c>
      <c r="C187" t="s">
        <v>57</v>
      </c>
      <c r="D187" t="s">
        <v>58</v>
      </c>
      <c r="E187" s="1">
        <v>43.108695652173914</v>
      </c>
      <c r="F187" s="1">
        <v>5.3913043478260869</v>
      </c>
      <c r="G187" s="1">
        <v>1.0869565217391304E-2</v>
      </c>
      <c r="H187" s="1">
        <v>0</v>
      </c>
      <c r="I187" s="1">
        <v>0.22826086956521738</v>
      </c>
      <c r="J187" s="1">
        <v>0</v>
      </c>
      <c r="K187" s="1">
        <v>4.5541304347826088</v>
      </c>
      <c r="L187" s="1">
        <f t="shared" si="8"/>
        <v>4.5541304347826088</v>
      </c>
      <c r="M187" s="1">
        <f t="shared" si="9"/>
        <v>0.10564296520423601</v>
      </c>
      <c r="N187" s="1">
        <v>0</v>
      </c>
      <c r="O187" s="1">
        <v>10.4116304347826</v>
      </c>
      <c r="P187" s="1">
        <f t="shared" si="10"/>
        <v>10.4116304347826</v>
      </c>
      <c r="Q187" s="1">
        <f t="shared" si="11"/>
        <v>0.24152042360060494</v>
      </c>
    </row>
    <row r="188" spans="1:17" x14ac:dyDescent="0.3">
      <c r="A188" t="s">
        <v>37</v>
      </c>
      <c r="B188" t="s">
        <v>309</v>
      </c>
      <c r="C188" t="s">
        <v>310</v>
      </c>
      <c r="D188" t="s">
        <v>86</v>
      </c>
      <c r="E188" s="1">
        <v>102.08695652173913</v>
      </c>
      <c r="F188" s="1">
        <v>5.4782608695652177</v>
      </c>
      <c r="G188" s="1">
        <v>1.3927173913043478</v>
      </c>
      <c r="H188" s="1">
        <v>0</v>
      </c>
      <c r="I188" s="1">
        <v>5.5652173913043477</v>
      </c>
      <c r="J188" s="1">
        <v>5.7264130434782601</v>
      </c>
      <c r="K188" s="1">
        <v>9.6335869565217358</v>
      </c>
      <c r="L188" s="1">
        <f t="shared" si="8"/>
        <v>15.359999999999996</v>
      </c>
      <c r="M188" s="1">
        <f t="shared" si="9"/>
        <v>0.15045996592844971</v>
      </c>
      <c r="N188" s="1">
        <v>5.593152173913043</v>
      </c>
      <c r="O188" s="1">
        <v>5.7255434782608692</v>
      </c>
      <c r="P188" s="1">
        <f t="shared" si="10"/>
        <v>11.318695652173911</v>
      </c>
      <c r="Q188" s="1">
        <f t="shared" si="11"/>
        <v>0.11087308347529812</v>
      </c>
    </row>
    <row r="189" spans="1:17" x14ac:dyDescent="0.3">
      <c r="A189" t="s">
        <v>37</v>
      </c>
      <c r="B189" t="s">
        <v>169</v>
      </c>
      <c r="C189" t="s">
        <v>120</v>
      </c>
      <c r="D189" t="s">
        <v>121</v>
      </c>
      <c r="E189" s="1">
        <v>92.206521739130437</v>
      </c>
      <c r="F189" s="1">
        <v>5.5652173913043477</v>
      </c>
      <c r="G189" s="1">
        <v>0</v>
      </c>
      <c r="H189" s="1">
        <v>0.29673913043478256</v>
      </c>
      <c r="I189" s="1">
        <v>1.2391304347826086</v>
      </c>
      <c r="J189" s="1">
        <v>0</v>
      </c>
      <c r="K189" s="1">
        <v>10.81184782608695</v>
      </c>
      <c r="L189" s="1">
        <f t="shared" si="8"/>
        <v>10.81184782608695</v>
      </c>
      <c r="M189" s="1">
        <f t="shared" si="9"/>
        <v>0.11725686667452545</v>
      </c>
      <c r="N189" s="1">
        <v>0</v>
      </c>
      <c r="O189" s="1">
        <v>11.293695652173911</v>
      </c>
      <c r="P189" s="1">
        <f t="shared" si="10"/>
        <v>11.293695652173911</v>
      </c>
      <c r="Q189" s="1">
        <f t="shared" si="11"/>
        <v>0.12248261228339029</v>
      </c>
    </row>
    <row r="190" spans="1:17" x14ac:dyDescent="0.3">
      <c r="A190" t="s">
        <v>37</v>
      </c>
      <c r="B190" t="s">
        <v>240</v>
      </c>
      <c r="C190" t="s">
        <v>241</v>
      </c>
      <c r="D190" t="s">
        <v>142</v>
      </c>
      <c r="E190" s="1">
        <v>70.739130434782609</v>
      </c>
      <c r="F190" s="1">
        <v>0</v>
      </c>
      <c r="G190" s="1">
        <v>1.7391304347826086</v>
      </c>
      <c r="H190" s="1">
        <v>0</v>
      </c>
      <c r="I190" s="1">
        <v>1.1304347826086956</v>
      </c>
      <c r="J190" s="1">
        <v>0</v>
      </c>
      <c r="K190" s="1">
        <v>4.3260869565217392</v>
      </c>
      <c r="L190" s="1">
        <f t="shared" si="8"/>
        <v>4.3260869565217392</v>
      </c>
      <c r="M190" s="1">
        <f t="shared" si="9"/>
        <v>6.1155500921942225E-2</v>
      </c>
      <c r="N190" s="1">
        <v>0</v>
      </c>
      <c r="O190" s="1">
        <v>4.6820652173913047</v>
      </c>
      <c r="P190" s="1">
        <f t="shared" si="10"/>
        <v>4.6820652173913047</v>
      </c>
      <c r="Q190" s="1">
        <f t="shared" si="11"/>
        <v>6.6187768899815619E-2</v>
      </c>
    </row>
    <row r="191" spans="1:17" x14ac:dyDescent="0.3">
      <c r="A191" t="s">
        <v>37</v>
      </c>
      <c r="B191" t="s">
        <v>271</v>
      </c>
      <c r="C191" t="s">
        <v>272</v>
      </c>
      <c r="D191" t="s">
        <v>142</v>
      </c>
      <c r="E191" s="1">
        <v>46.836956521739133</v>
      </c>
      <c r="F191" s="1">
        <v>5.3043478260869561</v>
      </c>
      <c r="G191" s="1">
        <v>0.56521739130434778</v>
      </c>
      <c r="H191" s="1">
        <v>0</v>
      </c>
      <c r="I191" s="1">
        <v>2.1195652173913042</v>
      </c>
      <c r="J191" s="1">
        <v>4.7581521739130439</v>
      </c>
      <c r="K191" s="1">
        <v>5.3586956521739131</v>
      </c>
      <c r="L191" s="1">
        <f t="shared" si="8"/>
        <v>10.116847826086957</v>
      </c>
      <c r="M191" s="1">
        <f t="shared" si="9"/>
        <v>0.21600139243443955</v>
      </c>
      <c r="N191" s="1">
        <v>10.173913043478262</v>
      </c>
      <c r="O191" s="1">
        <v>0</v>
      </c>
      <c r="P191" s="1">
        <f t="shared" si="10"/>
        <v>10.173913043478262</v>
      </c>
      <c r="Q191" s="1">
        <f t="shared" si="11"/>
        <v>0.21721977256904154</v>
      </c>
    </row>
    <row r="192" spans="1:17" x14ac:dyDescent="0.3">
      <c r="A192" t="s">
        <v>37</v>
      </c>
      <c r="B192" t="s">
        <v>55</v>
      </c>
      <c r="C192" t="s">
        <v>48</v>
      </c>
      <c r="D192" t="s">
        <v>46</v>
      </c>
      <c r="E192" s="1">
        <v>126.81521739130434</v>
      </c>
      <c r="F192" s="1">
        <v>5.3043478260869561</v>
      </c>
      <c r="G192" s="1">
        <v>0.22826086956521738</v>
      </c>
      <c r="H192" s="1">
        <v>0</v>
      </c>
      <c r="I192" s="1">
        <v>2.3260869565217392</v>
      </c>
      <c r="J192" s="1">
        <v>5.2717391304347823</v>
      </c>
      <c r="K192" s="1">
        <v>12.727608695652174</v>
      </c>
      <c r="L192" s="1">
        <f t="shared" si="8"/>
        <v>17.999347826086957</v>
      </c>
      <c r="M192" s="1">
        <f t="shared" si="9"/>
        <v>0.1419336590383132</v>
      </c>
      <c r="N192" s="1">
        <v>13.859891304347828</v>
      </c>
      <c r="O192" s="1">
        <v>5.0476086956521744</v>
      </c>
      <c r="P192" s="1">
        <f t="shared" si="10"/>
        <v>18.907500000000002</v>
      </c>
      <c r="Q192" s="1">
        <f t="shared" si="11"/>
        <v>0.14909488300334278</v>
      </c>
    </row>
    <row r="193" spans="1:17" x14ac:dyDescent="0.3">
      <c r="A193" t="s">
        <v>37</v>
      </c>
      <c r="B193" t="s">
        <v>283</v>
      </c>
      <c r="C193" t="s">
        <v>71</v>
      </c>
      <c r="D193" t="s">
        <v>72</v>
      </c>
      <c r="E193" s="1">
        <v>103.43478260869566</v>
      </c>
      <c r="F193" s="1">
        <v>5.7391304347826084</v>
      </c>
      <c r="G193" s="1">
        <v>1.4347826086956521</v>
      </c>
      <c r="H193" s="1">
        <v>0.33152173913043476</v>
      </c>
      <c r="I193" s="1">
        <v>0</v>
      </c>
      <c r="J193" s="1">
        <v>0</v>
      </c>
      <c r="K193" s="1">
        <v>20.284565217391304</v>
      </c>
      <c r="L193" s="1">
        <f t="shared" si="8"/>
        <v>20.284565217391304</v>
      </c>
      <c r="M193" s="1">
        <f t="shared" si="9"/>
        <v>0.19610970996216898</v>
      </c>
      <c r="N193" s="1">
        <v>15.683478260869569</v>
      </c>
      <c r="O193" s="1">
        <v>4.6810869565217397</v>
      </c>
      <c r="P193" s="1">
        <f t="shared" si="10"/>
        <v>20.364565217391309</v>
      </c>
      <c r="Q193" s="1">
        <f t="shared" si="11"/>
        <v>0.19688314417822619</v>
      </c>
    </row>
    <row r="194" spans="1:17" x14ac:dyDescent="0.3">
      <c r="A194" t="s">
        <v>37</v>
      </c>
      <c r="B194" t="s">
        <v>339</v>
      </c>
      <c r="C194" t="s">
        <v>340</v>
      </c>
      <c r="D194" t="s">
        <v>86</v>
      </c>
      <c r="E194" s="1">
        <v>86.684782608695656</v>
      </c>
      <c r="F194" s="1">
        <v>4.4347826086956523</v>
      </c>
      <c r="G194" s="1">
        <v>2.0260869565217394</v>
      </c>
      <c r="H194" s="1">
        <v>0</v>
      </c>
      <c r="I194" s="1">
        <v>3.5108695652173911</v>
      </c>
      <c r="J194" s="1">
        <v>9.4673913043478262</v>
      </c>
      <c r="K194" s="1">
        <v>4.2880434782608692</v>
      </c>
      <c r="L194" s="1">
        <f t="shared" ref="L194:L201" si="12">SUM(J194,K194)</f>
        <v>13.755434782608695</v>
      </c>
      <c r="M194" s="1">
        <f t="shared" ref="M194:M201" si="13">L194/E194</f>
        <v>0.1586833855799373</v>
      </c>
      <c r="N194" s="1">
        <v>11.619565217391305</v>
      </c>
      <c r="O194" s="1">
        <v>0</v>
      </c>
      <c r="P194" s="1">
        <f t="shared" ref="P194:P201" si="14">SUM(N194,O194)</f>
        <v>11.619565217391305</v>
      </c>
      <c r="Q194" s="1">
        <f t="shared" ref="Q194:Q201" si="15">P194/E194</f>
        <v>0.13404388714733542</v>
      </c>
    </row>
    <row r="195" spans="1:17" x14ac:dyDescent="0.3">
      <c r="A195" t="s">
        <v>37</v>
      </c>
      <c r="B195" t="s">
        <v>353</v>
      </c>
      <c r="C195" t="s">
        <v>71</v>
      </c>
      <c r="D195" t="s">
        <v>72</v>
      </c>
      <c r="E195" s="1">
        <v>78.532608695652172</v>
      </c>
      <c r="F195" s="1">
        <v>2.5217391304347827</v>
      </c>
      <c r="G195" s="1">
        <v>1.6086956521739131</v>
      </c>
      <c r="H195" s="1">
        <v>0</v>
      </c>
      <c r="I195" s="1">
        <v>2.2826086956521738</v>
      </c>
      <c r="J195" s="1">
        <v>3.4565217391304346</v>
      </c>
      <c r="K195" s="1">
        <v>7.3206521739130439</v>
      </c>
      <c r="L195" s="1">
        <f t="shared" si="12"/>
        <v>10.777173913043478</v>
      </c>
      <c r="M195" s="1">
        <f t="shared" si="13"/>
        <v>0.1372318339100346</v>
      </c>
      <c r="N195" s="1">
        <v>8.4347826086956594</v>
      </c>
      <c r="O195" s="1">
        <v>0</v>
      </c>
      <c r="P195" s="1">
        <f t="shared" si="14"/>
        <v>8.4347826086956594</v>
      </c>
      <c r="Q195" s="1">
        <f t="shared" si="15"/>
        <v>0.10740484429065754</v>
      </c>
    </row>
    <row r="196" spans="1:17" x14ac:dyDescent="0.3">
      <c r="A196" t="s">
        <v>37</v>
      </c>
      <c r="B196" t="s">
        <v>341</v>
      </c>
      <c r="C196" t="s">
        <v>342</v>
      </c>
      <c r="D196" t="s">
        <v>95</v>
      </c>
      <c r="E196" s="1">
        <v>217.96739130434781</v>
      </c>
      <c r="F196" s="1">
        <v>5.1304347826086953</v>
      </c>
      <c r="G196" s="1">
        <v>0</v>
      </c>
      <c r="H196" s="1">
        <v>0.1358695652173913</v>
      </c>
      <c r="I196" s="1">
        <v>8.1195652173913047</v>
      </c>
      <c r="J196" s="1">
        <v>17.760869565217391</v>
      </c>
      <c r="K196" s="1">
        <v>0</v>
      </c>
      <c r="L196" s="1">
        <f t="shared" si="12"/>
        <v>17.760869565217391</v>
      </c>
      <c r="M196" s="1">
        <f t="shared" si="13"/>
        <v>8.1484067221862064E-2</v>
      </c>
      <c r="N196" s="1">
        <v>22.385869565217391</v>
      </c>
      <c r="O196" s="1">
        <v>0</v>
      </c>
      <c r="P196" s="1">
        <f t="shared" si="14"/>
        <v>22.385869565217391</v>
      </c>
      <c r="Q196" s="1">
        <f t="shared" si="15"/>
        <v>0.10270283748067621</v>
      </c>
    </row>
    <row r="197" spans="1:17" x14ac:dyDescent="0.3">
      <c r="A197" t="s">
        <v>37</v>
      </c>
      <c r="B197" t="s">
        <v>313</v>
      </c>
      <c r="C197" t="s">
        <v>303</v>
      </c>
      <c r="D197" t="s">
        <v>46</v>
      </c>
      <c r="E197" s="1">
        <v>120.82608695652173</v>
      </c>
      <c r="F197" s="1">
        <v>55.696195652173927</v>
      </c>
      <c r="G197" s="1">
        <v>0.73445652173913056</v>
      </c>
      <c r="H197" s="1">
        <v>0</v>
      </c>
      <c r="I197" s="1">
        <v>9.4782608695652169</v>
      </c>
      <c r="J197" s="1">
        <v>0</v>
      </c>
      <c r="K197" s="1">
        <v>46.775869565217391</v>
      </c>
      <c r="L197" s="1">
        <f t="shared" si="12"/>
        <v>46.775869565217391</v>
      </c>
      <c r="M197" s="1">
        <f t="shared" si="13"/>
        <v>0.38713386110111553</v>
      </c>
      <c r="N197" s="1">
        <v>15.354565217391302</v>
      </c>
      <c r="O197" s="1">
        <v>2.511304347826087</v>
      </c>
      <c r="P197" s="1">
        <f t="shared" si="14"/>
        <v>17.865869565217388</v>
      </c>
      <c r="Q197" s="1">
        <f t="shared" si="15"/>
        <v>0.14786433969053614</v>
      </c>
    </row>
    <row r="198" spans="1:17" x14ac:dyDescent="0.3">
      <c r="A198" t="s">
        <v>37</v>
      </c>
      <c r="B198" t="s">
        <v>150</v>
      </c>
      <c r="C198" t="s">
        <v>151</v>
      </c>
      <c r="D198" t="s">
        <v>149</v>
      </c>
      <c r="E198" s="1">
        <v>35.706521739130437</v>
      </c>
      <c r="F198" s="1">
        <v>14.051630434782609</v>
      </c>
      <c r="G198" s="1">
        <v>0</v>
      </c>
      <c r="H198" s="1">
        <v>0</v>
      </c>
      <c r="I198" s="1">
        <v>5.3695652173913047</v>
      </c>
      <c r="J198" s="1">
        <v>4.6793478260869561</v>
      </c>
      <c r="K198" s="1">
        <v>0</v>
      </c>
      <c r="L198" s="1">
        <f t="shared" si="12"/>
        <v>4.6793478260869561</v>
      </c>
      <c r="M198" s="1">
        <f t="shared" si="13"/>
        <v>0.13105022831050225</v>
      </c>
      <c r="N198" s="1">
        <v>0</v>
      </c>
      <c r="O198" s="1">
        <v>0</v>
      </c>
      <c r="P198" s="1">
        <f t="shared" si="14"/>
        <v>0</v>
      </c>
      <c r="Q198" s="1">
        <f t="shared" si="15"/>
        <v>0</v>
      </c>
    </row>
    <row r="199" spans="1:17" x14ac:dyDescent="0.3">
      <c r="A199" t="s">
        <v>37</v>
      </c>
      <c r="B199" t="s">
        <v>228</v>
      </c>
      <c r="C199" t="s">
        <v>229</v>
      </c>
      <c r="D199" t="s">
        <v>230</v>
      </c>
      <c r="E199" s="1">
        <v>32.902173913043477</v>
      </c>
      <c r="F199" s="1">
        <v>16.1525</v>
      </c>
      <c r="G199" s="1">
        <v>0</v>
      </c>
      <c r="H199" s="1">
        <v>0.2211956521739131</v>
      </c>
      <c r="I199" s="1">
        <v>0.80434782608695654</v>
      </c>
      <c r="J199" s="1">
        <v>5.2843478260869565</v>
      </c>
      <c r="K199" s="1">
        <v>4.4696739130434802</v>
      </c>
      <c r="L199" s="1">
        <f t="shared" si="12"/>
        <v>9.7540217391304367</v>
      </c>
      <c r="M199" s="1">
        <f t="shared" si="13"/>
        <v>0.29645523620746622</v>
      </c>
      <c r="N199" s="1">
        <v>5.5652173913043477</v>
      </c>
      <c r="O199" s="1">
        <v>0</v>
      </c>
      <c r="P199" s="1">
        <f t="shared" si="14"/>
        <v>5.5652173913043477</v>
      </c>
      <c r="Q199" s="1">
        <f t="shared" si="15"/>
        <v>0.16914436736042288</v>
      </c>
    </row>
    <row r="200" spans="1:17" x14ac:dyDescent="0.3">
      <c r="A200" t="s">
        <v>37</v>
      </c>
      <c r="B200" t="s">
        <v>242</v>
      </c>
      <c r="C200" t="s">
        <v>50</v>
      </c>
      <c r="D200" t="s">
        <v>51</v>
      </c>
      <c r="E200" s="1">
        <v>72.771739130434781</v>
      </c>
      <c r="F200" s="1">
        <v>4.7826086956521738</v>
      </c>
      <c r="G200" s="1">
        <v>0</v>
      </c>
      <c r="H200" s="1">
        <v>0</v>
      </c>
      <c r="I200" s="1">
        <v>0</v>
      </c>
      <c r="J200" s="1">
        <v>5.7445652173913047</v>
      </c>
      <c r="K200" s="1">
        <v>7.6413043478260869</v>
      </c>
      <c r="L200" s="1">
        <f t="shared" si="12"/>
        <v>13.385869565217391</v>
      </c>
      <c r="M200" s="1">
        <f t="shared" si="13"/>
        <v>0.18394324122479461</v>
      </c>
      <c r="N200" s="1">
        <v>0</v>
      </c>
      <c r="O200" s="1">
        <v>5.5407608695652177</v>
      </c>
      <c r="P200" s="1">
        <f t="shared" si="14"/>
        <v>5.5407608695652177</v>
      </c>
      <c r="Q200" s="1">
        <f t="shared" si="15"/>
        <v>7.6138909634055271E-2</v>
      </c>
    </row>
    <row r="201" spans="1:17" x14ac:dyDescent="0.3">
      <c r="A201" t="s">
        <v>37</v>
      </c>
      <c r="B201" t="s">
        <v>137</v>
      </c>
      <c r="C201" t="s">
        <v>138</v>
      </c>
      <c r="D201" t="s">
        <v>139</v>
      </c>
      <c r="E201" s="1">
        <v>55.652173913043477</v>
      </c>
      <c r="F201" s="1">
        <v>4.8252173913043546</v>
      </c>
      <c r="G201" s="1">
        <v>0.52173913043478259</v>
      </c>
      <c r="H201" s="1">
        <v>0.26358695652173914</v>
      </c>
      <c r="I201" s="1">
        <v>0.52173913043478259</v>
      </c>
      <c r="J201" s="1">
        <v>0</v>
      </c>
      <c r="K201" s="1">
        <v>12.956521739130435</v>
      </c>
      <c r="L201" s="1">
        <f t="shared" si="12"/>
        <v>12.956521739130435</v>
      </c>
      <c r="M201" s="1">
        <f t="shared" si="13"/>
        <v>0.23281250000000001</v>
      </c>
      <c r="N201" s="1">
        <v>0</v>
      </c>
      <c r="O201" s="1">
        <v>5.2445652173913047</v>
      </c>
      <c r="P201" s="1">
        <f t="shared" si="14"/>
        <v>5.2445652173913047</v>
      </c>
      <c r="Q201" s="1">
        <f t="shared" si="15"/>
        <v>9.4238281250000014E-2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F3B89-CD2F-4934-9E29-167687B7A338}">
  <sheetPr codeName="Sheet6"/>
  <dimension ref="B2:F21"/>
  <sheetViews>
    <sheetView zoomScaleNormal="100" workbookViewId="0">
      <selection activeCell="C10" sqref="C10"/>
    </sheetView>
  </sheetViews>
  <sheetFormatPr defaultRowHeight="15.6" x14ac:dyDescent="0.3"/>
  <cols>
    <col min="1" max="1" width="8.88671875" style="8"/>
    <col min="2" max="2" width="28.88671875" style="8" customWidth="1"/>
    <col min="3" max="3" width="15.109375" style="8" customWidth="1"/>
    <col min="4" max="4" width="8.88671875" style="8"/>
    <col min="5" max="5" width="126.33203125" style="8" customWidth="1"/>
    <col min="6" max="6" width="56.44140625" style="8" customWidth="1"/>
    <col min="7" max="16384" width="8.88671875" style="8"/>
  </cols>
  <sheetData>
    <row r="2" spans="2:6" ht="23.4" x14ac:dyDescent="0.45">
      <c r="B2" s="27" t="s">
        <v>357</v>
      </c>
      <c r="C2" s="28"/>
      <c r="E2" s="10" t="s">
        <v>358</v>
      </c>
    </row>
    <row r="3" spans="2:6" ht="15.6" customHeight="1" x14ac:dyDescent="0.3">
      <c r="B3" s="11" t="s">
        <v>359</v>
      </c>
      <c r="C3" s="12">
        <f>C10</f>
        <v>3.6402111139348561</v>
      </c>
      <c r="E3" s="29" t="s">
        <v>360</v>
      </c>
    </row>
    <row r="4" spans="2:6" x14ac:dyDescent="0.3">
      <c r="B4" s="13" t="s">
        <v>361</v>
      </c>
      <c r="C4" s="14">
        <f>C11</f>
        <v>0.66278192500718058</v>
      </c>
      <c r="E4" s="30"/>
    </row>
    <row r="5" spans="2:6" x14ac:dyDescent="0.3">
      <c r="E5" s="30"/>
    </row>
    <row r="6" spans="2:6" ht="19.8" customHeight="1" x14ac:dyDescent="0.3">
      <c r="B6" s="15" t="s">
        <v>362</v>
      </c>
      <c r="C6" s="16"/>
      <c r="E6" s="31"/>
      <c r="F6" s="9"/>
    </row>
    <row r="7" spans="2:6" ht="15.6" customHeight="1" x14ac:dyDescent="0.3">
      <c r="B7" s="7" t="s">
        <v>31</v>
      </c>
      <c r="C7" s="17">
        <f>SUM(Table1[MDS Census])</f>
        <v>15097.967391304357</v>
      </c>
      <c r="E7" s="26" t="s">
        <v>363</v>
      </c>
    </row>
    <row r="8" spans="2:6" ht="18" customHeight="1" x14ac:dyDescent="0.3">
      <c r="B8" s="7" t="s">
        <v>32</v>
      </c>
      <c r="C8" s="17">
        <f>SUM(Table1[Total Care Staffing Hours])</f>
        <v>54959.788695652169</v>
      </c>
      <c r="E8" s="26"/>
    </row>
    <row r="9" spans="2:6" ht="16.2" thickBot="1" x14ac:dyDescent="0.35">
      <c r="B9" s="7" t="s">
        <v>33</v>
      </c>
      <c r="C9" s="17">
        <f>SUM(Table1[RN Hours])</f>
        <v>10006.659891304342</v>
      </c>
      <c r="E9" s="26"/>
    </row>
    <row r="10" spans="2:6" x14ac:dyDescent="0.3">
      <c r="B10" s="18" t="s">
        <v>34</v>
      </c>
      <c r="C10" s="19">
        <f>C8/C7</f>
        <v>3.6402111139348561</v>
      </c>
      <c r="E10" s="26"/>
    </row>
    <row r="11" spans="2:6" ht="16.2" thickBot="1" x14ac:dyDescent="0.35">
      <c r="B11" s="20" t="s">
        <v>35</v>
      </c>
      <c r="C11" s="21">
        <f>C9/C7</f>
        <v>0.66278192500718058</v>
      </c>
      <c r="E11" s="26" t="s">
        <v>364</v>
      </c>
    </row>
    <row r="12" spans="2:6" ht="16.2" customHeight="1" x14ac:dyDescent="0.3">
      <c r="E12" s="26"/>
    </row>
    <row r="13" spans="2:6" ht="15.6" customHeight="1" x14ac:dyDescent="0.3">
      <c r="B13" s="32" t="s">
        <v>365</v>
      </c>
      <c r="C13" s="33"/>
      <c r="E13" s="26"/>
    </row>
    <row r="14" spans="2:6" ht="18.600000000000001" customHeight="1" x14ac:dyDescent="0.3">
      <c r="B14" s="34"/>
      <c r="C14" s="35"/>
      <c r="E14" s="26"/>
    </row>
    <row r="15" spans="2:6" ht="18.600000000000001" customHeight="1" x14ac:dyDescent="0.3">
      <c r="B15" s="22"/>
      <c r="C15" s="22"/>
      <c r="E15" s="26" t="s">
        <v>30</v>
      </c>
    </row>
    <row r="16" spans="2:6" ht="32.4" customHeight="1" x14ac:dyDescent="0.3">
      <c r="B16" s="23"/>
      <c r="C16" s="23"/>
      <c r="E16" s="26"/>
    </row>
    <row r="17" spans="5:5" ht="15" customHeight="1" thickBot="1" x14ac:dyDescent="0.35">
      <c r="E17" s="24" t="s">
        <v>36</v>
      </c>
    </row>
    <row r="18" spans="5:5" ht="18.600000000000001" customHeight="1" x14ac:dyDescent="0.3">
      <c r="E18" s="25"/>
    </row>
    <row r="19" spans="5:5" ht="15.6" customHeight="1" x14ac:dyDescent="0.3"/>
    <row r="20" spans="5:5" ht="31.2" customHeight="1" x14ac:dyDescent="0.3">
      <c r="E20" s="25"/>
    </row>
    <row r="21" spans="5:5" x14ac:dyDescent="0.3">
      <c r="E21" s="25"/>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2020-05-17T19:04:35Z</dcterms:modified>
</cp:coreProperties>
</file>