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7269CC08-BDBC-4FC0-9E55-D1B9FDCBDD08}"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Notes &amp; State Averages" sheetId="7" r:id="rId4"/>
  </sheets>
  <definedNames>
    <definedName name="_xlnm._FilterDatabase" localSheetId="1" hidden="1">'Contract Staff'!$A$1:$N$183</definedName>
    <definedName name="_xlnm._FilterDatabase" localSheetId="0" hidden="1">'Direct Care Staff'!$A$1:$K$183</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7" l="1"/>
  <c r="C7" i="7"/>
  <c r="C11" i="7" l="1"/>
  <c r="C4" i="7" s="1"/>
  <c r="K154" i="3"/>
  <c r="I154" i="3"/>
  <c r="J154" i="3" s="1"/>
  <c r="K135" i="3"/>
  <c r="I135" i="3"/>
  <c r="J135" i="3" s="1"/>
  <c r="K153" i="3"/>
  <c r="J153" i="3"/>
  <c r="I153" i="3"/>
  <c r="K170" i="3"/>
  <c r="I170" i="3"/>
  <c r="J170" i="3" s="1"/>
  <c r="K6" i="3"/>
  <c r="I6" i="3"/>
  <c r="J6" i="3" s="1"/>
  <c r="K13" i="3"/>
  <c r="I13" i="3"/>
  <c r="J13" i="3" s="1"/>
  <c r="K172" i="3"/>
  <c r="I172" i="3"/>
  <c r="J172" i="3" s="1"/>
  <c r="K163" i="3"/>
  <c r="I163" i="3"/>
  <c r="J163" i="3" s="1"/>
  <c r="K114" i="3"/>
  <c r="I114" i="3"/>
  <c r="J114" i="3" s="1"/>
  <c r="K147" i="3"/>
  <c r="I147" i="3"/>
  <c r="J147" i="3" s="1"/>
  <c r="K116" i="3"/>
  <c r="I116" i="3"/>
  <c r="J116" i="3" s="1"/>
  <c r="K157" i="3"/>
  <c r="I157" i="3"/>
  <c r="J157" i="3" s="1"/>
  <c r="K130" i="3"/>
  <c r="I130" i="3"/>
  <c r="J130" i="3" s="1"/>
  <c r="K12" i="3"/>
  <c r="I12" i="3"/>
  <c r="J12" i="3" s="1"/>
  <c r="K96" i="3"/>
  <c r="J96" i="3"/>
  <c r="I96" i="3"/>
  <c r="K117" i="3"/>
  <c r="I117" i="3"/>
  <c r="J117" i="3" s="1"/>
  <c r="K166" i="3"/>
  <c r="I166" i="3"/>
  <c r="J166" i="3" s="1"/>
  <c r="K161" i="3"/>
  <c r="I161" i="3"/>
  <c r="J161" i="3" s="1"/>
  <c r="K113" i="3"/>
  <c r="I113" i="3"/>
  <c r="J113" i="3" s="1"/>
  <c r="K71" i="3"/>
  <c r="I71" i="3"/>
  <c r="J71" i="3" s="1"/>
  <c r="K25" i="3"/>
  <c r="I25" i="3"/>
  <c r="J25" i="3" s="1"/>
  <c r="K158" i="3"/>
  <c r="I158" i="3"/>
  <c r="J158" i="3" s="1"/>
  <c r="K115" i="3"/>
  <c r="J115" i="3"/>
  <c r="I115" i="3"/>
  <c r="K40" i="3"/>
  <c r="I40" i="3"/>
  <c r="J40" i="3" s="1"/>
  <c r="K136" i="3"/>
  <c r="I136" i="3"/>
  <c r="J136" i="3" s="1"/>
  <c r="K169" i="3"/>
  <c r="I169" i="3"/>
  <c r="J169" i="3" s="1"/>
  <c r="K181" i="3"/>
  <c r="I181" i="3"/>
  <c r="J181" i="3" s="1"/>
  <c r="K152" i="3"/>
  <c r="I152" i="3"/>
  <c r="J152" i="3" s="1"/>
  <c r="K119" i="3"/>
  <c r="I119" i="3"/>
  <c r="J119" i="3" s="1"/>
  <c r="K94" i="3"/>
  <c r="I94" i="3"/>
  <c r="J94" i="3" s="1"/>
  <c r="K63" i="3"/>
  <c r="J63" i="3"/>
  <c r="I63" i="3"/>
  <c r="K109" i="3"/>
  <c r="I109" i="3"/>
  <c r="J109" i="3" s="1"/>
  <c r="K143" i="3"/>
  <c r="I143" i="3"/>
  <c r="J143" i="3" s="1"/>
  <c r="K182" i="3"/>
  <c r="I182" i="3"/>
  <c r="J182" i="3" s="1"/>
  <c r="K35" i="3"/>
  <c r="I35" i="3"/>
  <c r="J35" i="3" s="1"/>
  <c r="K32" i="3"/>
  <c r="I32" i="3"/>
  <c r="J32" i="3" s="1"/>
  <c r="K5" i="3"/>
  <c r="I5" i="3"/>
  <c r="J5" i="3" s="1"/>
  <c r="K57" i="3"/>
  <c r="I57" i="3"/>
  <c r="J57" i="3" s="1"/>
  <c r="K49" i="3"/>
  <c r="J49" i="3"/>
  <c r="I49" i="3"/>
  <c r="K79" i="3"/>
  <c r="I79" i="3"/>
  <c r="J79" i="3" s="1"/>
  <c r="K16" i="3"/>
  <c r="I16" i="3"/>
  <c r="J16" i="3" s="1"/>
  <c r="K103" i="3"/>
  <c r="I103" i="3"/>
  <c r="J103" i="3" s="1"/>
  <c r="K91" i="3"/>
  <c r="I91" i="3"/>
  <c r="J91" i="3" s="1"/>
  <c r="K105" i="3"/>
  <c r="I105" i="3"/>
  <c r="J105" i="3" s="1"/>
  <c r="K11" i="3"/>
  <c r="I11" i="3"/>
  <c r="J11" i="3" s="1"/>
  <c r="K68" i="3"/>
  <c r="I68" i="3"/>
  <c r="J68" i="3" s="1"/>
  <c r="K82" i="3"/>
  <c r="J82" i="3"/>
  <c r="I82" i="3"/>
  <c r="K102" i="3"/>
  <c r="I102" i="3"/>
  <c r="J102" i="3" s="1"/>
  <c r="K67" i="3"/>
  <c r="I67" i="3"/>
  <c r="J67" i="3" s="1"/>
  <c r="K42" i="3"/>
  <c r="I42" i="3"/>
  <c r="J42" i="3" s="1"/>
  <c r="K165" i="3"/>
  <c r="I165" i="3"/>
  <c r="J165" i="3" s="1"/>
  <c r="K98" i="3"/>
  <c r="I98" i="3"/>
  <c r="J98" i="3" s="1"/>
  <c r="K38" i="3"/>
  <c r="I38" i="3"/>
  <c r="J38" i="3" s="1"/>
  <c r="K99" i="3"/>
  <c r="I99" i="3"/>
  <c r="J99" i="3" s="1"/>
  <c r="K60" i="3"/>
  <c r="J60" i="3"/>
  <c r="I60" i="3"/>
  <c r="K104" i="3"/>
  <c r="I104" i="3"/>
  <c r="J104" i="3" s="1"/>
  <c r="K66" i="3"/>
  <c r="I66" i="3"/>
  <c r="J66" i="3" s="1"/>
  <c r="K54" i="3"/>
  <c r="I54" i="3"/>
  <c r="J54" i="3" s="1"/>
  <c r="K37" i="3"/>
  <c r="I37" i="3"/>
  <c r="J37" i="3" s="1"/>
  <c r="K124" i="3"/>
  <c r="I124" i="3"/>
  <c r="J124" i="3" s="1"/>
  <c r="K150" i="3"/>
  <c r="I150" i="3"/>
  <c r="J150" i="3" s="1"/>
  <c r="K92" i="3"/>
  <c r="I92" i="3"/>
  <c r="J92" i="3" s="1"/>
  <c r="K3" i="3"/>
  <c r="J3" i="3"/>
  <c r="I3" i="3"/>
  <c r="K9" i="3"/>
  <c r="I9" i="3"/>
  <c r="J9" i="3" s="1"/>
  <c r="K27" i="3"/>
  <c r="I27" i="3"/>
  <c r="J27" i="3" s="1"/>
  <c r="K164" i="3"/>
  <c r="I164" i="3"/>
  <c r="J164" i="3" s="1"/>
  <c r="K139" i="3"/>
  <c r="I139" i="3"/>
  <c r="J139" i="3" s="1"/>
  <c r="K50" i="3"/>
  <c r="I50" i="3"/>
  <c r="J50" i="3" s="1"/>
  <c r="K110" i="3"/>
  <c r="I110" i="3"/>
  <c r="J110" i="3" s="1"/>
  <c r="K62" i="3"/>
  <c r="I62" i="3"/>
  <c r="J62" i="3" s="1"/>
  <c r="K23" i="3"/>
  <c r="J23" i="3"/>
  <c r="I23" i="3"/>
  <c r="K137" i="3"/>
  <c r="I137" i="3"/>
  <c r="J137" i="3" s="1"/>
  <c r="K17" i="3"/>
  <c r="I17" i="3"/>
  <c r="J17" i="3" s="1"/>
  <c r="K65" i="3"/>
  <c r="I65" i="3"/>
  <c r="J65" i="3" s="1"/>
  <c r="K125" i="3"/>
  <c r="I125" i="3"/>
  <c r="J125" i="3" s="1"/>
  <c r="K118" i="3"/>
  <c r="I118" i="3"/>
  <c r="J118" i="3" s="1"/>
  <c r="K46" i="3"/>
  <c r="I46" i="3"/>
  <c r="J46" i="3" s="1"/>
  <c r="K167" i="3"/>
  <c r="I167" i="3"/>
  <c r="J167" i="3" s="1"/>
  <c r="K171" i="3"/>
  <c r="J171" i="3"/>
  <c r="I171" i="3"/>
  <c r="K173" i="3"/>
  <c r="I173" i="3"/>
  <c r="J173" i="3" s="1"/>
  <c r="K44" i="3"/>
  <c r="I44" i="3"/>
  <c r="J44" i="3" s="1"/>
  <c r="K126" i="3"/>
  <c r="I126" i="3"/>
  <c r="J126" i="3" s="1"/>
  <c r="K73" i="3"/>
  <c r="I73" i="3"/>
  <c r="J73" i="3" s="1"/>
  <c r="K183" i="3"/>
  <c r="I183" i="3"/>
  <c r="J183" i="3" s="1"/>
  <c r="K85" i="3"/>
  <c r="I85" i="3"/>
  <c r="J85" i="3" s="1"/>
  <c r="K80" i="3"/>
  <c r="I80" i="3"/>
  <c r="J80" i="3" s="1"/>
  <c r="K84" i="3"/>
  <c r="J84" i="3"/>
  <c r="I84" i="3"/>
  <c r="K131" i="3"/>
  <c r="I131" i="3"/>
  <c r="J131" i="3" s="1"/>
  <c r="K75" i="3"/>
  <c r="I75" i="3"/>
  <c r="J75" i="3" s="1"/>
  <c r="K83" i="3"/>
  <c r="I83" i="3"/>
  <c r="J83" i="3" s="1"/>
  <c r="K144" i="3"/>
  <c r="I144" i="3"/>
  <c r="J144" i="3" s="1"/>
  <c r="K155" i="3"/>
  <c r="I155" i="3"/>
  <c r="J155" i="3" s="1"/>
  <c r="K20" i="3"/>
  <c r="I20" i="3"/>
  <c r="J20" i="3" s="1"/>
  <c r="K77" i="3"/>
  <c r="I77" i="3"/>
  <c r="J77" i="3" s="1"/>
  <c r="K19" i="3"/>
  <c r="J19" i="3"/>
  <c r="I19" i="3"/>
  <c r="K142" i="3"/>
  <c r="I142" i="3"/>
  <c r="J142" i="3" s="1"/>
  <c r="K141" i="3"/>
  <c r="I141" i="3"/>
  <c r="J141" i="3" s="1"/>
  <c r="K151" i="3"/>
  <c r="I151" i="3"/>
  <c r="J151" i="3" s="1"/>
  <c r="K107" i="3"/>
  <c r="I107" i="3"/>
  <c r="J107" i="3" s="1"/>
  <c r="K64" i="3"/>
  <c r="I64" i="3"/>
  <c r="J64" i="3" s="1"/>
  <c r="K51" i="3"/>
  <c r="I51" i="3"/>
  <c r="J51" i="3" s="1"/>
  <c r="K36" i="3"/>
  <c r="I36" i="3"/>
  <c r="J36" i="3" s="1"/>
  <c r="K61" i="3"/>
  <c r="J61" i="3"/>
  <c r="I61" i="3"/>
  <c r="K69" i="3"/>
  <c r="I69" i="3"/>
  <c r="J69" i="3" s="1"/>
  <c r="K146" i="3"/>
  <c r="I146" i="3"/>
  <c r="J146" i="3" s="1"/>
  <c r="K128" i="3"/>
  <c r="I128" i="3"/>
  <c r="J128" i="3" s="1"/>
  <c r="K156" i="3"/>
  <c r="I156" i="3"/>
  <c r="J156" i="3" s="1"/>
  <c r="K47" i="3"/>
  <c r="I47" i="3"/>
  <c r="J47" i="3" s="1"/>
  <c r="K132" i="3"/>
  <c r="I132" i="3"/>
  <c r="J132" i="3" s="1"/>
  <c r="K148" i="3"/>
  <c r="I148" i="3"/>
  <c r="J148" i="3" s="1"/>
  <c r="K41" i="3"/>
  <c r="J41" i="3"/>
  <c r="I41" i="3"/>
  <c r="K138" i="3"/>
  <c r="I138" i="3"/>
  <c r="J138" i="3" s="1"/>
  <c r="K10" i="3"/>
  <c r="I10" i="3"/>
  <c r="J10" i="3" s="1"/>
  <c r="K174" i="3"/>
  <c r="I174" i="3"/>
  <c r="J174" i="3" s="1"/>
  <c r="K127" i="3"/>
  <c r="I127" i="3"/>
  <c r="J127" i="3" s="1"/>
  <c r="K53" i="3"/>
  <c r="I53" i="3"/>
  <c r="J53" i="3" s="1"/>
  <c r="K26" i="3"/>
  <c r="I26" i="3"/>
  <c r="J26" i="3" s="1"/>
  <c r="K24" i="3"/>
  <c r="I24" i="3"/>
  <c r="J24" i="3" s="1"/>
  <c r="K28" i="3"/>
  <c r="J28" i="3"/>
  <c r="I28" i="3"/>
  <c r="K21" i="3"/>
  <c r="I21" i="3"/>
  <c r="J21" i="3" s="1"/>
  <c r="K29" i="3"/>
  <c r="I29" i="3"/>
  <c r="J29" i="3" s="1"/>
  <c r="K52" i="3"/>
  <c r="I52" i="3"/>
  <c r="J52" i="3" s="1"/>
  <c r="K123" i="3"/>
  <c r="I123" i="3"/>
  <c r="J123" i="3" s="1"/>
  <c r="K149" i="3"/>
  <c r="I149" i="3"/>
  <c r="J149" i="3" s="1"/>
  <c r="K87" i="3"/>
  <c r="I87" i="3"/>
  <c r="J87" i="3" s="1"/>
  <c r="K88" i="3"/>
  <c r="I88" i="3"/>
  <c r="J88" i="3" s="1"/>
  <c r="K106" i="3"/>
  <c r="J106" i="3"/>
  <c r="I106" i="3"/>
  <c r="K159" i="3"/>
  <c r="I159" i="3"/>
  <c r="J159" i="3" s="1"/>
  <c r="K45" i="3"/>
  <c r="I45" i="3"/>
  <c r="J45" i="3" s="1"/>
  <c r="K86" i="3"/>
  <c r="I86" i="3"/>
  <c r="J86" i="3" s="1"/>
  <c r="K121" i="3"/>
  <c r="I121" i="3"/>
  <c r="J121" i="3" s="1"/>
  <c r="K56" i="3"/>
  <c r="I56" i="3"/>
  <c r="J56" i="3" s="1"/>
  <c r="K112" i="3"/>
  <c r="I112" i="3"/>
  <c r="J112" i="3" s="1"/>
  <c r="K162" i="3"/>
  <c r="I162" i="3"/>
  <c r="J162" i="3" s="1"/>
  <c r="K129" i="3"/>
  <c r="J129" i="3"/>
  <c r="I129" i="3"/>
  <c r="K168" i="3"/>
  <c r="I168" i="3"/>
  <c r="J168" i="3" s="1"/>
  <c r="K111" i="3"/>
  <c r="I111" i="3"/>
  <c r="J111" i="3" s="1"/>
  <c r="K160" i="3"/>
  <c r="I160" i="3"/>
  <c r="J160" i="3" s="1"/>
  <c r="K78" i="3"/>
  <c r="I78" i="3"/>
  <c r="J78" i="3" s="1"/>
  <c r="K74" i="3"/>
  <c r="I74" i="3"/>
  <c r="J74" i="3" s="1"/>
  <c r="K180" i="3"/>
  <c r="I180" i="3"/>
  <c r="J180" i="3" s="1"/>
  <c r="K178" i="3"/>
  <c r="I178" i="3"/>
  <c r="J178" i="3" s="1"/>
  <c r="K72" i="3"/>
  <c r="J72" i="3"/>
  <c r="I72" i="3"/>
  <c r="K133" i="3"/>
  <c r="I133" i="3"/>
  <c r="J133" i="3" s="1"/>
  <c r="K81" i="3"/>
  <c r="I81" i="3"/>
  <c r="J81" i="3" s="1"/>
  <c r="K140" i="3"/>
  <c r="I140" i="3"/>
  <c r="J140" i="3" s="1"/>
  <c r="K145" i="3"/>
  <c r="I145" i="3"/>
  <c r="J145" i="3" s="1"/>
  <c r="K59" i="3"/>
  <c r="I59" i="3"/>
  <c r="J59" i="3" s="1"/>
  <c r="K43" i="3"/>
  <c r="I43" i="3"/>
  <c r="J43" i="3" s="1"/>
  <c r="K177" i="3"/>
  <c r="I177" i="3"/>
  <c r="J177" i="3" s="1"/>
  <c r="K120" i="3"/>
  <c r="J120" i="3"/>
  <c r="I120" i="3"/>
  <c r="K15" i="3"/>
  <c r="I15" i="3"/>
  <c r="J15" i="3" s="1"/>
  <c r="K97" i="3"/>
  <c r="I97" i="3"/>
  <c r="J97" i="3" s="1"/>
  <c r="K93" i="3"/>
  <c r="I93" i="3"/>
  <c r="J93" i="3" s="1"/>
  <c r="K175" i="3"/>
  <c r="I175" i="3"/>
  <c r="J175" i="3" s="1"/>
  <c r="K4" i="3"/>
  <c r="I4" i="3"/>
  <c r="J4" i="3" s="1"/>
  <c r="K108" i="3"/>
  <c r="I108" i="3"/>
  <c r="J108" i="3" s="1"/>
  <c r="K100" i="3"/>
  <c r="I100" i="3"/>
  <c r="J100" i="3" s="1"/>
  <c r="K7" i="3"/>
  <c r="J7" i="3"/>
  <c r="I7" i="3"/>
  <c r="K90" i="3"/>
  <c r="I90" i="3"/>
  <c r="J90" i="3" s="1"/>
  <c r="K2" i="3"/>
  <c r="I2" i="3"/>
  <c r="K58" i="3"/>
  <c r="I58" i="3"/>
  <c r="J58" i="3" s="1"/>
  <c r="K101" i="3"/>
  <c r="I101" i="3"/>
  <c r="J101" i="3" s="1"/>
  <c r="K134" i="3"/>
  <c r="I134" i="3"/>
  <c r="J134" i="3" s="1"/>
  <c r="K95" i="3"/>
  <c r="I95" i="3"/>
  <c r="J95" i="3" s="1"/>
  <c r="K8" i="3"/>
  <c r="I8" i="3"/>
  <c r="J8" i="3" s="1"/>
  <c r="K31" i="3"/>
  <c r="J31" i="3"/>
  <c r="I31" i="3"/>
  <c r="K39" i="3"/>
  <c r="I39" i="3"/>
  <c r="J39" i="3" s="1"/>
  <c r="K55" i="3"/>
  <c r="I55" i="3"/>
  <c r="J55" i="3" s="1"/>
  <c r="K76" i="3"/>
  <c r="I76" i="3"/>
  <c r="J76" i="3" s="1"/>
  <c r="K89" i="3"/>
  <c r="I89" i="3"/>
  <c r="J89" i="3" s="1"/>
  <c r="K179" i="3"/>
  <c r="I179" i="3"/>
  <c r="J179" i="3" s="1"/>
  <c r="K34" i="3"/>
  <c r="I34" i="3"/>
  <c r="J34" i="3" s="1"/>
  <c r="K176" i="3"/>
  <c r="I176" i="3"/>
  <c r="J176" i="3" s="1"/>
  <c r="K70" i="3"/>
  <c r="J70" i="3"/>
  <c r="I70" i="3"/>
  <c r="K18" i="3"/>
  <c r="I18" i="3"/>
  <c r="J18" i="3" s="1"/>
  <c r="K122" i="3"/>
  <c r="I122" i="3"/>
  <c r="J122" i="3" s="1"/>
  <c r="K30" i="3"/>
  <c r="I30" i="3"/>
  <c r="J30" i="3" s="1"/>
  <c r="K33" i="3"/>
  <c r="I33" i="3"/>
  <c r="J33" i="3" s="1"/>
  <c r="K48" i="3"/>
  <c r="I48" i="3"/>
  <c r="J48" i="3" s="1"/>
  <c r="K22" i="3"/>
  <c r="I22" i="3"/>
  <c r="J22" i="3" s="1"/>
  <c r="K14" i="3"/>
  <c r="I14" i="3"/>
  <c r="J14" i="3" s="1"/>
  <c r="N154" i="2"/>
  <c r="K154" i="2"/>
  <c r="H154" i="2"/>
  <c r="N135" i="2"/>
  <c r="K135" i="2"/>
  <c r="H135" i="2"/>
  <c r="N153" i="2"/>
  <c r="K153" i="2"/>
  <c r="H153" i="2"/>
  <c r="N170" i="2"/>
  <c r="K170" i="2"/>
  <c r="H170" i="2"/>
  <c r="N6" i="2"/>
  <c r="K6" i="2"/>
  <c r="H6" i="2"/>
  <c r="N13" i="2"/>
  <c r="K13" i="2"/>
  <c r="H13" i="2"/>
  <c r="N172" i="2"/>
  <c r="K172" i="2"/>
  <c r="H172" i="2"/>
  <c r="N163" i="2"/>
  <c r="K163" i="2"/>
  <c r="H163" i="2"/>
  <c r="N114" i="2"/>
  <c r="K114" i="2"/>
  <c r="H114" i="2"/>
  <c r="N147" i="2"/>
  <c r="K147" i="2"/>
  <c r="H147" i="2"/>
  <c r="N116" i="2"/>
  <c r="K116" i="2"/>
  <c r="H116" i="2"/>
  <c r="N157" i="2"/>
  <c r="K157" i="2"/>
  <c r="H157" i="2"/>
  <c r="N130" i="2"/>
  <c r="K130" i="2"/>
  <c r="H130" i="2"/>
  <c r="N12" i="2"/>
  <c r="K12" i="2"/>
  <c r="H12" i="2"/>
  <c r="N96" i="2"/>
  <c r="K96" i="2"/>
  <c r="H96" i="2"/>
  <c r="N117" i="2"/>
  <c r="K117" i="2"/>
  <c r="H117" i="2"/>
  <c r="N166" i="2"/>
  <c r="K166" i="2"/>
  <c r="H166" i="2"/>
  <c r="N161" i="2"/>
  <c r="K161" i="2"/>
  <c r="H161" i="2"/>
  <c r="N113" i="2"/>
  <c r="K113" i="2"/>
  <c r="H113" i="2"/>
  <c r="N71" i="2"/>
  <c r="K71" i="2"/>
  <c r="H71" i="2"/>
  <c r="N25" i="2"/>
  <c r="K25" i="2"/>
  <c r="H25" i="2"/>
  <c r="N158" i="2"/>
  <c r="K158" i="2"/>
  <c r="H158" i="2"/>
  <c r="N115" i="2"/>
  <c r="K115" i="2"/>
  <c r="H115" i="2"/>
  <c r="N40" i="2"/>
  <c r="K40" i="2"/>
  <c r="H40" i="2"/>
  <c r="N136" i="2"/>
  <c r="K136" i="2"/>
  <c r="H136" i="2"/>
  <c r="N169" i="2"/>
  <c r="K169" i="2"/>
  <c r="H169" i="2"/>
  <c r="N181" i="2"/>
  <c r="K181" i="2"/>
  <c r="H181" i="2"/>
  <c r="N152" i="2"/>
  <c r="K152" i="2"/>
  <c r="H152" i="2"/>
  <c r="N119" i="2"/>
  <c r="H119" i="2"/>
  <c r="N94" i="2"/>
  <c r="K94" i="2"/>
  <c r="H94" i="2"/>
  <c r="N63" i="2"/>
  <c r="K63" i="2"/>
  <c r="H63" i="2"/>
  <c r="N109" i="2"/>
  <c r="K109" i="2"/>
  <c r="H109" i="2"/>
  <c r="N143" i="2"/>
  <c r="K143" i="2"/>
  <c r="H143" i="2"/>
  <c r="N182" i="2"/>
  <c r="K182" i="2"/>
  <c r="H182" i="2"/>
  <c r="N35" i="2"/>
  <c r="K35" i="2"/>
  <c r="H35" i="2"/>
  <c r="N32" i="2"/>
  <c r="K32" i="2"/>
  <c r="H32" i="2"/>
  <c r="N5" i="2"/>
  <c r="K5" i="2"/>
  <c r="H5" i="2"/>
  <c r="N57" i="2"/>
  <c r="K57" i="2"/>
  <c r="H57" i="2"/>
  <c r="N49" i="2"/>
  <c r="K49" i="2"/>
  <c r="H49" i="2"/>
  <c r="N79" i="2"/>
  <c r="K79" i="2"/>
  <c r="H79" i="2"/>
  <c r="N16" i="2"/>
  <c r="K16" i="2"/>
  <c r="H16" i="2"/>
  <c r="N103" i="2"/>
  <c r="K103" i="2"/>
  <c r="H103" i="2"/>
  <c r="N91" i="2"/>
  <c r="K91" i="2"/>
  <c r="H91" i="2"/>
  <c r="N105" i="2"/>
  <c r="K105" i="2"/>
  <c r="H105" i="2"/>
  <c r="N11" i="2"/>
  <c r="K11" i="2"/>
  <c r="H11" i="2"/>
  <c r="N68" i="2"/>
  <c r="K68" i="2"/>
  <c r="H68" i="2"/>
  <c r="N82" i="2"/>
  <c r="K82" i="2"/>
  <c r="H82" i="2"/>
  <c r="N102" i="2"/>
  <c r="K102" i="2"/>
  <c r="H102" i="2"/>
  <c r="N67" i="2"/>
  <c r="K67" i="2"/>
  <c r="H67" i="2"/>
  <c r="N42" i="2"/>
  <c r="K42" i="2"/>
  <c r="H42" i="2"/>
  <c r="N165" i="2"/>
  <c r="K165" i="2"/>
  <c r="H165" i="2"/>
  <c r="N98" i="2"/>
  <c r="K98" i="2"/>
  <c r="H98" i="2"/>
  <c r="N38" i="2"/>
  <c r="K38" i="2"/>
  <c r="H38" i="2"/>
  <c r="N99" i="2"/>
  <c r="K99" i="2"/>
  <c r="H99" i="2"/>
  <c r="N60" i="2"/>
  <c r="K60" i="2"/>
  <c r="H60" i="2"/>
  <c r="N104" i="2"/>
  <c r="K104" i="2"/>
  <c r="H104" i="2"/>
  <c r="N66" i="2"/>
  <c r="K66" i="2"/>
  <c r="H66" i="2"/>
  <c r="N54" i="2"/>
  <c r="K54" i="2"/>
  <c r="H54" i="2"/>
  <c r="N37" i="2"/>
  <c r="K37" i="2"/>
  <c r="H37" i="2"/>
  <c r="N124" i="2"/>
  <c r="K124" i="2"/>
  <c r="H124" i="2"/>
  <c r="N150" i="2"/>
  <c r="K150" i="2"/>
  <c r="H150" i="2"/>
  <c r="N92" i="2"/>
  <c r="K92" i="2"/>
  <c r="H92" i="2"/>
  <c r="N3" i="2"/>
  <c r="K3" i="2"/>
  <c r="H3" i="2"/>
  <c r="N9" i="2"/>
  <c r="K9" i="2"/>
  <c r="H9" i="2"/>
  <c r="N27" i="2"/>
  <c r="K27" i="2"/>
  <c r="H27" i="2"/>
  <c r="N164" i="2"/>
  <c r="K164" i="2"/>
  <c r="H164" i="2"/>
  <c r="N139" i="2"/>
  <c r="K139" i="2"/>
  <c r="H139" i="2"/>
  <c r="N50" i="2"/>
  <c r="K50" i="2"/>
  <c r="H50" i="2"/>
  <c r="N110" i="2"/>
  <c r="K110" i="2"/>
  <c r="H110" i="2"/>
  <c r="N62" i="2"/>
  <c r="K62" i="2"/>
  <c r="H62" i="2"/>
  <c r="N23" i="2"/>
  <c r="K23" i="2"/>
  <c r="H23" i="2"/>
  <c r="N137" i="2"/>
  <c r="K137" i="2"/>
  <c r="H137" i="2"/>
  <c r="N17" i="2"/>
  <c r="K17" i="2"/>
  <c r="H17" i="2"/>
  <c r="N65" i="2"/>
  <c r="K65" i="2"/>
  <c r="H65" i="2"/>
  <c r="N125" i="2"/>
  <c r="K125" i="2"/>
  <c r="H125" i="2"/>
  <c r="N118" i="2"/>
  <c r="K118" i="2"/>
  <c r="H118" i="2"/>
  <c r="N46" i="2"/>
  <c r="K46" i="2"/>
  <c r="H46" i="2"/>
  <c r="N167" i="2"/>
  <c r="K167" i="2"/>
  <c r="H167" i="2"/>
  <c r="N171" i="2"/>
  <c r="K171" i="2"/>
  <c r="H171" i="2"/>
  <c r="N173" i="2"/>
  <c r="K173" i="2"/>
  <c r="H173" i="2"/>
  <c r="N44" i="2"/>
  <c r="K44" i="2"/>
  <c r="H44" i="2"/>
  <c r="N126" i="2"/>
  <c r="K126" i="2"/>
  <c r="H126" i="2"/>
  <c r="N73" i="2"/>
  <c r="K73" i="2"/>
  <c r="H73" i="2"/>
  <c r="N183" i="2"/>
  <c r="K183" i="2"/>
  <c r="H183" i="2"/>
  <c r="N85" i="2"/>
  <c r="K85" i="2"/>
  <c r="H85" i="2"/>
  <c r="N80" i="2"/>
  <c r="K80" i="2"/>
  <c r="H80" i="2"/>
  <c r="N84" i="2"/>
  <c r="K84" i="2"/>
  <c r="H84" i="2"/>
  <c r="N131" i="2"/>
  <c r="K131" i="2"/>
  <c r="H131" i="2"/>
  <c r="N75" i="2"/>
  <c r="K75" i="2"/>
  <c r="H75" i="2"/>
  <c r="N83" i="2"/>
  <c r="K83" i="2"/>
  <c r="H83" i="2"/>
  <c r="N144" i="2"/>
  <c r="K144" i="2"/>
  <c r="H144" i="2"/>
  <c r="N155" i="2"/>
  <c r="K155" i="2"/>
  <c r="H155" i="2"/>
  <c r="N20" i="2"/>
  <c r="K20" i="2"/>
  <c r="H20" i="2"/>
  <c r="N77" i="2"/>
  <c r="K77" i="2"/>
  <c r="H77" i="2"/>
  <c r="N19" i="2"/>
  <c r="K19" i="2"/>
  <c r="H19" i="2"/>
  <c r="N142" i="2"/>
  <c r="K142" i="2"/>
  <c r="H142" i="2"/>
  <c r="N141" i="2"/>
  <c r="K141" i="2"/>
  <c r="H141" i="2"/>
  <c r="N151" i="2"/>
  <c r="K151" i="2"/>
  <c r="H151" i="2"/>
  <c r="N107" i="2"/>
  <c r="K107" i="2"/>
  <c r="H107" i="2"/>
  <c r="N64" i="2"/>
  <c r="K64" i="2"/>
  <c r="H64" i="2"/>
  <c r="N51" i="2"/>
  <c r="K51" i="2"/>
  <c r="H51" i="2"/>
  <c r="N36" i="2"/>
  <c r="K36" i="2"/>
  <c r="H36" i="2"/>
  <c r="N61" i="2"/>
  <c r="K61" i="2"/>
  <c r="H61" i="2"/>
  <c r="N69" i="2"/>
  <c r="K69" i="2"/>
  <c r="H69" i="2"/>
  <c r="N146" i="2"/>
  <c r="K146" i="2"/>
  <c r="H146" i="2"/>
  <c r="N128" i="2"/>
  <c r="K128" i="2"/>
  <c r="H128" i="2"/>
  <c r="N156" i="2"/>
  <c r="K156" i="2"/>
  <c r="H156" i="2"/>
  <c r="N47" i="2"/>
  <c r="K47" i="2"/>
  <c r="H47" i="2"/>
  <c r="N132" i="2"/>
  <c r="K132" i="2"/>
  <c r="H132" i="2"/>
  <c r="N148" i="2"/>
  <c r="K148" i="2"/>
  <c r="H148" i="2"/>
  <c r="N41" i="2"/>
  <c r="K41" i="2"/>
  <c r="H41" i="2"/>
  <c r="N138" i="2"/>
  <c r="K138" i="2"/>
  <c r="H138" i="2"/>
  <c r="N10" i="2"/>
  <c r="K10" i="2"/>
  <c r="H10" i="2"/>
  <c r="N174" i="2"/>
  <c r="K174" i="2"/>
  <c r="H174" i="2"/>
  <c r="N127" i="2"/>
  <c r="K127" i="2"/>
  <c r="H127" i="2"/>
  <c r="N53" i="2"/>
  <c r="K53" i="2"/>
  <c r="H53" i="2"/>
  <c r="N26" i="2"/>
  <c r="K26" i="2"/>
  <c r="H26" i="2"/>
  <c r="N24" i="2"/>
  <c r="K24" i="2"/>
  <c r="H24" i="2"/>
  <c r="N28" i="2"/>
  <c r="K28" i="2"/>
  <c r="H28" i="2"/>
  <c r="N21" i="2"/>
  <c r="K21" i="2"/>
  <c r="H21" i="2"/>
  <c r="N29" i="2"/>
  <c r="K29" i="2"/>
  <c r="H29" i="2"/>
  <c r="N52" i="2"/>
  <c r="K52" i="2"/>
  <c r="H52" i="2"/>
  <c r="N123" i="2"/>
  <c r="K123" i="2"/>
  <c r="H123" i="2"/>
  <c r="N149" i="2"/>
  <c r="K149" i="2"/>
  <c r="H149" i="2"/>
  <c r="N87" i="2"/>
  <c r="K87" i="2"/>
  <c r="H87" i="2"/>
  <c r="N88" i="2"/>
  <c r="K88" i="2"/>
  <c r="H88" i="2"/>
  <c r="N106" i="2"/>
  <c r="K106" i="2"/>
  <c r="H106" i="2"/>
  <c r="N159" i="2"/>
  <c r="K159" i="2"/>
  <c r="H159" i="2"/>
  <c r="N45" i="2"/>
  <c r="K45" i="2"/>
  <c r="H45" i="2"/>
  <c r="N86" i="2"/>
  <c r="K86" i="2"/>
  <c r="H86" i="2"/>
  <c r="N121" i="2"/>
  <c r="K121" i="2"/>
  <c r="H121" i="2"/>
  <c r="N56" i="2"/>
  <c r="K56" i="2"/>
  <c r="H56" i="2"/>
  <c r="N112" i="2"/>
  <c r="K112" i="2"/>
  <c r="H112" i="2"/>
  <c r="N162" i="2"/>
  <c r="K162" i="2"/>
  <c r="H162" i="2"/>
  <c r="N129" i="2"/>
  <c r="K129" i="2"/>
  <c r="H129" i="2"/>
  <c r="N168" i="2"/>
  <c r="K168" i="2"/>
  <c r="H168" i="2"/>
  <c r="N111" i="2"/>
  <c r="K111" i="2"/>
  <c r="H111" i="2"/>
  <c r="N160" i="2"/>
  <c r="K160" i="2"/>
  <c r="H160" i="2"/>
  <c r="N78" i="2"/>
  <c r="K78" i="2"/>
  <c r="H78" i="2"/>
  <c r="N74" i="2"/>
  <c r="K74" i="2"/>
  <c r="H74" i="2"/>
  <c r="N180" i="2"/>
  <c r="K180" i="2"/>
  <c r="H180" i="2"/>
  <c r="N178" i="2"/>
  <c r="K178" i="2"/>
  <c r="H178" i="2"/>
  <c r="N72" i="2"/>
  <c r="K72" i="2"/>
  <c r="H72" i="2"/>
  <c r="N133" i="2"/>
  <c r="K133" i="2"/>
  <c r="H133" i="2"/>
  <c r="N81" i="2"/>
  <c r="K81" i="2"/>
  <c r="H81" i="2"/>
  <c r="N140" i="2"/>
  <c r="K140" i="2"/>
  <c r="H140" i="2"/>
  <c r="N145" i="2"/>
  <c r="K145" i="2"/>
  <c r="H145" i="2"/>
  <c r="N59" i="2"/>
  <c r="K59" i="2"/>
  <c r="H59" i="2"/>
  <c r="N43" i="2"/>
  <c r="K43" i="2"/>
  <c r="H43" i="2"/>
  <c r="N177" i="2"/>
  <c r="K177" i="2"/>
  <c r="H177" i="2"/>
  <c r="N120" i="2"/>
  <c r="K120" i="2"/>
  <c r="H120" i="2"/>
  <c r="N15" i="2"/>
  <c r="K15" i="2"/>
  <c r="H15" i="2"/>
  <c r="N97" i="2"/>
  <c r="K97" i="2"/>
  <c r="H97" i="2"/>
  <c r="N93" i="2"/>
  <c r="K93" i="2"/>
  <c r="H93" i="2"/>
  <c r="N175" i="2"/>
  <c r="K175" i="2"/>
  <c r="H175" i="2"/>
  <c r="N4" i="2"/>
  <c r="K4" i="2"/>
  <c r="H4" i="2"/>
  <c r="N108" i="2"/>
  <c r="K108" i="2"/>
  <c r="H108" i="2"/>
  <c r="N100" i="2"/>
  <c r="K100" i="2"/>
  <c r="H100" i="2"/>
  <c r="N7" i="2"/>
  <c r="K7" i="2"/>
  <c r="H7" i="2"/>
  <c r="N90" i="2"/>
  <c r="K90" i="2"/>
  <c r="H90" i="2"/>
  <c r="N2" i="2"/>
  <c r="K2" i="2"/>
  <c r="H2" i="2"/>
  <c r="N58" i="2"/>
  <c r="K58" i="2"/>
  <c r="H58" i="2"/>
  <c r="N101" i="2"/>
  <c r="K101" i="2"/>
  <c r="H101" i="2"/>
  <c r="N134" i="2"/>
  <c r="K134" i="2"/>
  <c r="H134" i="2"/>
  <c r="N95" i="2"/>
  <c r="K95" i="2"/>
  <c r="H95" i="2"/>
  <c r="N8" i="2"/>
  <c r="K8" i="2"/>
  <c r="H8" i="2"/>
  <c r="N31" i="2"/>
  <c r="K31" i="2"/>
  <c r="H31" i="2"/>
  <c r="N39" i="2"/>
  <c r="K39" i="2"/>
  <c r="H39" i="2"/>
  <c r="N55" i="2"/>
  <c r="K55" i="2"/>
  <c r="H55" i="2"/>
  <c r="N76" i="2"/>
  <c r="K76" i="2"/>
  <c r="H76" i="2"/>
  <c r="N89" i="2"/>
  <c r="K89" i="2"/>
  <c r="H89" i="2"/>
  <c r="N179" i="2"/>
  <c r="K179" i="2"/>
  <c r="H179" i="2"/>
  <c r="N34" i="2"/>
  <c r="K34" i="2"/>
  <c r="H34" i="2"/>
  <c r="N176" i="2"/>
  <c r="K176" i="2"/>
  <c r="H176" i="2"/>
  <c r="N70" i="2"/>
  <c r="K70" i="2"/>
  <c r="H70" i="2"/>
  <c r="N18" i="2"/>
  <c r="K18" i="2"/>
  <c r="H18" i="2"/>
  <c r="N122" i="2"/>
  <c r="K122" i="2"/>
  <c r="H122" i="2"/>
  <c r="N30" i="2"/>
  <c r="K30" i="2"/>
  <c r="H30" i="2"/>
  <c r="N33" i="2"/>
  <c r="K33" i="2"/>
  <c r="H33" i="2"/>
  <c r="N48" i="2"/>
  <c r="K48" i="2"/>
  <c r="H48" i="2"/>
  <c r="N22" i="2"/>
  <c r="K22" i="2"/>
  <c r="H22" i="2"/>
  <c r="N14" i="2"/>
  <c r="K14" i="2"/>
  <c r="H14" i="2"/>
  <c r="P183" i="1"/>
  <c r="Q183" i="1" s="1"/>
  <c r="L183" i="1"/>
  <c r="M183" i="1" s="1"/>
  <c r="P182" i="1"/>
  <c r="Q182" i="1" s="1"/>
  <c r="L182" i="1"/>
  <c r="M182" i="1" s="1"/>
  <c r="P181" i="1"/>
  <c r="Q181" i="1" s="1"/>
  <c r="L181" i="1"/>
  <c r="M181" i="1" s="1"/>
  <c r="P180" i="1"/>
  <c r="Q180" i="1" s="1"/>
  <c r="L180" i="1"/>
  <c r="M180" i="1" s="1"/>
  <c r="P179" i="1"/>
  <c r="Q179" i="1" s="1"/>
  <c r="L179" i="1"/>
  <c r="M179" i="1" s="1"/>
  <c r="P178" i="1"/>
  <c r="Q178" i="1" s="1"/>
  <c r="L178" i="1"/>
  <c r="M178" i="1" s="1"/>
  <c r="P177" i="1"/>
  <c r="Q177" i="1" s="1"/>
  <c r="L177" i="1"/>
  <c r="M177" i="1" s="1"/>
  <c r="P176" i="1"/>
  <c r="Q176" i="1" s="1"/>
  <c r="L176" i="1"/>
  <c r="M176" i="1" s="1"/>
  <c r="P175" i="1"/>
  <c r="Q175" i="1" s="1"/>
  <c r="L175" i="1"/>
  <c r="M175" i="1" s="1"/>
  <c r="P174" i="1"/>
  <c r="Q174" i="1" s="1"/>
  <c r="L174" i="1"/>
  <c r="M174" i="1" s="1"/>
  <c r="P173" i="1"/>
  <c r="Q173" i="1" s="1"/>
  <c r="L173" i="1"/>
  <c r="M173" i="1" s="1"/>
  <c r="P172" i="1"/>
  <c r="Q172" i="1" s="1"/>
  <c r="L172" i="1"/>
  <c r="M172" i="1" s="1"/>
  <c r="P171" i="1"/>
  <c r="Q171" i="1" s="1"/>
  <c r="L171" i="1"/>
  <c r="M171" i="1" s="1"/>
  <c r="P170" i="1"/>
  <c r="Q170" i="1" s="1"/>
  <c r="L170" i="1"/>
  <c r="M170" i="1" s="1"/>
  <c r="P169" i="1"/>
  <c r="Q169" i="1" s="1"/>
  <c r="L169" i="1"/>
  <c r="M169" i="1" s="1"/>
  <c r="P168" i="1"/>
  <c r="Q168" i="1" s="1"/>
  <c r="L168" i="1"/>
  <c r="M168" i="1" s="1"/>
  <c r="P167" i="1"/>
  <c r="Q167" i="1" s="1"/>
  <c r="L167" i="1"/>
  <c r="M167" i="1" s="1"/>
  <c r="P166" i="1"/>
  <c r="Q166" i="1" s="1"/>
  <c r="L166" i="1"/>
  <c r="M166" i="1" s="1"/>
  <c r="P165" i="1"/>
  <c r="Q165" i="1" s="1"/>
  <c r="L165" i="1"/>
  <c r="M165" i="1" s="1"/>
  <c r="P164" i="1"/>
  <c r="Q164" i="1" s="1"/>
  <c r="L164" i="1"/>
  <c r="M164" i="1" s="1"/>
  <c r="P163" i="1"/>
  <c r="Q163" i="1" s="1"/>
  <c r="L163" i="1"/>
  <c r="M163" i="1" s="1"/>
  <c r="P162" i="1"/>
  <c r="Q162" i="1" s="1"/>
  <c r="L162" i="1"/>
  <c r="M162" i="1" s="1"/>
  <c r="P161" i="1"/>
  <c r="Q161" i="1" s="1"/>
  <c r="L161" i="1"/>
  <c r="M161" i="1" s="1"/>
  <c r="P160" i="1"/>
  <c r="Q160" i="1" s="1"/>
  <c r="L160" i="1"/>
  <c r="M160" i="1" s="1"/>
  <c r="P159" i="1"/>
  <c r="Q159" i="1" s="1"/>
  <c r="L159" i="1"/>
  <c r="M159" i="1" s="1"/>
  <c r="P158" i="1"/>
  <c r="Q158" i="1" s="1"/>
  <c r="L158" i="1"/>
  <c r="M158" i="1" s="1"/>
  <c r="P157" i="1"/>
  <c r="Q157" i="1" s="1"/>
  <c r="L157" i="1"/>
  <c r="M157" i="1" s="1"/>
  <c r="P156" i="1"/>
  <c r="Q156" i="1" s="1"/>
  <c r="L156" i="1"/>
  <c r="M156" i="1" s="1"/>
  <c r="P155" i="1"/>
  <c r="Q155" i="1" s="1"/>
  <c r="L155" i="1"/>
  <c r="M155" i="1" s="1"/>
  <c r="P154" i="1"/>
  <c r="Q154" i="1" s="1"/>
  <c r="L154" i="1"/>
  <c r="M154" i="1" s="1"/>
  <c r="P153" i="1"/>
  <c r="Q153" i="1" s="1"/>
  <c r="L153" i="1"/>
  <c r="M153" i="1" s="1"/>
  <c r="P152" i="1"/>
  <c r="Q152" i="1" s="1"/>
  <c r="L152" i="1"/>
  <c r="M152" i="1" s="1"/>
  <c r="P151" i="1"/>
  <c r="Q151" i="1" s="1"/>
  <c r="L151" i="1"/>
  <c r="M151" i="1" s="1"/>
  <c r="P150" i="1"/>
  <c r="Q150" i="1" s="1"/>
  <c r="L150" i="1"/>
  <c r="M150" i="1" s="1"/>
  <c r="P149" i="1"/>
  <c r="Q149" i="1" s="1"/>
  <c r="L149" i="1"/>
  <c r="M149" i="1" s="1"/>
  <c r="P148" i="1"/>
  <c r="Q148" i="1" s="1"/>
  <c r="L148" i="1"/>
  <c r="M148" i="1" s="1"/>
  <c r="P147" i="1"/>
  <c r="Q147" i="1" s="1"/>
  <c r="L147" i="1"/>
  <c r="M147" i="1" s="1"/>
  <c r="P146" i="1"/>
  <c r="Q146" i="1" s="1"/>
  <c r="L146" i="1"/>
  <c r="M146" i="1" s="1"/>
  <c r="P145" i="1"/>
  <c r="Q145" i="1" s="1"/>
  <c r="L145" i="1"/>
  <c r="M145" i="1" s="1"/>
  <c r="P144" i="1"/>
  <c r="Q144" i="1" s="1"/>
  <c r="L144" i="1"/>
  <c r="M144" i="1" s="1"/>
  <c r="P143" i="1"/>
  <c r="Q143" i="1" s="1"/>
  <c r="L143" i="1"/>
  <c r="M143" i="1" s="1"/>
  <c r="P142" i="1"/>
  <c r="Q142" i="1" s="1"/>
  <c r="L142" i="1"/>
  <c r="M142" i="1" s="1"/>
  <c r="P141" i="1"/>
  <c r="Q141" i="1" s="1"/>
  <c r="L141" i="1"/>
  <c r="M141" i="1" s="1"/>
  <c r="P140" i="1"/>
  <c r="Q140" i="1" s="1"/>
  <c r="L140" i="1"/>
  <c r="M140" i="1" s="1"/>
  <c r="P139" i="1"/>
  <c r="Q139" i="1" s="1"/>
  <c r="L139" i="1"/>
  <c r="M139" i="1" s="1"/>
  <c r="P138" i="1"/>
  <c r="Q138" i="1" s="1"/>
  <c r="L138" i="1"/>
  <c r="M138" i="1" s="1"/>
  <c r="P137" i="1"/>
  <c r="Q137" i="1" s="1"/>
  <c r="L137" i="1"/>
  <c r="M137" i="1" s="1"/>
  <c r="P136" i="1"/>
  <c r="Q136" i="1" s="1"/>
  <c r="L136" i="1"/>
  <c r="M136" i="1" s="1"/>
  <c r="P135" i="1"/>
  <c r="Q135" i="1" s="1"/>
  <c r="L135" i="1"/>
  <c r="M135" i="1" s="1"/>
  <c r="P134" i="1"/>
  <c r="Q134" i="1" s="1"/>
  <c r="L134" i="1"/>
  <c r="M134" i="1" s="1"/>
  <c r="P133" i="1"/>
  <c r="Q133" i="1" s="1"/>
  <c r="L133" i="1"/>
  <c r="M133" i="1" s="1"/>
  <c r="P132" i="1"/>
  <c r="Q132" i="1" s="1"/>
  <c r="L132" i="1"/>
  <c r="M132" i="1" s="1"/>
  <c r="P131" i="1"/>
  <c r="Q131" i="1" s="1"/>
  <c r="L131" i="1"/>
  <c r="M131" i="1" s="1"/>
  <c r="P130" i="1"/>
  <c r="Q130" i="1" s="1"/>
  <c r="L130" i="1"/>
  <c r="M130" i="1" s="1"/>
  <c r="P129" i="1"/>
  <c r="Q129" i="1" s="1"/>
  <c r="L129" i="1"/>
  <c r="M129" i="1" s="1"/>
  <c r="P128" i="1"/>
  <c r="Q128" i="1" s="1"/>
  <c r="L128" i="1"/>
  <c r="M128" i="1" s="1"/>
  <c r="P127" i="1"/>
  <c r="Q127" i="1" s="1"/>
  <c r="L127" i="1"/>
  <c r="M127" i="1" s="1"/>
  <c r="P126" i="1"/>
  <c r="Q126" i="1" s="1"/>
  <c r="L126" i="1"/>
  <c r="M126" i="1" s="1"/>
  <c r="P125" i="1"/>
  <c r="Q125" i="1" s="1"/>
  <c r="L125" i="1"/>
  <c r="M125" i="1" s="1"/>
  <c r="P124" i="1"/>
  <c r="Q124" i="1" s="1"/>
  <c r="L124" i="1"/>
  <c r="M124" i="1" s="1"/>
  <c r="P123" i="1"/>
  <c r="Q123" i="1" s="1"/>
  <c r="L123" i="1"/>
  <c r="M123" i="1" s="1"/>
  <c r="P122" i="1"/>
  <c r="Q122" i="1" s="1"/>
  <c r="L122" i="1"/>
  <c r="M122" i="1" s="1"/>
  <c r="P121" i="1"/>
  <c r="Q121" i="1" s="1"/>
  <c r="L121" i="1"/>
  <c r="M121" i="1" s="1"/>
  <c r="P120" i="1"/>
  <c r="Q120" i="1" s="1"/>
  <c r="L120" i="1"/>
  <c r="M120" i="1" s="1"/>
  <c r="P119" i="1"/>
  <c r="Q119" i="1" s="1"/>
  <c r="L119" i="1"/>
  <c r="M119" i="1" s="1"/>
  <c r="P118" i="1"/>
  <c r="Q118" i="1" s="1"/>
  <c r="L118" i="1"/>
  <c r="M118" i="1" s="1"/>
  <c r="P117" i="1"/>
  <c r="Q117" i="1" s="1"/>
  <c r="L117" i="1"/>
  <c r="M117" i="1" s="1"/>
  <c r="P116" i="1"/>
  <c r="Q116" i="1" s="1"/>
  <c r="L116" i="1"/>
  <c r="M116" i="1" s="1"/>
  <c r="P115" i="1"/>
  <c r="Q115" i="1" s="1"/>
  <c r="L115" i="1"/>
  <c r="M115" i="1" s="1"/>
  <c r="P114" i="1"/>
  <c r="Q114" i="1" s="1"/>
  <c r="L114" i="1"/>
  <c r="M114" i="1" s="1"/>
  <c r="P113" i="1"/>
  <c r="Q113" i="1" s="1"/>
  <c r="L113" i="1"/>
  <c r="M113" i="1" s="1"/>
  <c r="P112" i="1"/>
  <c r="Q112" i="1" s="1"/>
  <c r="L112" i="1"/>
  <c r="M112" i="1" s="1"/>
  <c r="P111" i="1"/>
  <c r="Q111" i="1" s="1"/>
  <c r="L111" i="1"/>
  <c r="M111" i="1" s="1"/>
  <c r="P110" i="1"/>
  <c r="Q110" i="1" s="1"/>
  <c r="L110" i="1"/>
  <c r="M110" i="1" s="1"/>
  <c r="P109" i="1"/>
  <c r="Q109" i="1" s="1"/>
  <c r="L109" i="1"/>
  <c r="M109" i="1" s="1"/>
  <c r="P108" i="1"/>
  <c r="Q108" i="1" s="1"/>
  <c r="L108" i="1"/>
  <c r="M108" i="1" s="1"/>
  <c r="P107" i="1"/>
  <c r="Q107" i="1" s="1"/>
  <c r="L107" i="1"/>
  <c r="M107" i="1" s="1"/>
  <c r="P106" i="1"/>
  <c r="Q106" i="1" s="1"/>
  <c r="L106" i="1"/>
  <c r="M106" i="1" s="1"/>
  <c r="P105" i="1"/>
  <c r="Q105" i="1" s="1"/>
  <c r="L105" i="1"/>
  <c r="M105" i="1" s="1"/>
  <c r="P104" i="1"/>
  <c r="Q104" i="1" s="1"/>
  <c r="L104" i="1"/>
  <c r="M104" i="1" s="1"/>
  <c r="P103" i="1"/>
  <c r="Q103" i="1" s="1"/>
  <c r="L103" i="1"/>
  <c r="M103" i="1" s="1"/>
  <c r="P102" i="1"/>
  <c r="Q102" i="1" s="1"/>
  <c r="L102" i="1"/>
  <c r="M102" i="1" s="1"/>
  <c r="P101" i="1"/>
  <c r="Q101" i="1" s="1"/>
  <c r="L101" i="1"/>
  <c r="M101" i="1" s="1"/>
  <c r="P100" i="1"/>
  <c r="Q100" i="1" s="1"/>
  <c r="L100" i="1"/>
  <c r="M100" i="1" s="1"/>
  <c r="P99" i="1"/>
  <c r="Q99" i="1" s="1"/>
  <c r="L99" i="1"/>
  <c r="M99" i="1" s="1"/>
  <c r="P98" i="1"/>
  <c r="Q98" i="1" s="1"/>
  <c r="L98" i="1"/>
  <c r="M98" i="1" s="1"/>
  <c r="P97" i="1"/>
  <c r="Q97" i="1" s="1"/>
  <c r="L97" i="1"/>
  <c r="M97" i="1" s="1"/>
  <c r="P96" i="1"/>
  <c r="Q96" i="1" s="1"/>
  <c r="L96" i="1"/>
  <c r="M96" i="1" s="1"/>
  <c r="P95" i="1"/>
  <c r="Q95" i="1" s="1"/>
  <c r="L95" i="1"/>
  <c r="M95" i="1" s="1"/>
  <c r="P94" i="1"/>
  <c r="Q94" i="1" s="1"/>
  <c r="L94" i="1"/>
  <c r="M94" i="1" s="1"/>
  <c r="P93" i="1"/>
  <c r="Q93" i="1" s="1"/>
  <c r="L93" i="1"/>
  <c r="M93" i="1" s="1"/>
  <c r="P92" i="1"/>
  <c r="Q92" i="1" s="1"/>
  <c r="L92" i="1"/>
  <c r="M92" i="1" s="1"/>
  <c r="P91" i="1"/>
  <c r="Q91" i="1" s="1"/>
  <c r="L91" i="1"/>
  <c r="M91" i="1" s="1"/>
  <c r="P90" i="1"/>
  <c r="Q90" i="1" s="1"/>
  <c r="L90" i="1"/>
  <c r="M90" i="1" s="1"/>
  <c r="P89" i="1"/>
  <c r="Q89" i="1" s="1"/>
  <c r="L89" i="1"/>
  <c r="M89" i="1" s="1"/>
  <c r="P88" i="1"/>
  <c r="Q88" i="1" s="1"/>
  <c r="L88" i="1"/>
  <c r="M88" i="1" s="1"/>
  <c r="P87" i="1"/>
  <c r="Q87" i="1" s="1"/>
  <c r="L87" i="1"/>
  <c r="M87" i="1" s="1"/>
  <c r="P86" i="1"/>
  <c r="Q86" i="1" s="1"/>
  <c r="L86" i="1"/>
  <c r="M86" i="1" s="1"/>
  <c r="P85" i="1"/>
  <c r="Q85" i="1" s="1"/>
  <c r="L85" i="1"/>
  <c r="M85" i="1" s="1"/>
  <c r="P84" i="1"/>
  <c r="Q84" i="1" s="1"/>
  <c r="L84" i="1"/>
  <c r="M84" i="1" s="1"/>
  <c r="P83" i="1"/>
  <c r="Q83" i="1" s="1"/>
  <c r="L83" i="1"/>
  <c r="M83" i="1" s="1"/>
  <c r="P82" i="1"/>
  <c r="Q82" i="1" s="1"/>
  <c r="L82" i="1"/>
  <c r="M82" i="1" s="1"/>
  <c r="P81" i="1"/>
  <c r="Q81" i="1" s="1"/>
  <c r="L81" i="1"/>
  <c r="M81" i="1" s="1"/>
  <c r="P80" i="1"/>
  <c r="Q80" i="1" s="1"/>
  <c r="L80" i="1"/>
  <c r="M80" i="1" s="1"/>
  <c r="P79" i="1"/>
  <c r="Q79" i="1" s="1"/>
  <c r="L79" i="1"/>
  <c r="M79" i="1" s="1"/>
  <c r="P78" i="1"/>
  <c r="Q78" i="1" s="1"/>
  <c r="L78" i="1"/>
  <c r="M78" i="1" s="1"/>
  <c r="P77" i="1"/>
  <c r="Q77" i="1" s="1"/>
  <c r="L77" i="1"/>
  <c r="M77" i="1" s="1"/>
  <c r="P76" i="1"/>
  <c r="Q76" i="1" s="1"/>
  <c r="L76" i="1"/>
  <c r="M76" i="1" s="1"/>
  <c r="P75" i="1"/>
  <c r="Q75" i="1" s="1"/>
  <c r="L75" i="1"/>
  <c r="M75" i="1" s="1"/>
  <c r="P74" i="1"/>
  <c r="Q74" i="1" s="1"/>
  <c r="L74" i="1"/>
  <c r="M74" i="1" s="1"/>
  <c r="P73" i="1"/>
  <c r="Q73" i="1" s="1"/>
  <c r="L73" i="1"/>
  <c r="M73" i="1" s="1"/>
  <c r="P72" i="1"/>
  <c r="Q72" i="1" s="1"/>
  <c r="L72" i="1"/>
  <c r="M72" i="1" s="1"/>
  <c r="P71" i="1"/>
  <c r="Q71" i="1" s="1"/>
  <c r="L71" i="1"/>
  <c r="M71" i="1" s="1"/>
  <c r="P70" i="1"/>
  <c r="Q70" i="1" s="1"/>
  <c r="L70" i="1"/>
  <c r="M70" i="1" s="1"/>
  <c r="P69" i="1"/>
  <c r="Q69" i="1" s="1"/>
  <c r="L69" i="1"/>
  <c r="M69" i="1" s="1"/>
  <c r="P68" i="1"/>
  <c r="Q68" i="1" s="1"/>
  <c r="L68" i="1"/>
  <c r="M68" i="1" s="1"/>
  <c r="P67" i="1"/>
  <c r="Q67" i="1" s="1"/>
  <c r="L67" i="1"/>
  <c r="M67" i="1" s="1"/>
  <c r="P66" i="1"/>
  <c r="Q66" i="1" s="1"/>
  <c r="L66" i="1"/>
  <c r="M66" i="1" s="1"/>
  <c r="P65" i="1"/>
  <c r="Q65" i="1" s="1"/>
  <c r="L65" i="1"/>
  <c r="M65" i="1" s="1"/>
  <c r="P64" i="1"/>
  <c r="Q64" i="1" s="1"/>
  <c r="L64" i="1"/>
  <c r="M64" i="1" s="1"/>
  <c r="P63" i="1"/>
  <c r="Q63" i="1" s="1"/>
  <c r="L63" i="1"/>
  <c r="M63" i="1" s="1"/>
  <c r="P62" i="1"/>
  <c r="Q62" i="1" s="1"/>
  <c r="L62" i="1"/>
  <c r="M62" i="1" s="1"/>
  <c r="P61" i="1"/>
  <c r="Q61" i="1" s="1"/>
  <c r="L61" i="1"/>
  <c r="M61" i="1" s="1"/>
  <c r="P60" i="1"/>
  <c r="Q60" i="1" s="1"/>
  <c r="L60" i="1"/>
  <c r="M60" i="1" s="1"/>
  <c r="P59" i="1"/>
  <c r="Q59" i="1" s="1"/>
  <c r="L59" i="1"/>
  <c r="M59" i="1" s="1"/>
  <c r="P58" i="1"/>
  <c r="Q58" i="1" s="1"/>
  <c r="L58" i="1"/>
  <c r="M58" i="1" s="1"/>
  <c r="P57" i="1"/>
  <c r="Q57" i="1" s="1"/>
  <c r="L57" i="1"/>
  <c r="M57" i="1" s="1"/>
  <c r="P56" i="1"/>
  <c r="Q56" i="1" s="1"/>
  <c r="L56" i="1"/>
  <c r="M56" i="1" s="1"/>
  <c r="P55" i="1"/>
  <c r="Q55" i="1" s="1"/>
  <c r="L55" i="1"/>
  <c r="M55" i="1" s="1"/>
  <c r="P54" i="1"/>
  <c r="Q54" i="1" s="1"/>
  <c r="L54" i="1"/>
  <c r="M54" i="1" s="1"/>
  <c r="P53" i="1"/>
  <c r="Q53" i="1" s="1"/>
  <c r="L53" i="1"/>
  <c r="M53" i="1" s="1"/>
  <c r="P52" i="1"/>
  <c r="Q52" i="1" s="1"/>
  <c r="L52" i="1"/>
  <c r="M52" i="1" s="1"/>
  <c r="P51" i="1"/>
  <c r="Q51" i="1" s="1"/>
  <c r="L51" i="1"/>
  <c r="M51" i="1" s="1"/>
  <c r="P50" i="1"/>
  <c r="Q50" i="1" s="1"/>
  <c r="L50" i="1"/>
  <c r="M50" i="1" s="1"/>
  <c r="P49" i="1"/>
  <c r="Q49" i="1" s="1"/>
  <c r="L49" i="1"/>
  <c r="M49" i="1" s="1"/>
  <c r="P48" i="1"/>
  <c r="Q48" i="1" s="1"/>
  <c r="L48" i="1"/>
  <c r="M48" i="1" s="1"/>
  <c r="P47" i="1"/>
  <c r="Q47" i="1" s="1"/>
  <c r="L47" i="1"/>
  <c r="M47" i="1" s="1"/>
  <c r="P46" i="1"/>
  <c r="Q46" i="1" s="1"/>
  <c r="L46" i="1"/>
  <c r="M46" i="1" s="1"/>
  <c r="P45" i="1"/>
  <c r="Q45" i="1" s="1"/>
  <c r="L45" i="1"/>
  <c r="M45" i="1" s="1"/>
  <c r="P44" i="1"/>
  <c r="Q44" i="1" s="1"/>
  <c r="L44" i="1"/>
  <c r="M44" i="1" s="1"/>
  <c r="P43" i="1"/>
  <c r="Q43" i="1" s="1"/>
  <c r="L43" i="1"/>
  <c r="M43" i="1" s="1"/>
  <c r="P42" i="1"/>
  <c r="Q42" i="1" s="1"/>
  <c r="L42" i="1"/>
  <c r="M42" i="1" s="1"/>
  <c r="P41" i="1"/>
  <c r="Q41" i="1" s="1"/>
  <c r="L41" i="1"/>
  <c r="M41" i="1" s="1"/>
  <c r="P40" i="1"/>
  <c r="Q40" i="1" s="1"/>
  <c r="L40" i="1"/>
  <c r="M40" i="1" s="1"/>
  <c r="P39" i="1"/>
  <c r="Q39" i="1" s="1"/>
  <c r="L39" i="1"/>
  <c r="M39" i="1" s="1"/>
  <c r="P38" i="1"/>
  <c r="Q38" i="1" s="1"/>
  <c r="L38" i="1"/>
  <c r="M38" i="1" s="1"/>
  <c r="P37" i="1"/>
  <c r="Q37" i="1" s="1"/>
  <c r="L37" i="1"/>
  <c r="M37" i="1" s="1"/>
  <c r="P36" i="1"/>
  <c r="Q36" i="1" s="1"/>
  <c r="L36" i="1"/>
  <c r="M36" i="1" s="1"/>
  <c r="P35" i="1"/>
  <c r="Q35" i="1" s="1"/>
  <c r="L35" i="1"/>
  <c r="M35" i="1" s="1"/>
  <c r="P34" i="1"/>
  <c r="Q34" i="1" s="1"/>
  <c r="L34" i="1"/>
  <c r="M34" i="1" s="1"/>
  <c r="P33" i="1"/>
  <c r="Q33" i="1" s="1"/>
  <c r="L33" i="1"/>
  <c r="M33" i="1" s="1"/>
  <c r="P32" i="1"/>
  <c r="Q32" i="1" s="1"/>
  <c r="L32" i="1"/>
  <c r="M32" i="1" s="1"/>
  <c r="P31" i="1"/>
  <c r="Q31" i="1" s="1"/>
  <c r="L31" i="1"/>
  <c r="M31" i="1" s="1"/>
  <c r="P30" i="1"/>
  <c r="Q30" i="1" s="1"/>
  <c r="L30" i="1"/>
  <c r="M30" i="1" s="1"/>
  <c r="P29" i="1"/>
  <c r="Q29" i="1" s="1"/>
  <c r="L29" i="1"/>
  <c r="M29" i="1" s="1"/>
  <c r="P28" i="1"/>
  <c r="Q28" i="1" s="1"/>
  <c r="L28" i="1"/>
  <c r="M28" i="1" s="1"/>
  <c r="P27" i="1"/>
  <c r="Q27" i="1" s="1"/>
  <c r="L27" i="1"/>
  <c r="M27" i="1" s="1"/>
  <c r="P26" i="1"/>
  <c r="Q26" i="1" s="1"/>
  <c r="L26" i="1"/>
  <c r="M26" i="1" s="1"/>
  <c r="P25" i="1"/>
  <c r="Q25" i="1" s="1"/>
  <c r="L25" i="1"/>
  <c r="M25" i="1" s="1"/>
  <c r="P24" i="1"/>
  <c r="Q24" i="1" s="1"/>
  <c r="L24" i="1"/>
  <c r="M24" i="1" s="1"/>
  <c r="P23" i="1"/>
  <c r="Q23" i="1" s="1"/>
  <c r="L23" i="1"/>
  <c r="M23" i="1" s="1"/>
  <c r="P22" i="1"/>
  <c r="Q22" i="1" s="1"/>
  <c r="L22" i="1"/>
  <c r="M22" i="1" s="1"/>
  <c r="P21" i="1"/>
  <c r="Q21" i="1" s="1"/>
  <c r="L21" i="1"/>
  <c r="M21" i="1" s="1"/>
  <c r="P20" i="1"/>
  <c r="Q20" i="1" s="1"/>
  <c r="L20" i="1"/>
  <c r="M20" i="1" s="1"/>
  <c r="P19" i="1"/>
  <c r="Q19" i="1" s="1"/>
  <c r="L19" i="1"/>
  <c r="M19" i="1" s="1"/>
  <c r="P18" i="1"/>
  <c r="Q18" i="1" s="1"/>
  <c r="L18" i="1"/>
  <c r="M18" i="1" s="1"/>
  <c r="P17" i="1"/>
  <c r="Q17" i="1" s="1"/>
  <c r="L17" i="1"/>
  <c r="M17" i="1" s="1"/>
  <c r="P16" i="1"/>
  <c r="Q16" i="1" s="1"/>
  <c r="L16" i="1"/>
  <c r="M16" i="1" s="1"/>
  <c r="P15" i="1"/>
  <c r="Q15" i="1" s="1"/>
  <c r="L15" i="1"/>
  <c r="M15" i="1" s="1"/>
  <c r="P14" i="1"/>
  <c r="Q14" i="1" s="1"/>
  <c r="L14" i="1"/>
  <c r="M14" i="1" s="1"/>
  <c r="P13" i="1"/>
  <c r="Q13" i="1" s="1"/>
  <c r="L13" i="1"/>
  <c r="M13" i="1" s="1"/>
  <c r="P12" i="1"/>
  <c r="Q12" i="1" s="1"/>
  <c r="L12" i="1"/>
  <c r="M12" i="1" s="1"/>
  <c r="P11" i="1"/>
  <c r="Q11" i="1" s="1"/>
  <c r="L11" i="1"/>
  <c r="M11" i="1" s="1"/>
  <c r="P10" i="1"/>
  <c r="Q10" i="1" s="1"/>
  <c r="L10" i="1"/>
  <c r="M10" i="1" s="1"/>
  <c r="P9" i="1"/>
  <c r="Q9" i="1" s="1"/>
  <c r="L9" i="1"/>
  <c r="M9" i="1" s="1"/>
  <c r="P8" i="1"/>
  <c r="Q8" i="1" s="1"/>
  <c r="L8" i="1"/>
  <c r="M8" i="1" s="1"/>
  <c r="P7" i="1"/>
  <c r="Q7" i="1" s="1"/>
  <c r="L7" i="1"/>
  <c r="M7" i="1" s="1"/>
  <c r="P6" i="1"/>
  <c r="Q6" i="1" s="1"/>
  <c r="L6" i="1"/>
  <c r="M6" i="1" s="1"/>
  <c r="P5" i="1"/>
  <c r="Q5" i="1" s="1"/>
  <c r="L5" i="1"/>
  <c r="M5" i="1" s="1"/>
  <c r="P4" i="1"/>
  <c r="Q4" i="1" s="1"/>
  <c r="L4" i="1"/>
  <c r="M4" i="1" s="1"/>
  <c r="P3" i="1"/>
  <c r="Q3" i="1" s="1"/>
  <c r="L3" i="1"/>
  <c r="M3" i="1" s="1"/>
  <c r="P2" i="1"/>
  <c r="Q2" i="1" s="1"/>
  <c r="L2" i="1"/>
  <c r="M2" i="1" s="1"/>
  <c r="J2" i="3" l="1"/>
  <c r="C8" i="7"/>
  <c r="C10" i="7" s="1"/>
  <c r="C3" i="7" s="1"/>
</calcChain>
</file>

<file path=xl/sharedStrings.xml><?xml version="1.0" encoding="utf-8"?>
<sst xmlns="http://schemas.openxmlformats.org/spreadsheetml/2006/main" count="2243" uniqueCount="357">
  <si>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</si>
  <si>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</si>
  <si>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</si>
  <si>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</si>
  <si>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</si>
  <si>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</si>
  <si>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</si>
  <si>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</si>
  <si>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</si>
  <si>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</si>
  <si>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</si>
  <si>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</si>
  <si>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</si>
  <si>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</si>
  <si>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</si>
  <si>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</si>
  <si>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</si>
  <si>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</si>
  <si>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</si>
  <si>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</si>
  <si>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</si>
  <si>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</si>
  <si>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</si>
  <si>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</si>
  <si>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</si>
  <si>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</si>
  <si>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</si>
  <si>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</si>
  <si>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</si>
  <si>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</si>
  <si>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t xml:space="preserve">For further information and technical specification on payroll-based staff reporting requirements, visit the CMS website at https://www.cms.gov/Medicare/Quality-Initiatives-Patient-Assessment-Instruments/NursingHomeQualityInits/Staffing-Data-Submission-PBJ.html. </t>
  </si>
  <si>
    <t>Let A = Sum of MDS avgs</t>
  </si>
  <si>
    <t>Let B = Sum of total staffing avgs</t>
  </si>
  <si>
    <t>Let C = Sum of RN hour avgs</t>
  </si>
  <si>
    <t>State staffing average =  B/A</t>
  </si>
  <si>
    <t>State RN average = C/A</t>
  </si>
  <si>
    <t>For further information on nursing home quality, staffing, and other data, visit our website, www.nursinghome411.org.</t>
  </si>
  <si>
    <t>SC</t>
  </si>
  <si>
    <t>ABBEVILLE NURSING HOME, INC.</t>
  </si>
  <si>
    <t>ABBEVILLE</t>
  </si>
  <si>
    <t>Abbeville</t>
  </si>
  <si>
    <t>ANCHOR REHAB AND HEALTHCARE CENTER OF AIKEN, LLC</t>
  </si>
  <si>
    <t>AIKEN</t>
  </si>
  <si>
    <t>Aiken</t>
  </si>
  <si>
    <t>BAYVIEW MANOR</t>
  </si>
  <si>
    <t>BEAUFORT</t>
  </si>
  <si>
    <t>Beaufort</t>
  </si>
  <si>
    <t>BETHEA BAPTIST HEALTHCARE CENTER</t>
  </si>
  <si>
    <t>DARLINGTON</t>
  </si>
  <si>
    <t>Darlington</t>
  </si>
  <si>
    <t>BISHOP GADSDEN EPISCOPAL HEALTH CARE CENTER</t>
  </si>
  <si>
    <t>CHARLESTON</t>
  </si>
  <si>
    <t>Charleston</t>
  </si>
  <si>
    <t>BLUE RIDGE IN BROOKVIEW HOUSE, LLC</t>
  </si>
  <si>
    <t>GAFFNEY</t>
  </si>
  <si>
    <t>Cherokee</t>
  </si>
  <si>
    <t>BLUE RIDGE IN GEORGETOWN</t>
  </si>
  <si>
    <t>GEORGETOWN</t>
  </si>
  <si>
    <t>Georgetown</t>
  </si>
  <si>
    <t>BLUE RIDGE OF SUMTER</t>
  </si>
  <si>
    <t>SUMTER</t>
  </si>
  <si>
    <t>Sumter</t>
  </si>
  <si>
    <t>BRIAN CENTER NURSING CARE - ST ANDREWS</t>
  </si>
  <si>
    <t>COLUMBIA</t>
  </si>
  <si>
    <t>Richland</t>
  </si>
  <si>
    <t>BROAD CREEK CARE CENTER</t>
  </si>
  <si>
    <t>HILTON HEAD ISLAND</t>
  </si>
  <si>
    <t>BROOKDALE ANDERSON</t>
  </si>
  <si>
    <t>ANDERSON</t>
  </si>
  <si>
    <t>Anderson</t>
  </si>
  <si>
    <t>BROOKDALE EASLEY</t>
  </si>
  <si>
    <t>EASLEY</t>
  </si>
  <si>
    <t>Pickens</t>
  </si>
  <si>
    <t>BRUSHY CREEK POST ACUTE</t>
  </si>
  <si>
    <t>GREER</t>
  </si>
  <si>
    <t>Greenville</t>
  </si>
  <si>
    <t>C M TUCKER JR NURSING CARE</t>
  </si>
  <si>
    <t>C M TUCKER NURSING CARE CENTER / RODDEY</t>
  </si>
  <si>
    <t>CAPSTONE REHABILITATION AND HEALTHCARE</t>
  </si>
  <si>
    <t>CARLYLE SENIOR CARE OF AIKEN</t>
  </si>
  <si>
    <t>CARLYLE SENIOR CARE OF FLORENCE</t>
  </si>
  <si>
    <t>FLORENCE</t>
  </si>
  <si>
    <t>Florence</t>
  </si>
  <si>
    <t>CARLYLE SENIOR CARE OF FOUNTAIN INN</t>
  </si>
  <si>
    <t>FOUNTAIN INN</t>
  </si>
  <si>
    <t>CARLYLE SENIOR CARE OF KINGSTREE</t>
  </si>
  <si>
    <t>KINGSTREE</t>
  </si>
  <si>
    <t>Williamsburg</t>
  </si>
  <si>
    <t>CHERAW HEALTHCARE</t>
  </si>
  <si>
    <t>CHERAW</t>
  </si>
  <si>
    <t>Chesterfield</t>
  </si>
  <si>
    <t>CHESTERFIELD CONVALESCENT CENTER</t>
  </si>
  <si>
    <t>COMMANDER NURSING CENTER</t>
  </si>
  <si>
    <t>COMPASS POST ACUTE REHABILITATION</t>
  </si>
  <si>
    <t>CONWAY</t>
  </si>
  <si>
    <t>Horry</t>
  </si>
  <si>
    <t>CONWAY MANOR</t>
  </si>
  <si>
    <t>DR RONALD E MCNAIR NURSING &amp; REHABILITATION CENTER</t>
  </si>
  <si>
    <t>LAKE CITY</t>
  </si>
  <si>
    <t>DUNDEE MANOR, LLC</t>
  </si>
  <si>
    <t>BENNETTSVILLE</t>
  </si>
  <si>
    <t>Marlboro</t>
  </si>
  <si>
    <t>EDISTO POST ACUTE</t>
  </si>
  <si>
    <t>ORANGEBURG</t>
  </si>
  <si>
    <t>Orangeburg</t>
  </si>
  <si>
    <t>ELLEN SAGAR NURSING CENTER</t>
  </si>
  <si>
    <t>UNION</t>
  </si>
  <si>
    <t>Union</t>
  </si>
  <si>
    <t>ELLENBURG NURSING CENTER, INC</t>
  </si>
  <si>
    <t>EMERITUS AT GREENVILLE</t>
  </si>
  <si>
    <t>GREENVILLE</t>
  </si>
  <si>
    <t>FAITH HEALTHCARE CENTER</t>
  </si>
  <si>
    <t>FLEETWOOD REHABILITATION AND HEALTHCARE CENTER</t>
  </si>
  <si>
    <t>FRANKE HEALTH CARE CENTER</t>
  </si>
  <si>
    <t>MOUNT PLEASANT</t>
  </si>
  <si>
    <t>FRASER HEALTH CENTER</t>
  </si>
  <si>
    <t>GOLDEN AGE INMAN</t>
  </si>
  <si>
    <t>INMAN</t>
  </si>
  <si>
    <t>Spartanburg</t>
  </si>
  <si>
    <t>GRAND STRAND REHAB AND NURSING CENTER, LLC</t>
  </si>
  <si>
    <t>MYRTLE BEACH</t>
  </si>
  <si>
    <t>GREENVILLE POST ACUTE</t>
  </si>
  <si>
    <t>GREENWOOD TRANSITIONAL REHABILITATION UNIT</t>
  </si>
  <si>
    <t>GREENWOOD</t>
  </si>
  <si>
    <t>Greenwood</t>
  </si>
  <si>
    <t>GREER REHABILITATION AND HEALTHCARE CENTER</t>
  </si>
  <si>
    <t>HALLMARK HEALTHCARE CENTER</t>
  </si>
  <si>
    <t>SUMMERVILLE</t>
  </si>
  <si>
    <t>Dorchester</t>
  </si>
  <si>
    <t>HEALTHCARE CENTER OF WESLEY COMMONS</t>
  </si>
  <si>
    <t>HEARTLAND HEALTH AND REHABILITATION CARE CENTER-HA</t>
  </si>
  <si>
    <t>HANAHAN</t>
  </si>
  <si>
    <t>HEARTLAND HEALTH CARE CENTER - GREENVILLE EAST</t>
  </si>
  <si>
    <t>HEARTLAND HEALTH CARE CENTER - GREENVILLE WEST</t>
  </si>
  <si>
    <t>HEARTLAND HEALTH CARE CENTER - UNION</t>
  </si>
  <si>
    <t>HEARTLAND OF COLUMBIA REHAB AND NURSING CENTER</t>
  </si>
  <si>
    <t>HEARTLAND OF WEST ASHLEY REHAB AND NURSING CENTER</t>
  </si>
  <si>
    <t>HERITAGE HEALTHCARE OF PICKENS</t>
  </si>
  <si>
    <t>SIX MILE</t>
  </si>
  <si>
    <t>HERITAGE HOME OF FLORENCE INC</t>
  </si>
  <si>
    <t>HONORAGE NURSING CENTER</t>
  </si>
  <si>
    <t>INMAN HEALTHCARE</t>
  </si>
  <si>
    <t>IVA REHABILITATION AND HEALTHCARE CENTER</t>
  </si>
  <si>
    <t>IVA</t>
  </si>
  <si>
    <t>J F HAWKINS NURSING HOME</t>
  </si>
  <si>
    <t>NEWBERRY</t>
  </si>
  <si>
    <t>Newberry</t>
  </si>
  <si>
    <t>JOHN EDWARD HARTER NURSING CENTER</t>
  </si>
  <si>
    <t>FAIRFAX</t>
  </si>
  <si>
    <t>Allendale</t>
  </si>
  <si>
    <t>JOHNS ISLAND POST ACUTE</t>
  </si>
  <si>
    <t>JOHNS ISLAND</t>
  </si>
  <si>
    <t>JOLLEY ACRES HEALTHCARE CENTER</t>
  </si>
  <si>
    <t>KERSHAWHEALTH KARESH LONG TERM CARE</t>
  </si>
  <si>
    <t>CAMDEN</t>
  </si>
  <si>
    <t>Kershaw</t>
  </si>
  <si>
    <t>L.M.C.- EXTENDED CARE</t>
  </si>
  <si>
    <t>LEXINGTON</t>
  </si>
  <si>
    <t>Lexington</t>
  </si>
  <si>
    <t>LAKE CITY SCRANTON HEALTHCARE CENTER</t>
  </si>
  <si>
    <t>SCRANTON</t>
  </si>
  <si>
    <t>LAKE EMORY POST ACUTE CARE</t>
  </si>
  <si>
    <t>LAKES AT LITCHFIELD</t>
  </si>
  <si>
    <t>PAWLEYS ISLAND</t>
  </si>
  <si>
    <t>LANCASTER CONVALESCENT CENTER</t>
  </si>
  <si>
    <t>LANCASTER</t>
  </si>
  <si>
    <t>Lancaster</t>
  </si>
  <si>
    <t>LAUREL BAYE HEALTHCARE  OF WILLISTON LLC</t>
  </si>
  <si>
    <t>WILLISTON</t>
  </si>
  <si>
    <t>Barnwell</t>
  </si>
  <si>
    <t>LAUREL BAYE HEALTHCARE BLACKVILLE</t>
  </si>
  <si>
    <t>BLACKVILLE</t>
  </si>
  <si>
    <t>LIFE CARE CENTER OF CHARLESTON</t>
  </si>
  <si>
    <t>N CHARLESTON</t>
  </si>
  <si>
    <t>LIFE CARE CENTER OF COLUMBIA</t>
  </si>
  <si>
    <t>LIFE CARE CENTER OF HILTON HEAD</t>
  </si>
  <si>
    <t>LINLEY PARK REHABILITATION AND HEALTHCARE CENTER,</t>
  </si>
  <si>
    <t>LINVILLE COURT AT THE CASCADES VERDAE</t>
  </si>
  <si>
    <t>LORIS REHAB AND NURSING CENTER, LLC</t>
  </si>
  <si>
    <t>LORIS</t>
  </si>
  <si>
    <t>MAGNOLIA MANOR - COLUMBIA</t>
  </si>
  <si>
    <t>MAGNOLIA MANOR - GREENVILLE</t>
  </si>
  <si>
    <t>MAGNOLIA MANOR - GREENWOOD</t>
  </si>
  <si>
    <t>MAGNOLIA MANOR - INMAN</t>
  </si>
  <si>
    <t>MAGNOLIA MANOR - ROCK HILL</t>
  </si>
  <si>
    <t>ROCK HILL</t>
  </si>
  <si>
    <t>York</t>
  </si>
  <si>
    <t>MAGNOLIA MANOR - SPARTANBURG</t>
  </si>
  <si>
    <t>SPARTANBURG</t>
  </si>
  <si>
    <t>MAGNOLIA PLACE - GREENVILLE</t>
  </si>
  <si>
    <t>MAGNOLIA PLACE - SPARTANBURG</t>
  </si>
  <si>
    <t>MANNA REHABILITATION AND HEALTHCARE CENTER</t>
  </si>
  <si>
    <t>PICKENS</t>
  </si>
  <si>
    <t>MARTHA FRANKS BAPTIST RETIREMENT CENTER</t>
  </si>
  <si>
    <t>LAURENS</t>
  </si>
  <si>
    <t>Laurens</t>
  </si>
  <si>
    <t>MCCORMICK REHABILITATION AND HEALTHCARE CENTER</t>
  </si>
  <si>
    <t>MC CORMICK</t>
  </si>
  <si>
    <t>Mccormick</t>
  </si>
  <si>
    <t>MCCOY MEMORIAL NURSING CENTER</t>
  </si>
  <si>
    <t>BISHOPVILLE</t>
  </si>
  <si>
    <t>Lee</t>
  </si>
  <si>
    <t>MEDFORD NURSING CENTER</t>
  </si>
  <si>
    <t>MILLENNIUM POST ACUTE REHABILITATION</t>
  </si>
  <si>
    <t>WEST COLUMBIA</t>
  </si>
  <si>
    <t>MORRELL NURSING CENTER</t>
  </si>
  <si>
    <t>HARTSVILLE</t>
  </si>
  <si>
    <t>MOUNT PLEASANT MANOR</t>
  </si>
  <si>
    <t>MT PLEASANT</t>
  </si>
  <si>
    <t>MOUNTAINVIEW NURSING HOME</t>
  </si>
  <si>
    <t>MUSC HEALTH CHESTER NURSING CENTER</t>
  </si>
  <si>
    <t>CHESTER</t>
  </si>
  <si>
    <t>Chester</t>
  </si>
  <si>
    <t>MUSC HEALTH LANCASTER MEDICAL CENTER</t>
  </si>
  <si>
    <t>MUSC HEALTH MULLINS NURSNG HOME</t>
  </si>
  <si>
    <t>MULLINS</t>
  </si>
  <si>
    <t>Marion</t>
  </si>
  <si>
    <t>MYRTLE BEACH MANOR</t>
  </si>
  <si>
    <t>NHC HEALTH CARE,  CHARLESTON</t>
  </si>
  <si>
    <t>NHC HEALTHCARE -  ANDERSON</t>
  </si>
  <si>
    <t>NHC HEALTHCARE - BLUFFTON</t>
  </si>
  <si>
    <t>OKATIE</t>
  </si>
  <si>
    <t>Jasper</t>
  </si>
  <si>
    <t>NHC HEALTHCARE - CLINTON</t>
  </si>
  <si>
    <t>CLINTON</t>
  </si>
  <si>
    <t>NHC HEALTHCARE - GARDEN CITY</t>
  </si>
  <si>
    <t>GARDEN CITY</t>
  </si>
  <si>
    <t>NHC HEALTHCARE - GREENVILLE</t>
  </si>
  <si>
    <t>NHC HEALTHCARE - GREENWOOD</t>
  </si>
  <si>
    <t>NHC HEALTHCARE - LAURENS</t>
  </si>
  <si>
    <t>NHC HEALTHCARE - LEXINGTON</t>
  </si>
  <si>
    <t>NHC HEALTHCARE - MAULDIN</t>
  </si>
  <si>
    <t>NHC HEALTHCARE - NORTH AUGUSTA</t>
  </si>
  <si>
    <t>NORTH AUGUSTA</t>
  </si>
  <si>
    <t>NHC HEALTHCARE - PARKLANE</t>
  </si>
  <si>
    <t>NHC HEALTHCARE - SUMTER</t>
  </si>
  <si>
    <t>OAKBROOK HEALTH AND REHABILITATION CENTER</t>
  </si>
  <si>
    <t>OAKHAVEN NURSING CENTER</t>
  </si>
  <si>
    <t>OPUS POST ACUTE REHABILITATION</t>
  </si>
  <si>
    <t>PATEWOOD REHABILITATION &amp; HEALTHCARE CENTER</t>
  </si>
  <si>
    <t>PEACHTREE CENTRE</t>
  </si>
  <si>
    <t>POINSETT REHABILITATION AND HEALTHCARE CENTER</t>
  </si>
  <si>
    <t>PRESBYTERIAN COMMUNITIES OF SOUTH CAROLINA- CLINTO</t>
  </si>
  <si>
    <t>PRESBYTERIAN COMMUNITIES OF SOUTH CAROLINA-FLORENC</t>
  </si>
  <si>
    <t>PRESBYTERIAN COMMUNITIES OF SOUTH CAROLINA-SUMMERV</t>
  </si>
  <si>
    <t>PRESBYTERIAN HOME OF SC - FOOTHILLS</t>
  </si>
  <si>
    <t>PRESBYTERIAN HOME OF SOUTH CAROLINA-COLUMBIA</t>
  </si>
  <si>
    <t>PRINCE GEORGE HEALTHCARE CENTER</t>
  </si>
  <si>
    <t>PRISMA HEALTH GREENVILLE MEM SUB-ACUTE</t>
  </si>
  <si>
    <t>TRAVELERS REST</t>
  </si>
  <si>
    <t>PRISMA HEALTH-LILA DOYLE</t>
  </si>
  <si>
    <t>SENECA</t>
  </si>
  <si>
    <t>Oconee</t>
  </si>
  <si>
    <t>PRUITTHEALTH- BAMBERG</t>
  </si>
  <si>
    <t>BAMBERG</t>
  </si>
  <si>
    <t>Bamberg</t>
  </si>
  <si>
    <t>PRUITTHEALTH- COLUMBIA</t>
  </si>
  <si>
    <t>PRUITTHEALTH- DILLON</t>
  </si>
  <si>
    <t>DILLON</t>
  </si>
  <si>
    <t>Dillon</t>
  </si>
  <si>
    <t>PRUITTHEALTH- ESTILL</t>
  </si>
  <si>
    <t>ESTILL</t>
  </si>
  <si>
    <t>Hampton</t>
  </si>
  <si>
    <t>PRUITTHEALTH- NORTH AUGUSTA</t>
  </si>
  <si>
    <t>PRUITTHEALTH- RIDGEWAY</t>
  </si>
  <si>
    <t>RIDGEWAY</t>
  </si>
  <si>
    <t>Fairfield</t>
  </si>
  <si>
    <t>PRUITTHEALTH- ROCK HILL</t>
  </si>
  <si>
    <t>PRUITTHEALTH-AIKEN</t>
  </si>
  <si>
    <t>PRUITTHEALTH-BARNWELL</t>
  </si>
  <si>
    <t>BARNWELL</t>
  </si>
  <si>
    <t>PRUITTHEALTH-BLYTHEWOOD</t>
  </si>
  <si>
    <t>PRUITTHEALTH-CONWAY AT CONWAY MEDICAL CENTER</t>
  </si>
  <si>
    <t>PRUITTHEALTH-MONCKS CORNER</t>
  </si>
  <si>
    <t>MONCKS CORNER</t>
  </si>
  <si>
    <t>Berkeley</t>
  </si>
  <si>
    <t>PRUITTHEALTH-ORANGEBURG</t>
  </si>
  <si>
    <t>PRUITTHEALTH-WALTERBORO</t>
  </si>
  <si>
    <t>WALTERBORO</t>
  </si>
  <si>
    <t>Colleton</t>
  </si>
  <si>
    <t>RETREAT AT WELLMORE OF DANIEL ISLAND</t>
  </si>
  <si>
    <t>RICE NURSING HOME</t>
  </si>
  <si>
    <t>RICHARD M CAMPBELL VETERANS NURSING HOME</t>
  </si>
  <si>
    <t>RIDGELAND NURSING CENTER INC</t>
  </si>
  <si>
    <t>RIDGELAND</t>
  </si>
  <si>
    <t>RIVER FALLS REHABILITATION AND HEALTHCARE CENTER</t>
  </si>
  <si>
    <t>MARIETTA</t>
  </si>
  <si>
    <t>RIVERSIDE HEALTH AND REHAB</t>
  </si>
  <si>
    <t>ROCK HILL POST ACUTE CARE CENTER</t>
  </si>
  <si>
    <t>ROLLING GREEN VILLAGE</t>
  </si>
  <si>
    <t>ROSECREST REHABILITATION AND HEALTHCARE CENTER</t>
  </si>
  <si>
    <t>SAINT MATTHEWS HEALTH CARE, LLC</t>
  </si>
  <si>
    <t>SAINT MATTHEWS</t>
  </si>
  <si>
    <t>Calhoun</t>
  </si>
  <si>
    <t>SALUDA NURSING CENTER</t>
  </si>
  <si>
    <t>SALUDA</t>
  </si>
  <si>
    <t>Saluda</t>
  </si>
  <si>
    <t>SANDPIPER REHAB &amp; NURSING</t>
  </si>
  <si>
    <t>SAVANNAH GRACE AT THE PALMS OF MT PLEASANT</t>
  </si>
  <si>
    <t>SENECA HEALTH &amp; REHABILITATION CENTER</t>
  </si>
  <si>
    <t>SIMPSONVILLE REHABILITATION AND HEALTHCARE CENTER,</t>
  </si>
  <si>
    <t>SIMPSONVILLE</t>
  </si>
  <si>
    <t>SOUTHERN OAKS REHABILITATION AND HEALTHCARE CENTER</t>
  </si>
  <si>
    <t>PIEDMONT</t>
  </si>
  <si>
    <t>SOUTHLAND HEALTH CARE CENTER</t>
  </si>
  <si>
    <t>SPARTANBURG HOSPITAL FOR RESTORATIVE CARE SNF</t>
  </si>
  <si>
    <t>SPRENGER HEALTH CARE OF PORT ROYAL</t>
  </si>
  <si>
    <t>PORT ROYAL</t>
  </si>
  <si>
    <t>SPRENGER HEALTHCARE OF BLUFFTON</t>
  </si>
  <si>
    <t>BLUFFTON</t>
  </si>
  <si>
    <t>SPRINGDALE HEALTHCARE CENTER</t>
  </si>
  <si>
    <t>ST GEORGE HEALTHCARE CENTER</t>
  </si>
  <si>
    <t>SAINT GEORGE</t>
  </si>
  <si>
    <t>STILL HOPES EPISCOPAL RETIREMENT COMMUNITY</t>
  </si>
  <si>
    <t>SUMMIT HILLS SKILLED NURSING FACILITY</t>
  </si>
  <si>
    <t>SUMTER EAST HEALTH &amp; REHABILITATION CENTER</t>
  </si>
  <si>
    <t>SUNNY ACRES NURSING HOME</t>
  </si>
  <si>
    <t>FORK</t>
  </si>
  <si>
    <t>THE ARBORETUM AT THE WOODLANDS</t>
  </si>
  <si>
    <t>THE HERITAGE AT LOWMAN REHAB AND HEALTHCARE</t>
  </si>
  <si>
    <t>WHITE ROCK</t>
  </si>
  <si>
    <t>THE LODGE AT WELLMORE- TEGA CAY</t>
  </si>
  <si>
    <t>FORT MILL</t>
  </si>
  <si>
    <t>THE PLACE AT PEPPER HILL</t>
  </si>
  <si>
    <t>THE PRESTON HEALTH CENTER</t>
  </si>
  <si>
    <t>THE RETREAT AT BRIGHTWATER</t>
  </si>
  <si>
    <t>THE RIDGE REHABILITATION AND HEALTHCARE CENTER, LL</t>
  </si>
  <si>
    <t>EDGEFIELD</t>
  </si>
  <si>
    <t>Edgefield</t>
  </si>
  <si>
    <t>VALLEY FALLS TERRACE</t>
  </si>
  <si>
    <t>VETERANS VICTORY HOUSE</t>
  </si>
  <si>
    <t>WELLMORE OF LEXINGTON, LLC</t>
  </si>
  <si>
    <t>WESTMINSTER HEALTH &amp; REHAB CENTER</t>
  </si>
  <si>
    <t>WHITE OAK AT NORTH GROVE INC</t>
  </si>
  <si>
    <t>WHITE OAK ESTATES</t>
  </si>
  <si>
    <t>WHITE OAK MANOR - CHARLESTON</t>
  </si>
  <si>
    <t>WHITE OAK MANOR - COLUMBIA</t>
  </si>
  <si>
    <t>WHITE OAK MANOR - LANCASTER</t>
  </si>
  <si>
    <t>WHITE OAK MANOR - NEWBERRY</t>
  </si>
  <si>
    <t>WHITE OAK MANOR - ROCK HILL</t>
  </si>
  <si>
    <t>WHITE OAK MANOR - SPARTANBURG</t>
  </si>
  <si>
    <t>WHITE OAK MANOR - YORK</t>
  </si>
  <si>
    <t>YORK</t>
  </si>
  <si>
    <t>WILDEWOOD DOWNS</t>
  </si>
  <si>
    <t>WILLOW BROOKE COURT AT PARK POINTE VILLAGE</t>
  </si>
  <si>
    <t>WOODRUFF MANOR</t>
  </si>
  <si>
    <t>WOODRUFF</t>
  </si>
  <si>
    <t>N/A</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</si>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</sst>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s>
  <fills count="7">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79998168889431442"/>
        <bgColor indexed="64"/>
      </patternFill>
    </fill>
  </fills>
  <borders count="17">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35">
    <xf numFmtId="0" fontId="0" fillId="0" borderId="0" xfId="0"/>
    <xf numFmtId="2" fontId="0" fillId="0" borderId="4" xfId="0" applyNumberFormat="1" applyBorder="1"/>
    <xf numFmtId="0" fontId="7" fillId="0" borderId="0" xfId="0" applyFont="1"/>
    <xf numFmtId="0" fontId="4" fillId="0" borderId="0" xfId="2" applyFont="1" applyAlignment="1">
      <alignment horizontal="left" vertical="top" wrapText="1"/>
    </xf>
    <xf numFmtId="0" fontId="2" fillId="0" borderId="1" xfId="0" applyFont="1" applyFill="1" applyBorder="1" applyAlignment="1">
      <alignment wrapText="1"/>
    </xf>
    <xf numFmtId="0" fontId="0" fillId="0" borderId="0" xfId="0" applyFill="1"/>
    <xf numFmtId="164" fontId="0" fillId="0" borderId="0" xfId="0" applyNumberFormat="1" applyFill="1"/>
    <xf numFmtId="165" fontId="2" fillId="0" borderId="1" xfId="1" applyNumberFormat="1" applyFont="1" applyFill="1" applyBorder="1" applyAlignment="1">
      <alignment wrapText="1"/>
    </xf>
    <xf numFmtId="165" fontId="0" fillId="0" borderId="0" xfId="0" applyNumberFormat="1" applyFill="1"/>
    <xf numFmtId="0" fontId="9" fillId="5" borderId="0" xfId="0" applyFont="1" applyFill="1"/>
    <xf numFmtId="0" fontId="10" fillId="0" borderId="2" xfId="2" applyFont="1" applyBorder="1" applyAlignment="1">
      <alignment vertical="top" wrapText="1"/>
    </xf>
    <xf numFmtId="2" fontId="11" fillId="0" borderId="9" xfId="2" applyNumberFormat="1" applyFont="1" applyBorder="1" applyAlignment="1">
      <alignment vertical="top"/>
    </xf>
    <xf numFmtId="0" fontId="10" fillId="0" borderId="10" xfId="2" applyFont="1" applyBorder="1" applyAlignment="1">
      <alignment vertical="top"/>
    </xf>
    <xf numFmtId="2" fontId="11" fillId="0" borderId="13" xfId="3" applyNumberFormat="1" applyFont="1" applyBorder="1" applyAlignment="1">
      <alignment vertical="top"/>
    </xf>
    <xf numFmtId="2" fontId="6" fillId="2" borderId="7" xfId="0" applyNumberFormat="1" applyFont="1" applyFill="1" applyBorder="1" applyAlignment="1">
      <alignment horizontal="left"/>
    </xf>
    <xf numFmtId="2" fontId="6" fillId="2" borderId="8" xfId="0" applyNumberFormat="1" applyFont="1" applyFill="1" applyBorder="1" applyAlignment="1">
      <alignment horizontal="left"/>
    </xf>
    <xf numFmtId="2" fontId="0" fillId="0" borderId="12" xfId="0" applyNumberFormat="1" applyBorder="1"/>
    <xf numFmtId="2" fontId="0" fillId="3" borderId="5" xfId="0" applyNumberFormat="1" applyFill="1" applyBorder="1"/>
    <xf numFmtId="2" fontId="0" fillId="3" borderId="15" xfId="0" applyNumberFormat="1" applyFill="1" applyBorder="1"/>
    <xf numFmtId="2" fontId="0" fillId="3" borderId="6" xfId="0" applyNumberFormat="1" applyFill="1" applyBorder="1"/>
    <xf numFmtId="2" fontId="0" fillId="3" borderId="16" xfId="0" applyNumberFormat="1" applyFill="1" applyBorder="1"/>
    <xf numFmtId="0" fontId="3" fillId="0" borderId="0" xfId="2" applyFont="1" applyAlignment="1">
      <alignment horizontal="left" vertical="top" wrapText="1"/>
    </xf>
    <xf numFmtId="0" fontId="3" fillId="0" borderId="0" xfId="2" applyFont="1" applyAlignment="1">
      <alignment vertical="top" wrapText="1"/>
    </xf>
    <xf numFmtId="0" fontId="7" fillId="0" borderId="16" xfId="0" applyFont="1" applyBorder="1"/>
    <xf numFmtId="0" fontId="4" fillId="0" borderId="0" xfId="2" applyFont="1" applyAlignment="1">
      <alignment vertical="top" wrapText="1"/>
    </xf>
    <xf numFmtId="0" fontId="4" fillId="0" borderId="14" xfId="2" applyFont="1" applyBorder="1" applyAlignment="1">
      <alignment horizontal="left" vertical="top" wrapText="1"/>
    </xf>
    <xf numFmtId="2" fontId="8" fillId="4" borderId="2" xfId="0" applyNumberFormat="1" applyFont="1" applyFill="1" applyBorder="1" applyAlignment="1">
      <alignment horizontal="left"/>
    </xf>
    <xf numFmtId="2" fontId="8" fillId="4" borderId="3" xfId="0" applyNumberFormat="1" applyFont="1" applyFill="1" applyBorder="1" applyAlignment="1">
      <alignment horizontal="left"/>
    </xf>
    <xf numFmtId="0" fontId="7" fillId="0" borderId="9"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3" fillId="6" borderId="2" xfId="2" applyFont="1" applyFill="1" applyBorder="1" applyAlignment="1">
      <alignment horizontal="left" vertical="top" wrapText="1"/>
    </xf>
    <xf numFmtId="0" fontId="3" fillId="6" borderId="3" xfId="2" applyFont="1" applyFill="1" applyBorder="1" applyAlignment="1">
      <alignment horizontal="left" vertical="top" wrapText="1"/>
    </xf>
    <xf numFmtId="0" fontId="3" fillId="6" borderId="10" xfId="2" applyFont="1" applyFill="1" applyBorder="1" applyAlignment="1">
      <alignment horizontal="left" vertical="top" wrapText="1"/>
    </xf>
    <xf numFmtId="0" fontId="3" fillId="6" borderId="11" xfId="2" applyFont="1" applyFill="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54">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rgb="FF000000"/>
        </top>
      </border>
    </dxf>
    <dxf>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none">
          <fgColor indexed="64"/>
          <bgColor auto="1"/>
        </patternFill>
      </fill>
      <alignment horizontal="general" vertical="bottom" textRotation="0" wrapText="1" indent="0" justifyLastLine="0" shrinkToFit="0" readingOrder="0"/>
    </dxf>
    <dxf>
      <numFmt numFmtId="165"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5"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5"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rgb="FF000000"/>
        </top>
      </border>
    </dxf>
    <dxf>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none">
          <fgColor indexed="64"/>
          <bgColor auto="1"/>
        </patternFill>
      </fill>
      <alignment horizontal="general" vertical="bottom" textRotation="0" wrapText="1" indent="0" justifyLastLine="0" shrinkToFit="0" readingOrder="0"/>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rgb="FF000000"/>
        </top>
      </border>
    </dxf>
    <dxf>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B4F96CE-1023-40F8-9FA1-7D3EE856EB7E}" name="Table1" displayName="Table1" ref="A1:K183" totalsRowShown="0" headerRowDxfId="53" dataDxfId="51" headerRowBorderDxfId="52" tableBorderDxfId="50">
  <autoFilter ref="A1:K183" xr:uid="{00000000-0009-0000-0000-000000000000}"/>
  <sortState xmlns:xlrd2="http://schemas.microsoft.com/office/spreadsheetml/2017/richdata2" ref="A2:K183">
    <sortCondition ref="B1:B183"/>
  </sortState>
  <tableColumns count="11">
    <tableColumn id="1" xr3:uid="{0B56D0DA-9361-4B8D-9DEB-E773E791F005}" name="State" dataDxfId="49"/>
    <tableColumn id="2" xr3:uid="{311CE3CD-F18A-4022-99E0-FEDAF8932281}" name="Provider Name" dataDxfId="48"/>
    <tableColumn id="3" xr3:uid="{4C6FE48E-F5B1-4785-BB7D-922B2338F9AF}" name="City " dataDxfId="47"/>
    <tableColumn id="4" xr3:uid="{7E8B9F37-2171-4E89-BC41-5ACDD35E59B7}" name="County" dataDxfId="46"/>
    <tableColumn id="5" xr3:uid="{CC9CD496-CF9A-44FE-92E2-4237452985B7}" name="MDS Census" dataDxfId="45"/>
    <tableColumn id="6" xr3:uid="{F7913718-FE2B-477F-B7E5-0C4C2FD06031}" name="RN Hours" dataDxfId="44"/>
    <tableColumn id="7" xr3:uid="{F89383FC-5728-40BD-9147-7B7728DCDC41}" name="LPN Hours" dataDxfId="43"/>
    <tableColumn id="8" xr3:uid="{91C5744E-0F6E-4375-B889-B45076CE8ECB}" name="CNA Hours " dataDxfId="42"/>
    <tableColumn id="9" xr3:uid="{4B0EECFD-B868-476C-8F6A-1EB377E9EB15}" name="Total Care Staffing Hours" dataDxfId="41">
      <calculatedColumnFormula>SUM(F2:H2)</calculatedColumnFormula>
    </tableColumn>
    <tableColumn id="10" xr3:uid="{6B318A35-EDD7-4B32-841E-E50732386291}" name="Avg Total Staffing Hours Per Resident Per Day" dataDxfId="40">
      <calculatedColumnFormula>I2/E2</calculatedColumnFormula>
    </tableColumn>
    <tableColumn id="11" xr3:uid="{99A66695-8894-4C53-8575-4A8B8B10C94E}" name="Avg RN Hours Per Resident Per Day" dataDxfId="39">
      <calculatedColumnFormula>F2/E2</calculatedColumnFormula>
    </tableColumn>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E357990-90D2-4E54-B18C-5E322C73FF43}" name="Table2" displayName="Table2" ref="A1:N183" totalsRowShown="0" headerRowDxfId="38" dataDxfId="36" headerRowBorderDxfId="37" tableBorderDxfId="35">
  <autoFilter ref="A1:N183" xr:uid="{00000000-0009-0000-0000-000001000000}"/>
  <sortState xmlns:xlrd2="http://schemas.microsoft.com/office/spreadsheetml/2017/richdata2" ref="A2:N183">
    <sortCondition ref="B1:B183"/>
  </sortState>
  <tableColumns count="14">
    <tableColumn id="1" xr3:uid="{7D36D39A-D6E8-4E34-BB88-0E712CC9E07E}" name="State" dataDxfId="34"/>
    <tableColumn id="2" xr3:uid="{2FA1E9C9-1912-4F90-8412-41DE74CC165D}" name="Provider Name" dataDxfId="33"/>
    <tableColumn id="3" xr3:uid="{C6556777-905C-4E62-AD3D-F957E7D6CF9F}" name="City " dataDxfId="32"/>
    <tableColumn id="4" xr3:uid="{8114E0E5-AE03-4E99-B9DF-7D09CAC71838}" name="County" dataDxfId="31"/>
    <tableColumn id="5" xr3:uid="{3565601B-82DD-41A4-AC5F-BACF0BBC9163}" name="MDS Census" dataDxfId="30"/>
    <tableColumn id="6" xr3:uid="{6DCB424A-B578-4A7C-B21C-E33EEF5CDD32}" name="RN Hours" dataDxfId="29"/>
    <tableColumn id="7" xr3:uid="{BD8E6C1E-10CC-4E69-9646-1D3F40A7AE8E}" name="RN Hours Contract" dataDxfId="28"/>
    <tableColumn id="8" xr3:uid="{2A6E276E-8AB8-4A12-907C-93CCF7501164}" name="Percent RN Hours Contract" dataDxfId="27">
      <calculatedColumnFormula>G2/F2</calculatedColumnFormula>
    </tableColumn>
    <tableColumn id="9" xr3:uid="{6D280969-1040-48B0-B823-B1BAA71DAB40}" name="LPN Hours" dataDxfId="26"/>
    <tableColumn id="10" xr3:uid="{36554AD1-1BDE-44CA-9A23-57F322982FAD}" name="LPN Hours Contract" dataDxfId="25"/>
    <tableColumn id="11" xr3:uid="{B4230475-E3CB-45CD-B157-086645E6B9EF}" name="Percent LPN Hours Contract" dataDxfId="24"/>
    <tableColumn id="12" xr3:uid="{58E6E569-C036-49F9-9269-51C3A5CC672F}" name="CNA Hours" dataDxfId="23"/>
    <tableColumn id="13" xr3:uid="{89D48695-AE4C-4ECF-868D-8808667375EB}" name="CNA Hours Contract" dataDxfId="22"/>
    <tableColumn id="14" xr3:uid="{AED53898-4BEF-414C-BBF1-340732C55A2A}" name="Percent CNA Hours Contract" dataDxfId="21">
      <calculatedColumnFormula>M2/L2</calculatedColumnFormula>
    </tableColumn>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2B7C47B-B71A-428A-923B-27DF9256CDD3}" name="Table3" displayName="Table3" ref="A1:Q183" totalsRowShown="0" headerRowDxfId="20" dataDxfId="18" headerRowBorderDxfId="19" tableBorderDxfId="17">
  <autoFilter ref="A1:Q183" xr:uid="{FF6524BD-ABC4-42A3-83D0-E7915877995E}"/>
  <tableColumns count="17">
    <tableColumn id="1" xr3:uid="{E2FD304C-4E47-42E2-B280-3072C11339EB}" name="State" dataDxfId="16"/>
    <tableColumn id="2" xr3:uid="{4912A2F4-680A-40E4-B65F-00C0C5199AAA}" name="Provider Name" dataDxfId="15"/>
    <tableColumn id="3" xr3:uid="{71DDEC3B-A154-44D8-84EF-A7F3086DEE71}" name="City " dataDxfId="14"/>
    <tableColumn id="4" xr3:uid="{437070BA-95AC-445F-82A5-09BF1C52B94B}" name="County" dataDxfId="13"/>
    <tableColumn id="5" xr3:uid="{EE20230E-DC0D-461A-9614-4BE949046426}" name="MDS Census" dataDxfId="12"/>
    <tableColumn id="6" xr3:uid="{402F7631-952C-476A-A15A-495DDFEE9A18}" name="Administrator Hours" dataDxfId="11"/>
    <tableColumn id="7" xr3:uid="{EDF97792-A4AF-4AFD-AFE3-FDD2ED11037B}" name="Medical Director Hours" dataDxfId="10"/>
    <tableColumn id="8" xr3:uid="{143EA45A-8CA7-4CC5-B61B-0715C82349CD}" name="Pharmacist Hours" dataDxfId="9"/>
    <tableColumn id="9" xr3:uid="{20683412-3AFA-479D-BE9C-AA32880426EF}" name="Dietician Hours" dataDxfId="8"/>
    <tableColumn id="10" xr3:uid="{EF85E73B-50CC-44A5-B176-278124858532}" name="Hours Qualified Activities Professional" dataDxfId="7"/>
    <tableColumn id="11" xr3:uid="{2F2E9650-A290-45EC-9E94-77709360B2FB}" name="Hours Other Activities Professional" dataDxfId="6"/>
    <tableColumn id="12" xr3:uid="{1975ABCE-4EA4-435F-8CEF-1D09B64D13EE}" name="Total Hours Activities Staff" dataDxfId="5">
      <calculatedColumnFormula>SUM(J2,K2)</calculatedColumnFormula>
    </tableColumn>
    <tableColumn id="13" xr3:uid="{F0D0A0C6-4B3F-4D5B-818C-3B26ED365BC6}" name="Average Activities Staff Hours Per Resident Per Day" dataDxfId="4">
      <calculatedColumnFormula>L2/E2</calculatedColumnFormula>
    </tableColumn>
    <tableColumn id="14" xr3:uid="{4D90E93C-501D-4980-858A-B1AC8A5820F3}" name="Hours Qualified Social Work Staff" dataDxfId="3"/>
    <tableColumn id="15" xr3:uid="{61D4CE43-D39E-4F6B-8EE8-96890DD5864E}" name="Hours Other Social Work Staff" dataDxfId="2"/>
    <tableColumn id="16" xr3:uid="{A8AA7CCD-8E98-40F0-991F-28726FC061D4}" name="Total Hours Social Work Staff" dataDxfId="1">
      <calculatedColumnFormula>SUM(N2,O2)</calculatedColumnFormula>
    </tableColumn>
    <tableColumn id="17" xr3:uid="{4A3E9DB7-E4B9-4E9E-9340-054279E5F720}" name="Average Social Work Staff Hours Per Resident Per Day" dataDxfId="0">
      <calculatedColumnFormula>P2/E2</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3"/>
  <sheetViews>
    <sheetView tabSelected="1" workbookViewId="0">
      <pane ySplit="1" topLeftCell="A2" activePane="bottomLeft" state="frozen"/>
      <selection pane="bottomLeft"/>
    </sheetView>
  </sheetViews>
  <sheetFormatPr defaultColWidth="11.77734375" defaultRowHeight="14.4" x14ac:dyDescent="0.3"/>
  <cols>
    <col min="1" max="1" width="7.5546875" style="5" bestFit="1" customWidth="1"/>
    <col min="2" max="2" width="54.6640625" style="5" bestFit="1" customWidth="1"/>
    <col min="3" max="3" width="19" style="5" bestFit="1" customWidth="1"/>
    <col min="4" max="4" width="11.44140625" style="5" bestFit="1" customWidth="1"/>
    <col min="5" max="5" width="13.5546875" style="5" bestFit="1" customWidth="1"/>
    <col min="6" max="6" width="11" style="5" bestFit="1" customWidth="1"/>
    <col min="7" max="7" width="11.88671875" style="5" bestFit="1" customWidth="1"/>
    <col min="8" max="8" width="12.21875" style="5" bestFit="1" customWidth="1"/>
    <col min="9" max="9" width="11.6640625" style="5" bestFit="1" customWidth="1"/>
    <col min="10" max="10" width="15.109375" style="5" bestFit="1" customWidth="1"/>
    <col min="11" max="11" width="13.6640625" style="5" bestFit="1" customWidth="1"/>
    <col min="12" max="16384" width="11.77734375" style="5"/>
  </cols>
  <sheetData>
    <row r="1" spans="1:11" ht="57.6" x14ac:dyDescent="0.3">
      <c r="A1" s="4" t="s">
        <v>0</v>
      </c>
      <c r="B1" s="4" t="s">
        <v>1</v>
      </c>
      <c r="C1" s="4" t="s">
        <v>2</v>
      </c>
      <c r="D1" s="4" t="s">
        <v>3</v>
      </c>
      <c r="E1" s="4" t="s">
        <v>4</v>
      </c>
      <c r="F1" s="4" t="s">
        <v>17</v>
      </c>
      <c r="G1" s="4" t="s">
        <v>20</v>
      </c>
      <c r="H1" s="4" t="s">
        <v>26</v>
      </c>
      <c r="I1" s="4" t="s">
        <v>27</v>
      </c>
      <c r="J1" s="4" t="s">
        <v>28</v>
      </c>
      <c r="K1" s="4" t="s">
        <v>29</v>
      </c>
    </row>
    <row r="2" spans="1:11" x14ac:dyDescent="0.3">
      <c r="A2" s="5" t="s">
        <v>37</v>
      </c>
      <c r="B2" s="5" t="s">
        <v>38</v>
      </c>
      <c r="C2" s="5" t="s">
        <v>39</v>
      </c>
      <c r="D2" s="5" t="s">
        <v>40</v>
      </c>
      <c r="E2" s="6">
        <v>86.543478260869563</v>
      </c>
      <c r="F2" s="6">
        <v>35.312934782608686</v>
      </c>
      <c r="G2" s="6">
        <v>80.384021739130432</v>
      </c>
      <c r="H2" s="6">
        <v>193.44054347826085</v>
      </c>
      <c r="I2" s="6">
        <f>SUM(F2:H2)</f>
        <v>309.13749999999993</v>
      </c>
      <c r="J2" s="6">
        <f>I2/E2</f>
        <v>3.5720484802813357</v>
      </c>
      <c r="K2" s="6">
        <f>F2/E2</f>
        <v>0.40803692539562914</v>
      </c>
    </row>
    <row r="3" spans="1:11" x14ac:dyDescent="0.3">
      <c r="A3" s="5" t="s">
        <v>37</v>
      </c>
      <c r="B3" s="5" t="s">
        <v>41</v>
      </c>
      <c r="C3" s="5" t="s">
        <v>42</v>
      </c>
      <c r="D3" s="5" t="s">
        <v>43</v>
      </c>
      <c r="E3" s="6">
        <v>110.32608695652173</v>
      </c>
      <c r="F3" s="6">
        <v>49.449999999999967</v>
      </c>
      <c r="G3" s="6">
        <v>182.37347826086958</v>
      </c>
      <c r="H3" s="6">
        <v>252.98826086956521</v>
      </c>
      <c r="I3" s="6">
        <f>SUM(F3:H3)</f>
        <v>484.81173913043472</v>
      </c>
      <c r="J3" s="6">
        <f>I3/E3</f>
        <v>4.3943527093596053</v>
      </c>
      <c r="K3" s="6">
        <f>F3/E3</f>
        <v>0.44821674876847262</v>
      </c>
    </row>
    <row r="4" spans="1:11" x14ac:dyDescent="0.3">
      <c r="A4" s="5" t="s">
        <v>37</v>
      </c>
      <c r="B4" s="5" t="s">
        <v>44</v>
      </c>
      <c r="C4" s="5" t="s">
        <v>45</v>
      </c>
      <c r="D4" s="5" t="s">
        <v>46</v>
      </c>
      <c r="E4" s="6">
        <v>149.7608695652174</v>
      </c>
      <c r="F4" s="6">
        <v>13.228260869565217</v>
      </c>
      <c r="G4" s="6">
        <v>139.59782608695653</v>
      </c>
      <c r="H4" s="6">
        <v>316.67119565217394</v>
      </c>
      <c r="I4" s="6">
        <f>SUM(F4:H4)</f>
        <v>469.49728260869568</v>
      </c>
      <c r="J4" s="6">
        <f>I4/E4</f>
        <v>3.134979677747133</v>
      </c>
      <c r="K4" s="6">
        <f>F4/E4</f>
        <v>8.8329220496443595E-2</v>
      </c>
    </row>
    <row r="5" spans="1:11" x14ac:dyDescent="0.3">
      <c r="A5" s="5" t="s">
        <v>37</v>
      </c>
      <c r="B5" s="5" t="s">
        <v>47</v>
      </c>
      <c r="C5" s="5" t="s">
        <v>48</v>
      </c>
      <c r="D5" s="5" t="s">
        <v>49</v>
      </c>
      <c r="E5" s="6">
        <v>54.934782608695649</v>
      </c>
      <c r="F5" s="6">
        <v>13.731847826086955</v>
      </c>
      <c r="G5" s="6">
        <v>72.066086956521715</v>
      </c>
      <c r="H5" s="6">
        <v>160.36576086956521</v>
      </c>
      <c r="I5" s="6">
        <f>SUM(F5:H5)</f>
        <v>246.16369565217389</v>
      </c>
      <c r="J5" s="6">
        <f>I5/E5</f>
        <v>4.4810170162247722</v>
      </c>
      <c r="K5" s="6">
        <f>F5/E5</f>
        <v>0.24996636327661259</v>
      </c>
    </row>
    <row r="6" spans="1:11" x14ac:dyDescent="0.3">
      <c r="A6" s="5" t="s">
        <v>37</v>
      </c>
      <c r="B6" s="5" t="s">
        <v>50</v>
      </c>
      <c r="C6" s="5" t="s">
        <v>51</v>
      </c>
      <c r="D6" s="5" t="s">
        <v>52</v>
      </c>
      <c r="E6" s="6">
        <v>32.771739130434781</v>
      </c>
      <c r="F6" s="6">
        <v>38.272826086956528</v>
      </c>
      <c r="G6" s="6">
        <v>16.115434782608695</v>
      </c>
      <c r="H6" s="6">
        <v>98.776304347826084</v>
      </c>
      <c r="I6" s="6">
        <f>SUM(F6:H6)</f>
        <v>153.1645652173913</v>
      </c>
      <c r="J6" s="6">
        <f>I6/E6</f>
        <v>4.6736782752902153</v>
      </c>
      <c r="K6" s="6">
        <f>F6/E6</f>
        <v>1.1678606965174132</v>
      </c>
    </row>
    <row r="7" spans="1:11" x14ac:dyDescent="0.3">
      <c r="A7" s="5" t="s">
        <v>37</v>
      </c>
      <c r="B7" s="5" t="s">
        <v>53</v>
      </c>
      <c r="C7" s="5" t="s">
        <v>54</v>
      </c>
      <c r="D7" s="5" t="s">
        <v>55</v>
      </c>
      <c r="E7" s="6">
        <v>102.20652173913044</v>
      </c>
      <c r="F7" s="6">
        <v>13.969021739130433</v>
      </c>
      <c r="G7" s="6">
        <v>106.60086956521744</v>
      </c>
      <c r="H7" s="6">
        <v>180.50260869565219</v>
      </c>
      <c r="I7" s="6">
        <f>SUM(F7:H7)</f>
        <v>301.07250000000005</v>
      </c>
      <c r="J7" s="6">
        <f>I7/E7</f>
        <v>2.9457268956715947</v>
      </c>
      <c r="K7" s="6">
        <f>F7/E7</f>
        <v>0.13667446559608634</v>
      </c>
    </row>
    <row r="8" spans="1:11" x14ac:dyDescent="0.3">
      <c r="A8" s="5" t="s">
        <v>37</v>
      </c>
      <c r="B8" s="5" t="s">
        <v>56</v>
      </c>
      <c r="C8" s="5" t="s">
        <v>57</v>
      </c>
      <c r="D8" s="5" t="s">
        <v>58</v>
      </c>
      <c r="E8" s="6">
        <v>63.815217391304351</v>
      </c>
      <c r="F8" s="6">
        <v>14.517717391304346</v>
      </c>
      <c r="G8" s="6">
        <v>44.057500000000012</v>
      </c>
      <c r="H8" s="6">
        <v>116.44847826086956</v>
      </c>
      <c r="I8" s="6">
        <f>SUM(F8:H8)</f>
        <v>175.02369565217393</v>
      </c>
      <c r="J8" s="6">
        <f>I8/E8</f>
        <v>2.7426639414069154</v>
      </c>
      <c r="K8" s="6">
        <f>F8/E8</f>
        <v>0.22749616760347469</v>
      </c>
    </row>
    <row r="9" spans="1:11" x14ac:dyDescent="0.3">
      <c r="A9" s="5" t="s">
        <v>37</v>
      </c>
      <c r="B9" s="5" t="s">
        <v>59</v>
      </c>
      <c r="C9" s="5" t="s">
        <v>60</v>
      </c>
      <c r="D9" s="5" t="s">
        <v>61</v>
      </c>
      <c r="E9" s="6">
        <v>87.065217391304344</v>
      </c>
      <c r="F9" s="6">
        <v>21.020108695652169</v>
      </c>
      <c r="G9" s="6">
        <v>50.620217391304351</v>
      </c>
      <c r="H9" s="6">
        <v>143.55804347826088</v>
      </c>
      <c r="I9" s="6">
        <f>SUM(F9:H9)</f>
        <v>215.1983695652174</v>
      </c>
      <c r="J9" s="6">
        <f>I9/E9</f>
        <v>2.4716916354556808</v>
      </c>
      <c r="K9" s="6">
        <f>F9/E9</f>
        <v>0.24142946317103617</v>
      </c>
    </row>
    <row r="10" spans="1:11" x14ac:dyDescent="0.3">
      <c r="A10" s="5" t="s">
        <v>37</v>
      </c>
      <c r="B10" s="5" t="s">
        <v>62</v>
      </c>
      <c r="C10" s="5" t="s">
        <v>63</v>
      </c>
      <c r="D10" s="5" t="s">
        <v>64</v>
      </c>
      <c r="E10" s="6">
        <v>96.065217391304344</v>
      </c>
      <c r="F10" s="6">
        <v>13.375</v>
      </c>
      <c r="G10" s="6">
        <v>105.84239130434783</v>
      </c>
      <c r="H10" s="6">
        <v>245.23369565217391</v>
      </c>
      <c r="I10" s="6">
        <f>SUM(F10:H10)</f>
        <v>364.45108695652175</v>
      </c>
      <c r="J10" s="6">
        <f>I10/E10</f>
        <v>3.7937881873727091</v>
      </c>
      <c r="K10" s="6">
        <f>F10/E10</f>
        <v>0.13922833220185563</v>
      </c>
    </row>
    <row r="11" spans="1:11" x14ac:dyDescent="0.3">
      <c r="A11" s="5" t="s">
        <v>37</v>
      </c>
      <c r="B11" s="5" t="s">
        <v>65</v>
      </c>
      <c r="C11" s="5" t="s">
        <v>66</v>
      </c>
      <c r="D11" s="5" t="s">
        <v>46</v>
      </c>
      <c r="E11" s="6">
        <v>24.173913043478262</v>
      </c>
      <c r="F11" s="6">
        <v>38.086847826086952</v>
      </c>
      <c r="G11" s="6">
        <v>7.4565217391304346</v>
      </c>
      <c r="H11" s="6">
        <v>62.544782608695648</v>
      </c>
      <c r="I11" s="6">
        <f>SUM(F11:H11)</f>
        <v>108.08815217391304</v>
      </c>
      <c r="J11" s="6">
        <f>I11/E11</f>
        <v>4.4712724820143883</v>
      </c>
      <c r="K11" s="6">
        <f>F11/E11</f>
        <v>1.5755350719424459</v>
      </c>
    </row>
    <row r="12" spans="1:11" x14ac:dyDescent="0.3">
      <c r="A12" s="5" t="s">
        <v>37</v>
      </c>
      <c r="B12" s="5" t="s">
        <v>67</v>
      </c>
      <c r="C12" s="5" t="s">
        <v>68</v>
      </c>
      <c r="D12" s="5" t="s">
        <v>69</v>
      </c>
      <c r="E12" s="6">
        <v>31.369565217391305</v>
      </c>
      <c r="F12" s="6">
        <v>17.842391304347824</v>
      </c>
      <c r="G12" s="6">
        <v>20.739130434782609</v>
      </c>
      <c r="H12" s="6">
        <v>78.067934782608702</v>
      </c>
      <c r="I12" s="6">
        <f>SUM(F12:H12)</f>
        <v>116.64945652173914</v>
      </c>
      <c r="J12" s="6">
        <f>I12/E12</f>
        <v>3.7185550935550937</v>
      </c>
      <c r="K12" s="6">
        <f>F12/E12</f>
        <v>0.56878031878031876</v>
      </c>
    </row>
    <row r="13" spans="1:11" x14ac:dyDescent="0.3">
      <c r="A13" s="5" t="s">
        <v>37</v>
      </c>
      <c r="B13" s="5" t="s">
        <v>70</v>
      </c>
      <c r="C13" s="5" t="s">
        <v>71</v>
      </c>
      <c r="D13" s="5" t="s">
        <v>72</v>
      </c>
      <c r="E13" s="6">
        <v>46.989130434782609</v>
      </c>
      <c r="F13" s="6">
        <v>12.050326086956538</v>
      </c>
      <c r="G13" s="6">
        <v>57.596956521739152</v>
      </c>
      <c r="H13" s="6">
        <v>93.665869565217392</v>
      </c>
      <c r="I13" s="6">
        <f>SUM(F13:H13)</f>
        <v>163.31315217391307</v>
      </c>
      <c r="J13" s="6">
        <f>I13/E13</f>
        <v>3.475551700208189</v>
      </c>
      <c r="K13" s="6">
        <f>F13/E13</f>
        <v>0.25644922507517964</v>
      </c>
    </row>
    <row r="14" spans="1:11" x14ac:dyDescent="0.3">
      <c r="A14" s="5" t="s">
        <v>37</v>
      </c>
      <c r="B14" s="5" t="s">
        <v>73</v>
      </c>
      <c r="C14" s="5" t="s">
        <v>74</v>
      </c>
      <c r="D14" s="5" t="s">
        <v>75</v>
      </c>
      <c r="E14" s="6">
        <v>136.60869565217391</v>
      </c>
      <c r="F14" s="6">
        <v>93.959782608695619</v>
      </c>
      <c r="G14" s="6">
        <v>132.66510869565215</v>
      </c>
      <c r="H14" s="6">
        <v>331.19271739130437</v>
      </c>
      <c r="I14" s="6">
        <f>SUM(F14:H14)</f>
        <v>557.8176086956521</v>
      </c>
      <c r="J14" s="6">
        <f>I14/E14</f>
        <v>4.0833243157224697</v>
      </c>
      <c r="K14" s="6">
        <f>F14/E14</f>
        <v>0.68780235518777832</v>
      </c>
    </row>
    <row r="15" spans="1:11" x14ac:dyDescent="0.3">
      <c r="A15" s="5" t="s">
        <v>37</v>
      </c>
      <c r="B15" s="5" t="s">
        <v>76</v>
      </c>
      <c r="C15" s="5" t="s">
        <v>63</v>
      </c>
      <c r="D15" s="5" t="s">
        <v>64</v>
      </c>
      <c r="E15" s="6">
        <v>85.673913043478265</v>
      </c>
      <c r="F15" s="6">
        <v>34.048913043478258</v>
      </c>
      <c r="G15" s="6">
        <v>130.04076086956522</v>
      </c>
      <c r="H15" s="6">
        <v>291.9021739130435</v>
      </c>
      <c r="I15" s="6">
        <f>SUM(F15:H15)</f>
        <v>455.991847826087</v>
      </c>
      <c r="J15" s="6">
        <f>I15/E15</f>
        <v>5.3224118244100485</v>
      </c>
      <c r="K15" s="6">
        <f>F15/E15</f>
        <v>0.39742451154529301</v>
      </c>
    </row>
    <row r="16" spans="1:11" x14ac:dyDescent="0.3">
      <c r="A16" s="5" t="s">
        <v>37</v>
      </c>
      <c r="B16" s="5" t="s">
        <v>77</v>
      </c>
      <c r="C16" s="5" t="s">
        <v>63</v>
      </c>
      <c r="D16" s="5" t="s">
        <v>64</v>
      </c>
      <c r="E16" s="6">
        <v>168.36956521739131</v>
      </c>
      <c r="F16" s="6">
        <v>141.22282608695653</v>
      </c>
      <c r="G16" s="6">
        <v>156.72554347826087</v>
      </c>
      <c r="H16" s="6">
        <v>671.87228260869563</v>
      </c>
      <c r="I16" s="6">
        <f>SUM(F16:H16)</f>
        <v>969.820652173913</v>
      </c>
      <c r="J16" s="6">
        <f>I16/E16</f>
        <v>5.7600710135571331</v>
      </c>
      <c r="K16" s="6">
        <f>F16/E16</f>
        <v>0.8387669464170433</v>
      </c>
    </row>
    <row r="17" spans="1:11" x14ac:dyDescent="0.3">
      <c r="A17" s="5" t="s">
        <v>37</v>
      </c>
      <c r="B17" s="5" t="s">
        <v>78</v>
      </c>
      <c r="C17" s="5" t="s">
        <v>71</v>
      </c>
      <c r="D17" s="5" t="s">
        <v>72</v>
      </c>
      <c r="E17" s="6">
        <v>56.891304347826086</v>
      </c>
      <c r="F17" s="6">
        <v>15.136956521739135</v>
      </c>
      <c r="G17" s="6">
        <v>53.964891304347823</v>
      </c>
      <c r="H17" s="6">
        <v>119.3320652173913</v>
      </c>
      <c r="I17" s="6">
        <f>SUM(F17:H17)</f>
        <v>188.43391304347824</v>
      </c>
      <c r="J17" s="6">
        <f>I17/E17</f>
        <v>3.3121742453190675</v>
      </c>
      <c r="K17" s="6">
        <f>F17/E17</f>
        <v>0.2660680168131449</v>
      </c>
    </row>
    <row r="18" spans="1:11" x14ac:dyDescent="0.3">
      <c r="A18" s="5" t="s">
        <v>37</v>
      </c>
      <c r="B18" s="5" t="s">
        <v>79</v>
      </c>
      <c r="C18" s="5" t="s">
        <v>42</v>
      </c>
      <c r="D18" s="5" t="s">
        <v>43</v>
      </c>
      <c r="E18" s="6">
        <v>83.130434782608702</v>
      </c>
      <c r="F18" s="6">
        <v>38.986413043478258</v>
      </c>
      <c r="G18" s="6">
        <v>62.336956521739133</v>
      </c>
      <c r="H18" s="6">
        <v>149.24184782608697</v>
      </c>
      <c r="I18" s="6">
        <f>SUM(F18:H18)</f>
        <v>250.56521739130437</v>
      </c>
      <c r="J18" s="6">
        <f>I18/E18</f>
        <v>3.0141213389121337</v>
      </c>
      <c r="K18" s="6">
        <f>F18/E18</f>
        <v>0.46897881799163171</v>
      </c>
    </row>
    <row r="19" spans="1:11" x14ac:dyDescent="0.3">
      <c r="A19" s="5" t="s">
        <v>37</v>
      </c>
      <c r="B19" s="5" t="s">
        <v>80</v>
      </c>
      <c r="C19" s="5" t="s">
        <v>81</v>
      </c>
      <c r="D19" s="5" t="s">
        <v>82</v>
      </c>
      <c r="E19" s="6">
        <v>83.086956521739125</v>
      </c>
      <c r="F19" s="6">
        <v>13.828804347826088</v>
      </c>
      <c r="G19" s="6">
        <v>78.149456521739125</v>
      </c>
      <c r="H19" s="6">
        <v>160.94565217391303</v>
      </c>
      <c r="I19" s="6">
        <f>SUM(F19:H19)</f>
        <v>252.92391304347825</v>
      </c>
      <c r="J19" s="6">
        <f>I19/E19</f>
        <v>3.0440868655154372</v>
      </c>
      <c r="K19" s="6">
        <f>F19/E19</f>
        <v>0.16643772893772896</v>
      </c>
    </row>
    <row r="20" spans="1:11" x14ac:dyDescent="0.3">
      <c r="A20" s="5" t="s">
        <v>37</v>
      </c>
      <c r="B20" s="5" t="s">
        <v>83</v>
      </c>
      <c r="C20" s="5" t="s">
        <v>84</v>
      </c>
      <c r="D20" s="5" t="s">
        <v>75</v>
      </c>
      <c r="E20" s="6">
        <v>53.663043478260867</v>
      </c>
      <c r="F20" s="6">
        <v>33.953804347826086</v>
      </c>
      <c r="G20" s="6">
        <v>45.282608695652172</v>
      </c>
      <c r="H20" s="6">
        <v>96.554347826086953</v>
      </c>
      <c r="I20" s="6">
        <f>SUM(F20:H20)</f>
        <v>175.79076086956519</v>
      </c>
      <c r="J20" s="6">
        <f>I20/E20</f>
        <v>3.2758254000405103</v>
      </c>
      <c r="K20" s="6">
        <f>F20/E20</f>
        <v>0.63272230099250559</v>
      </c>
    </row>
    <row r="21" spans="1:11" x14ac:dyDescent="0.3">
      <c r="A21" s="5" t="s">
        <v>37</v>
      </c>
      <c r="B21" s="5" t="s">
        <v>85</v>
      </c>
      <c r="C21" s="5" t="s">
        <v>86</v>
      </c>
      <c r="D21" s="5" t="s">
        <v>87</v>
      </c>
      <c r="E21" s="6">
        <v>93.826086956521735</v>
      </c>
      <c r="F21" s="6">
        <v>36.097826086956523</v>
      </c>
      <c r="G21" s="6">
        <v>69.540760869565219</v>
      </c>
      <c r="H21" s="6">
        <v>186.50815217391303</v>
      </c>
      <c r="I21" s="6">
        <f>SUM(F21:H21)</f>
        <v>292.14673913043475</v>
      </c>
      <c r="J21" s="6">
        <f>I21/E21</f>
        <v>3.1137048192771082</v>
      </c>
      <c r="K21" s="6">
        <f>F21/E21</f>
        <v>0.3847312326227989</v>
      </c>
    </row>
    <row r="22" spans="1:11" x14ac:dyDescent="0.3">
      <c r="A22" s="5" t="s">
        <v>37</v>
      </c>
      <c r="B22" s="5" t="s">
        <v>88</v>
      </c>
      <c r="C22" s="5" t="s">
        <v>89</v>
      </c>
      <c r="D22" s="5" t="s">
        <v>90</v>
      </c>
      <c r="E22" s="6">
        <v>109.52173913043478</v>
      </c>
      <c r="F22" s="6">
        <v>34.076086956521742</v>
      </c>
      <c r="G22" s="6">
        <v>89.086956521739125</v>
      </c>
      <c r="H22" s="6">
        <v>239.15217391304347</v>
      </c>
      <c r="I22" s="6">
        <f>SUM(F22:H22)</f>
        <v>362.31521739130437</v>
      </c>
      <c r="J22" s="6">
        <f>I22/E22</f>
        <v>3.3081579992060344</v>
      </c>
      <c r="K22" s="6">
        <f>F22/E22</f>
        <v>0.31113537117903933</v>
      </c>
    </row>
    <row r="23" spans="1:11" x14ac:dyDescent="0.3">
      <c r="A23" s="5" t="s">
        <v>37</v>
      </c>
      <c r="B23" s="5" t="s">
        <v>91</v>
      </c>
      <c r="C23" s="5" t="s">
        <v>89</v>
      </c>
      <c r="D23" s="5" t="s">
        <v>90</v>
      </c>
      <c r="E23" s="6">
        <v>98.010869565217391</v>
      </c>
      <c r="F23" s="6">
        <v>29.731086956521747</v>
      </c>
      <c r="G23" s="6">
        <v>69.257282608695633</v>
      </c>
      <c r="H23" s="6">
        <v>190.51521739130436</v>
      </c>
      <c r="I23" s="6">
        <f>SUM(F23:H23)</f>
        <v>289.50358695652176</v>
      </c>
      <c r="J23" s="6">
        <f>I23/E23</f>
        <v>2.9537906177220807</v>
      </c>
      <c r="K23" s="6">
        <f>F23/E23</f>
        <v>0.30334479316845964</v>
      </c>
    </row>
    <row r="24" spans="1:11" x14ac:dyDescent="0.3">
      <c r="A24" s="5" t="s">
        <v>37</v>
      </c>
      <c r="B24" s="5" t="s">
        <v>92</v>
      </c>
      <c r="C24" s="5" t="s">
        <v>81</v>
      </c>
      <c r="D24" s="5" t="s">
        <v>82</v>
      </c>
      <c r="E24" s="6">
        <v>141.5</v>
      </c>
      <c r="F24" s="6">
        <v>27.559673913043465</v>
      </c>
      <c r="G24" s="6">
        <v>151.96586956521739</v>
      </c>
      <c r="H24" s="6">
        <v>355.40576086956526</v>
      </c>
      <c r="I24" s="6">
        <f>SUM(F24:H24)</f>
        <v>534.93130434782609</v>
      </c>
      <c r="J24" s="6">
        <f>I24/E24</f>
        <v>3.7804332462743893</v>
      </c>
      <c r="K24" s="6">
        <f>F24/E24</f>
        <v>0.19476801351974179</v>
      </c>
    </row>
    <row r="25" spans="1:11" x14ac:dyDescent="0.3">
      <c r="A25" s="5" t="s">
        <v>37</v>
      </c>
      <c r="B25" s="5" t="s">
        <v>93</v>
      </c>
      <c r="C25" s="5" t="s">
        <v>94</v>
      </c>
      <c r="D25" s="5" t="s">
        <v>95</v>
      </c>
      <c r="E25" s="6">
        <v>79.423913043478265</v>
      </c>
      <c r="F25" s="6">
        <v>31.841413043478259</v>
      </c>
      <c r="G25" s="6">
        <v>87.497608695652147</v>
      </c>
      <c r="H25" s="6">
        <v>156.63369565217391</v>
      </c>
      <c r="I25" s="6">
        <f>SUM(F25:H25)</f>
        <v>275.97271739130429</v>
      </c>
      <c r="J25" s="6">
        <f>I25/E25</f>
        <v>3.4746804434104273</v>
      </c>
      <c r="K25" s="6">
        <f>F25/E25</f>
        <v>0.40090461201587513</v>
      </c>
    </row>
    <row r="26" spans="1:11" x14ac:dyDescent="0.3">
      <c r="A26" s="5" t="s">
        <v>37</v>
      </c>
      <c r="B26" s="5" t="s">
        <v>96</v>
      </c>
      <c r="C26" s="5" t="s">
        <v>94</v>
      </c>
      <c r="D26" s="5" t="s">
        <v>95</v>
      </c>
      <c r="E26" s="6">
        <v>159.5108695652174</v>
      </c>
      <c r="F26" s="6">
        <v>56.483695652173914</v>
      </c>
      <c r="G26" s="6">
        <v>138.29891304347825</v>
      </c>
      <c r="H26" s="6">
        <v>306.83152173913044</v>
      </c>
      <c r="I26" s="6">
        <f>SUM(F26:H26)</f>
        <v>501.61413043478262</v>
      </c>
      <c r="J26" s="6">
        <f>I26/E26</f>
        <v>3.1447018739352637</v>
      </c>
      <c r="K26" s="6">
        <f>F26/E26</f>
        <v>0.35410562180579214</v>
      </c>
    </row>
    <row r="27" spans="1:11" x14ac:dyDescent="0.3">
      <c r="A27" s="5" t="s">
        <v>37</v>
      </c>
      <c r="B27" s="5" t="s">
        <v>97</v>
      </c>
      <c r="C27" s="5" t="s">
        <v>98</v>
      </c>
      <c r="D27" s="5" t="s">
        <v>87</v>
      </c>
      <c r="E27" s="6">
        <v>64.641304347826093</v>
      </c>
      <c r="F27" s="6">
        <v>16.665760869565219</v>
      </c>
      <c r="G27" s="6">
        <v>62.972826086956523</v>
      </c>
      <c r="H27" s="6">
        <v>147.625</v>
      </c>
      <c r="I27" s="6">
        <f>SUM(F27:H27)</f>
        <v>227.26358695652175</v>
      </c>
      <c r="J27" s="6">
        <f>I27/E27</f>
        <v>3.515764250882798</v>
      </c>
      <c r="K27" s="6">
        <f>F27/E27</f>
        <v>0.25781906843786784</v>
      </c>
    </row>
    <row r="28" spans="1:11" x14ac:dyDescent="0.3">
      <c r="A28" s="5" t="s">
        <v>37</v>
      </c>
      <c r="B28" s="5" t="s">
        <v>99</v>
      </c>
      <c r="C28" s="5" t="s">
        <v>100</v>
      </c>
      <c r="D28" s="5" t="s">
        <v>101</v>
      </c>
      <c r="E28" s="6">
        <v>103.85869565217391</v>
      </c>
      <c r="F28" s="6">
        <v>18.323260869565214</v>
      </c>
      <c r="G28" s="6">
        <v>104.6304347826087</v>
      </c>
      <c r="H28" s="6">
        <v>229.69021739130434</v>
      </c>
      <c r="I28" s="6">
        <f>SUM(F28:H28)</f>
        <v>352.64391304347828</v>
      </c>
      <c r="J28" s="6">
        <f>I28/E28</f>
        <v>3.3954201988487704</v>
      </c>
      <c r="K28" s="6">
        <f>F28/E28</f>
        <v>0.17642490842490841</v>
      </c>
    </row>
    <row r="29" spans="1:11" x14ac:dyDescent="0.3">
      <c r="A29" s="5" t="s">
        <v>37</v>
      </c>
      <c r="B29" s="5" t="s">
        <v>102</v>
      </c>
      <c r="C29" s="5" t="s">
        <v>103</v>
      </c>
      <c r="D29" s="5" t="s">
        <v>104</v>
      </c>
      <c r="E29" s="6">
        <v>103.8695652173913</v>
      </c>
      <c r="F29" s="6">
        <v>23.490434782608691</v>
      </c>
      <c r="G29" s="6">
        <v>98.160760869565252</v>
      </c>
      <c r="H29" s="6">
        <v>219.49836956521739</v>
      </c>
      <c r="I29" s="6">
        <f>SUM(F29:H29)</f>
        <v>341.14956521739134</v>
      </c>
      <c r="J29" s="6">
        <f>I29/E29</f>
        <v>3.2844035161155301</v>
      </c>
      <c r="K29" s="6">
        <f>F29/E29</f>
        <v>0.22615320217664292</v>
      </c>
    </row>
    <row r="30" spans="1:11" x14ac:dyDescent="0.3">
      <c r="A30" s="5" t="s">
        <v>37</v>
      </c>
      <c r="B30" s="5" t="s">
        <v>105</v>
      </c>
      <c r="C30" s="5" t="s">
        <v>106</v>
      </c>
      <c r="D30" s="5" t="s">
        <v>107</v>
      </c>
      <c r="E30" s="6">
        <v>101.81521739130434</v>
      </c>
      <c r="F30" s="6">
        <v>0.52173913043478259</v>
      </c>
      <c r="G30" s="6">
        <v>93.348913043478262</v>
      </c>
      <c r="H30" s="6">
        <v>216.33478260869563</v>
      </c>
      <c r="I30" s="6">
        <f>SUM(F30:H30)</f>
        <v>310.20543478260868</v>
      </c>
      <c r="J30" s="6">
        <f>I30/E30</f>
        <v>3.0467492260061917</v>
      </c>
      <c r="K30" s="6">
        <f>F30/E30</f>
        <v>5.1243727981210635E-3</v>
      </c>
    </row>
    <row r="31" spans="1:11" x14ac:dyDescent="0.3">
      <c r="A31" s="5" t="s">
        <v>37</v>
      </c>
      <c r="B31" s="5" t="s">
        <v>108</v>
      </c>
      <c r="C31" s="5" t="s">
        <v>68</v>
      </c>
      <c r="D31" s="5" t="s">
        <v>69</v>
      </c>
      <c r="E31" s="6">
        <v>147.5</v>
      </c>
      <c r="F31" s="6">
        <v>27.94195652173914</v>
      </c>
      <c r="G31" s="6">
        <v>161.00130434782611</v>
      </c>
      <c r="H31" s="6">
        <v>291.06619565217392</v>
      </c>
      <c r="I31" s="6">
        <f>SUM(F31:H31)</f>
        <v>480.00945652173914</v>
      </c>
      <c r="J31" s="6">
        <f>I31/E31</f>
        <v>3.254301400147384</v>
      </c>
      <c r="K31" s="6">
        <f>F31/E31</f>
        <v>0.18943699336772299</v>
      </c>
    </row>
    <row r="32" spans="1:11" x14ac:dyDescent="0.3">
      <c r="A32" s="5" t="s">
        <v>37</v>
      </c>
      <c r="B32" s="5" t="s">
        <v>109</v>
      </c>
      <c r="C32" s="5" t="s">
        <v>110</v>
      </c>
      <c r="D32" s="5" t="s">
        <v>75</v>
      </c>
      <c r="E32" s="6">
        <v>32.304347826086953</v>
      </c>
      <c r="F32" s="6">
        <v>17.288043478260871</v>
      </c>
      <c r="G32" s="6">
        <v>28.709239130434781</v>
      </c>
      <c r="H32" s="6">
        <v>90.665760869565219</v>
      </c>
      <c r="I32" s="6">
        <f>SUM(F32:H32)</f>
        <v>136.66304347826087</v>
      </c>
      <c r="J32" s="6">
        <f>I32/E32</f>
        <v>4.2304845222072682</v>
      </c>
      <c r="K32" s="6">
        <f>F32/E32</f>
        <v>0.53516150740242274</v>
      </c>
    </row>
    <row r="33" spans="1:11" x14ac:dyDescent="0.3">
      <c r="A33" s="5" t="s">
        <v>37</v>
      </c>
      <c r="B33" s="5" t="s">
        <v>111</v>
      </c>
      <c r="C33" s="5" t="s">
        <v>81</v>
      </c>
      <c r="D33" s="5" t="s">
        <v>82</v>
      </c>
      <c r="E33" s="6">
        <v>98.141304347826093</v>
      </c>
      <c r="F33" s="6">
        <v>17.700543478260872</v>
      </c>
      <c r="G33" s="6">
        <v>94.496956521739122</v>
      </c>
      <c r="H33" s="6">
        <v>191.79173913043479</v>
      </c>
      <c r="I33" s="6">
        <f>SUM(F33:H33)</f>
        <v>303.98923913043478</v>
      </c>
      <c r="J33" s="6">
        <f>I33/E33</f>
        <v>3.097464835529959</v>
      </c>
      <c r="K33" s="6">
        <f>F33/E33</f>
        <v>0.18035773618340903</v>
      </c>
    </row>
    <row r="34" spans="1:11" x14ac:dyDescent="0.3">
      <c r="A34" s="5" t="s">
        <v>37</v>
      </c>
      <c r="B34" s="5" t="s">
        <v>112</v>
      </c>
      <c r="C34" s="5" t="s">
        <v>71</v>
      </c>
      <c r="D34" s="5" t="s">
        <v>72</v>
      </c>
      <c r="E34" s="6">
        <v>93.760869565217391</v>
      </c>
      <c r="F34" s="6">
        <v>31.12836956521739</v>
      </c>
      <c r="G34" s="6">
        <v>81.174239130434785</v>
      </c>
      <c r="H34" s="6">
        <v>234.57652173913044</v>
      </c>
      <c r="I34" s="6">
        <f>SUM(F34:H34)</f>
        <v>346.87913043478261</v>
      </c>
      <c r="J34" s="6">
        <f>I34/E34</f>
        <v>3.6996151170878737</v>
      </c>
      <c r="K34" s="6">
        <f>F34/E34</f>
        <v>0.3319974495710642</v>
      </c>
    </row>
    <row r="35" spans="1:11" x14ac:dyDescent="0.3">
      <c r="A35" s="5" t="s">
        <v>37</v>
      </c>
      <c r="B35" s="5" t="s">
        <v>113</v>
      </c>
      <c r="C35" s="5" t="s">
        <v>114</v>
      </c>
      <c r="D35" s="5" t="s">
        <v>52</v>
      </c>
      <c r="E35" s="6">
        <v>42.043478260869563</v>
      </c>
      <c r="F35" s="6">
        <v>31.944021739130427</v>
      </c>
      <c r="G35" s="6">
        <v>32.004456521739122</v>
      </c>
      <c r="H35" s="6">
        <v>109.7586956521739</v>
      </c>
      <c r="I35" s="6">
        <f>SUM(F35:H35)</f>
        <v>173.70717391304345</v>
      </c>
      <c r="J35" s="6">
        <f>I35/E35</f>
        <v>4.1316080661840742</v>
      </c>
      <c r="K35" s="6">
        <f>F35/E35</f>
        <v>0.75978541882109607</v>
      </c>
    </row>
    <row r="36" spans="1:11" x14ac:dyDescent="0.3">
      <c r="A36" s="5" t="s">
        <v>37</v>
      </c>
      <c r="B36" s="5" t="s">
        <v>115</v>
      </c>
      <c r="C36" s="5" t="s">
        <v>66</v>
      </c>
      <c r="D36" s="5" t="s">
        <v>46</v>
      </c>
      <c r="E36" s="6">
        <v>24.108695652173914</v>
      </c>
      <c r="F36" s="6">
        <v>32.269239130434784</v>
      </c>
      <c r="G36" s="6">
        <v>23.957065217391317</v>
      </c>
      <c r="H36" s="6">
        <v>77.575434782608696</v>
      </c>
      <c r="I36" s="6">
        <f>SUM(F36:H36)</f>
        <v>133.80173913043478</v>
      </c>
      <c r="J36" s="6">
        <f>I36/E36</f>
        <v>5.5499368800721367</v>
      </c>
      <c r="K36" s="6">
        <f>F36/E36</f>
        <v>1.3384896302975653</v>
      </c>
    </row>
    <row r="37" spans="1:11" x14ac:dyDescent="0.3">
      <c r="A37" s="5" t="s">
        <v>37</v>
      </c>
      <c r="B37" s="5" t="s">
        <v>116</v>
      </c>
      <c r="C37" s="5" t="s">
        <v>117</v>
      </c>
      <c r="D37" s="5" t="s">
        <v>118</v>
      </c>
      <c r="E37" s="6">
        <v>33.130434782608695</v>
      </c>
      <c r="F37" s="6">
        <v>16.156847826086956</v>
      </c>
      <c r="G37" s="6">
        <v>25.07</v>
      </c>
      <c r="H37" s="6">
        <v>67.605978260869563</v>
      </c>
      <c r="I37" s="6">
        <f>SUM(F37:H37)</f>
        <v>108.83282608695652</v>
      </c>
      <c r="J37" s="6">
        <f>I37/E37</f>
        <v>3.2849803149606296</v>
      </c>
      <c r="K37" s="6">
        <f>F37/E37</f>
        <v>0.48767388451443566</v>
      </c>
    </row>
    <row r="38" spans="1:11" x14ac:dyDescent="0.3">
      <c r="A38" s="5" t="s">
        <v>37</v>
      </c>
      <c r="B38" s="5" t="s">
        <v>119</v>
      </c>
      <c r="C38" s="5" t="s">
        <v>120</v>
      </c>
      <c r="D38" s="5" t="s">
        <v>95</v>
      </c>
      <c r="E38" s="6">
        <v>82.5</v>
      </c>
      <c r="F38" s="6">
        <v>24.440217391304348</v>
      </c>
      <c r="G38" s="6">
        <v>101.875</v>
      </c>
      <c r="H38" s="6">
        <v>163.21467391304347</v>
      </c>
      <c r="I38" s="6">
        <f>SUM(F38:H38)</f>
        <v>289.52989130434781</v>
      </c>
      <c r="J38" s="6">
        <f>I38/E38</f>
        <v>3.5094532279314885</v>
      </c>
      <c r="K38" s="6">
        <f>F38/E38</f>
        <v>0.29624505928853756</v>
      </c>
    </row>
    <row r="39" spans="1:11" x14ac:dyDescent="0.3">
      <c r="A39" s="5" t="s">
        <v>37</v>
      </c>
      <c r="B39" s="5" t="s">
        <v>121</v>
      </c>
      <c r="C39" s="5" t="s">
        <v>110</v>
      </c>
      <c r="D39" s="5" t="s">
        <v>75</v>
      </c>
      <c r="E39" s="6">
        <v>120.76086956521739</v>
      </c>
      <c r="F39" s="6">
        <v>22.455869565217402</v>
      </c>
      <c r="G39" s="6">
        <v>128.45934782608691</v>
      </c>
      <c r="H39" s="6">
        <v>239.55663043478259</v>
      </c>
      <c r="I39" s="6">
        <f>SUM(F39:H39)</f>
        <v>390.4718478260869</v>
      </c>
      <c r="J39" s="6">
        <f>I39/E39</f>
        <v>3.2334302430243018</v>
      </c>
      <c r="K39" s="6">
        <f>F39/E39</f>
        <v>0.18595319531953203</v>
      </c>
    </row>
    <row r="40" spans="1:11" x14ac:dyDescent="0.3">
      <c r="A40" s="5" t="s">
        <v>37</v>
      </c>
      <c r="B40" s="5" t="s">
        <v>122</v>
      </c>
      <c r="C40" s="5" t="s">
        <v>123</v>
      </c>
      <c r="D40" s="5" t="s">
        <v>124</v>
      </c>
      <c r="E40" s="6">
        <v>11.967391304347826</v>
      </c>
      <c r="F40" s="6">
        <v>25.979891304347827</v>
      </c>
      <c r="G40" s="6">
        <v>6.7145652173913044</v>
      </c>
      <c r="H40" s="6">
        <v>39.778152173913043</v>
      </c>
      <c r="I40" s="6">
        <f>SUM(F40:H40)</f>
        <v>72.472608695652184</v>
      </c>
      <c r="J40" s="6">
        <f>I40/E40</f>
        <v>6.0558401453224349</v>
      </c>
      <c r="K40" s="6">
        <f>F40/E40</f>
        <v>2.1708900999091734</v>
      </c>
    </row>
    <row r="41" spans="1:11" x14ac:dyDescent="0.3">
      <c r="A41" s="5" t="s">
        <v>37</v>
      </c>
      <c r="B41" s="5" t="s">
        <v>125</v>
      </c>
      <c r="C41" s="5" t="s">
        <v>74</v>
      </c>
      <c r="D41" s="5" t="s">
        <v>75</v>
      </c>
      <c r="E41" s="6">
        <v>121.55434782608695</v>
      </c>
      <c r="F41" s="6">
        <v>25.577934782608697</v>
      </c>
      <c r="G41" s="6">
        <v>122.79086956521735</v>
      </c>
      <c r="H41" s="6">
        <v>206.15978260869565</v>
      </c>
      <c r="I41" s="6">
        <f>SUM(F41:H41)</f>
        <v>354.52858695652174</v>
      </c>
      <c r="J41" s="6">
        <f>I41/E41</f>
        <v>2.9166261289457212</v>
      </c>
      <c r="K41" s="6">
        <f>F41/E41</f>
        <v>0.21042385764106233</v>
      </c>
    </row>
    <row r="42" spans="1:11" x14ac:dyDescent="0.3">
      <c r="A42" s="5" t="s">
        <v>37</v>
      </c>
      <c r="B42" s="5" t="s">
        <v>126</v>
      </c>
      <c r="C42" s="5" t="s">
        <v>127</v>
      </c>
      <c r="D42" s="5" t="s">
        <v>128</v>
      </c>
      <c r="E42" s="6">
        <v>80.913043478260875</v>
      </c>
      <c r="F42" s="6">
        <v>32.394239130434791</v>
      </c>
      <c r="G42" s="6">
        <v>59.133369565217393</v>
      </c>
      <c r="H42" s="6">
        <v>157.40445652173912</v>
      </c>
      <c r="I42" s="6">
        <f>SUM(F42:H42)</f>
        <v>248.93206521739131</v>
      </c>
      <c r="J42" s="6">
        <f>I42/E42</f>
        <v>3.0765381515314347</v>
      </c>
      <c r="K42" s="6">
        <f>F42/E42</f>
        <v>0.40035867813003767</v>
      </c>
    </row>
    <row r="43" spans="1:11" x14ac:dyDescent="0.3">
      <c r="A43" s="5" t="s">
        <v>37</v>
      </c>
      <c r="B43" s="5" t="s">
        <v>129</v>
      </c>
      <c r="C43" s="5" t="s">
        <v>123</v>
      </c>
      <c r="D43" s="5" t="s">
        <v>124</v>
      </c>
      <c r="E43" s="6">
        <v>68.978260869565219</v>
      </c>
      <c r="F43" s="6">
        <v>47.755760869565236</v>
      </c>
      <c r="G43" s="6">
        <v>39.144673913043491</v>
      </c>
      <c r="H43" s="6">
        <v>190.44771739130434</v>
      </c>
      <c r="I43" s="6">
        <f>SUM(F43:H43)</f>
        <v>277.34815217391304</v>
      </c>
      <c r="J43" s="6">
        <f>I43/E43</f>
        <v>4.0208052316419787</v>
      </c>
      <c r="K43" s="6">
        <f>F43/E43</f>
        <v>0.69233060195398699</v>
      </c>
    </row>
    <row r="44" spans="1:11" x14ac:dyDescent="0.3">
      <c r="A44" s="5" t="s">
        <v>37</v>
      </c>
      <c r="B44" s="5" t="s">
        <v>130</v>
      </c>
      <c r="C44" s="5" t="s">
        <v>131</v>
      </c>
      <c r="D44" s="5" t="s">
        <v>52</v>
      </c>
      <c r="E44" s="6">
        <v>82.304347826086953</v>
      </c>
      <c r="F44" s="6">
        <v>30.173152173913046</v>
      </c>
      <c r="G44" s="6">
        <v>73.053586956521727</v>
      </c>
      <c r="H44" s="6">
        <v>133.11576086956521</v>
      </c>
      <c r="I44" s="6">
        <f>SUM(F44:H44)</f>
        <v>236.34249999999997</v>
      </c>
      <c r="J44" s="6">
        <f>I44/E44</f>
        <v>2.8715676175382989</v>
      </c>
      <c r="K44" s="6">
        <f>F44/E44</f>
        <v>0.36660459587955629</v>
      </c>
    </row>
    <row r="45" spans="1:11" x14ac:dyDescent="0.3">
      <c r="A45" s="5" t="s">
        <v>37</v>
      </c>
      <c r="B45" s="5" t="s">
        <v>132</v>
      </c>
      <c r="C45" s="5" t="s">
        <v>110</v>
      </c>
      <c r="D45" s="5" t="s">
        <v>75</v>
      </c>
      <c r="E45" s="6">
        <v>115.19565217391305</v>
      </c>
      <c r="F45" s="6">
        <v>31.111086956521731</v>
      </c>
      <c r="G45" s="6">
        <v>86.681195652173955</v>
      </c>
      <c r="H45" s="6">
        <v>202.46108695652171</v>
      </c>
      <c r="I45" s="6">
        <f>SUM(F45:H45)</f>
        <v>320.25336956521738</v>
      </c>
      <c r="J45" s="6">
        <f>I45/E45</f>
        <v>2.7800820909605584</v>
      </c>
      <c r="K45" s="6">
        <f>F45/E45</f>
        <v>0.2700717116437063</v>
      </c>
    </row>
    <row r="46" spans="1:11" x14ac:dyDescent="0.3">
      <c r="A46" s="5" t="s">
        <v>37</v>
      </c>
      <c r="B46" s="5" t="s">
        <v>133</v>
      </c>
      <c r="C46" s="5" t="s">
        <v>110</v>
      </c>
      <c r="D46" s="5" t="s">
        <v>75</v>
      </c>
      <c r="E46" s="6">
        <v>113.54347826086956</v>
      </c>
      <c r="F46" s="6">
        <v>74.823260869565246</v>
      </c>
      <c r="G46" s="6">
        <v>54.192717391304342</v>
      </c>
      <c r="H46" s="6">
        <v>185.99902173913043</v>
      </c>
      <c r="I46" s="6">
        <f>SUM(F46:H46)</f>
        <v>315.01499999999999</v>
      </c>
      <c r="J46" s="6">
        <f>I46/E46</f>
        <v>2.7743997702469843</v>
      </c>
      <c r="K46" s="6">
        <f>F46/E46</f>
        <v>0.65898334290637595</v>
      </c>
    </row>
    <row r="47" spans="1:11" x14ac:dyDescent="0.3">
      <c r="A47" s="5" t="s">
        <v>37</v>
      </c>
      <c r="B47" s="5" t="s">
        <v>134</v>
      </c>
      <c r="C47" s="5" t="s">
        <v>106</v>
      </c>
      <c r="D47" s="5" t="s">
        <v>107</v>
      </c>
      <c r="E47" s="6">
        <v>73.152173913043484</v>
      </c>
      <c r="F47" s="6">
        <v>27.03923913043478</v>
      </c>
      <c r="G47" s="6">
        <v>55.745652173913015</v>
      </c>
      <c r="H47" s="6">
        <v>131.14565217391305</v>
      </c>
      <c r="I47" s="6">
        <f>SUM(F47:H47)</f>
        <v>213.93054347826086</v>
      </c>
      <c r="J47" s="6">
        <f>I47/E47</f>
        <v>2.9244591381872209</v>
      </c>
      <c r="K47" s="6">
        <f>F47/E47</f>
        <v>0.36963001485884095</v>
      </c>
    </row>
    <row r="48" spans="1:11" x14ac:dyDescent="0.3">
      <c r="A48" s="5" t="s">
        <v>37</v>
      </c>
      <c r="B48" s="5" t="s">
        <v>135</v>
      </c>
      <c r="C48" s="5" t="s">
        <v>63</v>
      </c>
      <c r="D48" s="5" t="s">
        <v>64</v>
      </c>
      <c r="E48" s="6">
        <v>105.40217391304348</v>
      </c>
      <c r="F48" s="6">
        <v>67.951630434782629</v>
      </c>
      <c r="G48" s="6">
        <v>43.774021739130433</v>
      </c>
      <c r="H48" s="6">
        <v>199.41858695652172</v>
      </c>
      <c r="I48" s="6">
        <f>SUM(F48:H48)</f>
        <v>311.14423913043481</v>
      </c>
      <c r="J48" s="6">
        <f>I48/E48</f>
        <v>2.9519717438383006</v>
      </c>
      <c r="K48" s="6">
        <f>F48/E48</f>
        <v>0.64468907909662798</v>
      </c>
    </row>
    <row r="49" spans="1:11" x14ac:dyDescent="0.3">
      <c r="A49" s="5" t="s">
        <v>37</v>
      </c>
      <c r="B49" s="5" t="s">
        <v>136</v>
      </c>
      <c r="C49" s="5" t="s">
        <v>51</v>
      </c>
      <c r="D49" s="5" t="s">
        <v>52</v>
      </c>
      <c r="E49" s="6">
        <v>63.695652173913047</v>
      </c>
      <c r="F49" s="6">
        <v>13.18608695652174</v>
      </c>
      <c r="G49" s="6">
        <v>71.942499999999967</v>
      </c>
      <c r="H49" s="6">
        <v>135.01304347826087</v>
      </c>
      <c r="I49" s="6">
        <f>SUM(F49:H49)</f>
        <v>220.14163043478257</v>
      </c>
      <c r="J49" s="6">
        <f>I49/E49</f>
        <v>3.4561484641638218</v>
      </c>
      <c r="K49" s="6">
        <f>F49/E49</f>
        <v>0.20701706484641638</v>
      </c>
    </row>
    <row r="50" spans="1:11" x14ac:dyDescent="0.3">
      <c r="A50" s="5" t="s">
        <v>37</v>
      </c>
      <c r="B50" s="5" t="s">
        <v>137</v>
      </c>
      <c r="C50" s="5" t="s">
        <v>138</v>
      </c>
      <c r="D50" s="5" t="s">
        <v>72</v>
      </c>
      <c r="E50" s="6">
        <v>39.836956521739133</v>
      </c>
      <c r="F50" s="6">
        <v>27.9179347826087</v>
      </c>
      <c r="G50" s="6">
        <v>29.585217391304358</v>
      </c>
      <c r="H50" s="6">
        <v>68.946304347826086</v>
      </c>
      <c r="I50" s="6">
        <f>SUM(F50:H50)</f>
        <v>126.44945652173914</v>
      </c>
      <c r="J50" s="6">
        <f>I50/E50</f>
        <v>3.174174624829468</v>
      </c>
      <c r="K50" s="6">
        <f>F50/E50</f>
        <v>0.70080491132332889</v>
      </c>
    </row>
    <row r="51" spans="1:11" x14ac:dyDescent="0.3">
      <c r="A51" s="5" t="s">
        <v>37</v>
      </c>
      <c r="B51" s="5" t="s">
        <v>139</v>
      </c>
      <c r="C51" s="5" t="s">
        <v>81</v>
      </c>
      <c r="D51" s="5" t="s">
        <v>82</v>
      </c>
      <c r="E51" s="6">
        <v>119.18478260869566</v>
      </c>
      <c r="F51" s="6">
        <v>31.619565217391305</v>
      </c>
      <c r="G51" s="6">
        <v>131.14945652173913</v>
      </c>
      <c r="H51" s="6">
        <v>327.0271739130435</v>
      </c>
      <c r="I51" s="6">
        <f>SUM(F51:H51)</f>
        <v>489.79619565217394</v>
      </c>
      <c r="J51" s="6">
        <f>I51/E51</f>
        <v>4.1095531235750116</v>
      </c>
      <c r="K51" s="6">
        <f>F51/E51</f>
        <v>0.26529867761057913</v>
      </c>
    </row>
    <row r="52" spans="1:11" x14ac:dyDescent="0.3">
      <c r="A52" s="5" t="s">
        <v>37</v>
      </c>
      <c r="B52" s="5" t="s">
        <v>140</v>
      </c>
      <c r="C52" s="5" t="s">
        <v>81</v>
      </c>
      <c r="D52" s="5" t="s">
        <v>82</v>
      </c>
      <c r="E52" s="6">
        <v>75.967391304347828</v>
      </c>
      <c r="F52" s="6">
        <v>22.711956521739129</v>
      </c>
      <c r="G52" s="6">
        <v>104.4429347826087</v>
      </c>
      <c r="H52" s="6">
        <v>155.88858695652175</v>
      </c>
      <c r="I52" s="6">
        <f>SUM(F52:H52)</f>
        <v>283.04347826086956</v>
      </c>
      <c r="J52" s="6">
        <f>I52/E52</f>
        <v>3.7258549148662183</v>
      </c>
      <c r="K52" s="6">
        <f>F52/E52</f>
        <v>0.2989698097009586</v>
      </c>
    </row>
    <row r="53" spans="1:11" x14ac:dyDescent="0.3">
      <c r="A53" s="5" t="s">
        <v>37</v>
      </c>
      <c r="B53" s="5" t="s">
        <v>141</v>
      </c>
      <c r="C53" s="5" t="s">
        <v>117</v>
      </c>
      <c r="D53" s="5" t="s">
        <v>118</v>
      </c>
      <c r="E53" s="6">
        <v>35.728260869565219</v>
      </c>
      <c r="F53" s="6">
        <v>24.944673913043477</v>
      </c>
      <c r="G53" s="6">
        <v>23.553369565217391</v>
      </c>
      <c r="H53" s="6">
        <v>79.28510869565217</v>
      </c>
      <c r="I53" s="6">
        <f>SUM(F53:H53)</f>
        <v>127.78315217391304</v>
      </c>
      <c r="J53" s="6">
        <f>I53/E53</f>
        <v>3.5765287496197136</v>
      </c>
      <c r="K53" s="6">
        <f>F53/E53</f>
        <v>0.69817766960754479</v>
      </c>
    </row>
    <row r="54" spans="1:11" x14ac:dyDescent="0.3">
      <c r="A54" s="5" t="s">
        <v>37</v>
      </c>
      <c r="B54" s="5" t="s">
        <v>142</v>
      </c>
      <c r="C54" s="5" t="s">
        <v>143</v>
      </c>
      <c r="D54" s="5" t="s">
        <v>69</v>
      </c>
      <c r="E54" s="6">
        <v>53.728260869565219</v>
      </c>
      <c r="F54" s="6">
        <v>28.272173913043492</v>
      </c>
      <c r="G54" s="6">
        <v>39.511086956521737</v>
      </c>
      <c r="H54" s="6">
        <v>121.23500000000001</v>
      </c>
      <c r="I54" s="6">
        <f>SUM(F54:H54)</f>
        <v>189.01826086956524</v>
      </c>
      <c r="J54" s="6">
        <f>I54/E54</f>
        <v>3.5180416750960957</v>
      </c>
      <c r="K54" s="6">
        <f>F54/E54</f>
        <v>0.52620675703014386</v>
      </c>
    </row>
    <row r="55" spans="1:11" x14ac:dyDescent="0.3">
      <c r="A55" s="5" t="s">
        <v>37</v>
      </c>
      <c r="B55" s="5" t="s">
        <v>144</v>
      </c>
      <c r="C55" s="5" t="s">
        <v>145</v>
      </c>
      <c r="D55" s="5" t="s">
        <v>146</v>
      </c>
      <c r="E55" s="6">
        <v>112.82608695652173</v>
      </c>
      <c r="F55" s="6">
        <v>32.146304347826074</v>
      </c>
      <c r="G55" s="6">
        <v>85.296739130434759</v>
      </c>
      <c r="H55" s="6">
        <v>246.00184782608693</v>
      </c>
      <c r="I55" s="6">
        <f>SUM(F55:H55)</f>
        <v>363.44489130434778</v>
      </c>
      <c r="J55" s="6">
        <f>I55/E55</f>
        <v>3.2212842003853561</v>
      </c>
      <c r="K55" s="6">
        <f>F55/E55</f>
        <v>0.28491907514450859</v>
      </c>
    </row>
    <row r="56" spans="1:11" x14ac:dyDescent="0.3">
      <c r="A56" s="5" t="s">
        <v>37</v>
      </c>
      <c r="B56" s="5" t="s">
        <v>147</v>
      </c>
      <c r="C56" s="5" t="s">
        <v>148</v>
      </c>
      <c r="D56" s="5" t="s">
        <v>149</v>
      </c>
      <c r="E56" s="6">
        <v>30.423913043478262</v>
      </c>
      <c r="F56" s="6">
        <v>17.165978260869565</v>
      </c>
      <c r="G56" s="6">
        <v>34.83532608695652</v>
      </c>
      <c r="H56" s="6">
        <v>95.073369565217391</v>
      </c>
      <c r="I56" s="6">
        <f>SUM(F56:H56)</f>
        <v>147.07467391304348</v>
      </c>
      <c r="J56" s="6">
        <f>I56/E56</f>
        <v>4.8341800643086819</v>
      </c>
      <c r="K56" s="6">
        <f>F56/E56</f>
        <v>0.56422650946766695</v>
      </c>
    </row>
    <row r="57" spans="1:11" x14ac:dyDescent="0.3">
      <c r="A57" s="5" t="s">
        <v>37</v>
      </c>
      <c r="B57" s="5" t="s">
        <v>150</v>
      </c>
      <c r="C57" s="5" t="s">
        <v>151</v>
      </c>
      <c r="D57" s="5" t="s">
        <v>52</v>
      </c>
      <c r="E57" s="6">
        <v>118.81521739130434</v>
      </c>
      <c r="F57" s="6">
        <v>59.223478260869591</v>
      </c>
      <c r="G57" s="6">
        <v>107.14967391304349</v>
      </c>
      <c r="H57" s="6">
        <v>246.40141304347827</v>
      </c>
      <c r="I57" s="6">
        <f>SUM(F57:H57)</f>
        <v>412.77456521739134</v>
      </c>
      <c r="J57" s="6">
        <f>I57/E57</f>
        <v>3.4740883725185259</v>
      </c>
      <c r="K57" s="6">
        <f>F57/E57</f>
        <v>0.49845027902296246</v>
      </c>
    </row>
    <row r="58" spans="1:11" x14ac:dyDescent="0.3">
      <c r="A58" s="5" t="s">
        <v>37</v>
      </c>
      <c r="B58" s="5" t="s">
        <v>152</v>
      </c>
      <c r="C58" s="5" t="s">
        <v>103</v>
      </c>
      <c r="D58" s="5" t="s">
        <v>104</v>
      </c>
      <c r="E58" s="6">
        <v>57.597826086956523</v>
      </c>
      <c r="F58" s="6">
        <v>11.454565217391302</v>
      </c>
      <c r="G58" s="6">
        <v>49.225543478260882</v>
      </c>
      <c r="H58" s="6">
        <v>119.35586956521739</v>
      </c>
      <c r="I58" s="6">
        <f>SUM(F58:H58)</f>
        <v>180.03597826086957</v>
      </c>
      <c r="J58" s="6">
        <f>I58/E58</f>
        <v>3.1257425929420646</v>
      </c>
      <c r="K58" s="6">
        <f>F58/E58</f>
        <v>0.19887148518588407</v>
      </c>
    </row>
    <row r="59" spans="1:11" x14ac:dyDescent="0.3">
      <c r="A59" s="5" t="s">
        <v>37</v>
      </c>
      <c r="B59" s="5" t="s">
        <v>153</v>
      </c>
      <c r="C59" s="5" t="s">
        <v>154</v>
      </c>
      <c r="D59" s="5" t="s">
        <v>155</v>
      </c>
      <c r="E59" s="6">
        <v>85.902173913043484</v>
      </c>
      <c r="F59" s="6">
        <v>62.576086956521742</v>
      </c>
      <c r="G59" s="6">
        <v>71.546195652173907</v>
      </c>
      <c r="H59" s="6">
        <v>209.63315217391303</v>
      </c>
      <c r="I59" s="6">
        <f>SUM(F59:H59)</f>
        <v>343.75543478260869</v>
      </c>
      <c r="J59" s="6">
        <f>I59/E59</f>
        <v>4.0017082120713647</v>
      </c>
      <c r="K59" s="6">
        <f>F59/E59</f>
        <v>0.72845754776667082</v>
      </c>
    </row>
    <row r="60" spans="1:11" x14ac:dyDescent="0.3">
      <c r="A60" s="5" t="s">
        <v>37</v>
      </c>
      <c r="B60" s="5" t="s">
        <v>156</v>
      </c>
      <c r="C60" s="5" t="s">
        <v>157</v>
      </c>
      <c r="D60" s="5" t="s">
        <v>158</v>
      </c>
      <c r="E60" s="6">
        <v>328.16304347826087</v>
      </c>
      <c r="F60" s="6">
        <v>105.65652173913045</v>
      </c>
      <c r="G60" s="6">
        <v>334.57391304347834</v>
      </c>
      <c r="H60" s="6">
        <v>700.15347826086963</v>
      </c>
      <c r="I60" s="6">
        <f>SUM(F60:H60)</f>
        <v>1140.3839130434785</v>
      </c>
      <c r="J60" s="6">
        <f>I60/E60</f>
        <v>3.4750528303136705</v>
      </c>
      <c r="K60" s="6">
        <f>F60/E60</f>
        <v>0.32196349905601013</v>
      </c>
    </row>
    <row r="61" spans="1:11" x14ac:dyDescent="0.3">
      <c r="A61" s="5" t="s">
        <v>37</v>
      </c>
      <c r="B61" s="5" t="s">
        <v>159</v>
      </c>
      <c r="C61" s="5" t="s">
        <v>160</v>
      </c>
      <c r="D61" s="5" t="s">
        <v>82</v>
      </c>
      <c r="E61" s="6">
        <v>79.608695652173907</v>
      </c>
      <c r="F61" s="6">
        <v>10.251304347826085</v>
      </c>
      <c r="G61" s="6">
        <v>74.430217391304353</v>
      </c>
      <c r="H61" s="6">
        <v>158.51217391304348</v>
      </c>
      <c r="I61" s="6">
        <f>SUM(F61:H61)</f>
        <v>243.19369565217391</v>
      </c>
      <c r="J61" s="6">
        <f>I61/E61</f>
        <v>3.0548634625887496</v>
      </c>
      <c r="K61" s="6">
        <f>F61/E61</f>
        <v>0.12877116329874386</v>
      </c>
    </row>
    <row r="62" spans="1:11" x14ac:dyDescent="0.3">
      <c r="A62" s="5" t="s">
        <v>37</v>
      </c>
      <c r="B62" s="5" t="s">
        <v>161</v>
      </c>
      <c r="C62" s="5" t="s">
        <v>117</v>
      </c>
      <c r="D62" s="5" t="s">
        <v>118</v>
      </c>
      <c r="E62" s="6">
        <v>83.532608695652172</v>
      </c>
      <c r="F62" s="6">
        <v>22.509782608695648</v>
      </c>
      <c r="G62" s="6">
        <v>63.695326086956513</v>
      </c>
      <c r="H62" s="6">
        <v>176.84054347826086</v>
      </c>
      <c r="I62" s="6">
        <f>SUM(F62:H62)</f>
        <v>263.04565217391303</v>
      </c>
      <c r="J62" s="6">
        <f>I62/E62</f>
        <v>3.1490175666883538</v>
      </c>
      <c r="K62" s="6">
        <f>F62/E62</f>
        <v>0.26947299934938185</v>
      </c>
    </row>
    <row r="63" spans="1:11" x14ac:dyDescent="0.3">
      <c r="A63" s="5" t="s">
        <v>37</v>
      </c>
      <c r="B63" s="5" t="s">
        <v>162</v>
      </c>
      <c r="C63" s="5" t="s">
        <v>163</v>
      </c>
      <c r="D63" s="5" t="s">
        <v>58</v>
      </c>
      <c r="E63" s="6">
        <v>10.217391304347826</v>
      </c>
      <c r="F63" s="6">
        <v>18.185000000000006</v>
      </c>
      <c r="G63" s="6">
        <v>8.9775000000000027</v>
      </c>
      <c r="H63" s="6">
        <v>42.274456521739133</v>
      </c>
      <c r="I63" s="6">
        <f>SUM(F63:H63)</f>
        <v>69.436956521739148</v>
      </c>
      <c r="J63" s="6">
        <f>I63/E63</f>
        <v>6.7959574468085124</v>
      </c>
      <c r="K63" s="6">
        <f>F63/E63</f>
        <v>1.7798085106382984</v>
      </c>
    </row>
    <row r="64" spans="1:11" x14ac:dyDescent="0.3">
      <c r="A64" s="5" t="s">
        <v>37</v>
      </c>
      <c r="B64" s="5" t="s">
        <v>164</v>
      </c>
      <c r="C64" s="5" t="s">
        <v>165</v>
      </c>
      <c r="D64" s="5" t="s">
        <v>166</v>
      </c>
      <c r="E64" s="6">
        <v>134.16304347826087</v>
      </c>
      <c r="F64" s="6">
        <v>33.433804347826083</v>
      </c>
      <c r="G64" s="6">
        <v>100.28586956521734</v>
      </c>
      <c r="H64" s="6">
        <v>309.8770652173913</v>
      </c>
      <c r="I64" s="6">
        <f>SUM(F64:H64)</f>
        <v>443.59673913043474</v>
      </c>
      <c r="J64" s="6">
        <f>I64/E64</f>
        <v>3.3064003888843874</v>
      </c>
      <c r="K64" s="6">
        <f>F64/E64</f>
        <v>0.24920278700477999</v>
      </c>
    </row>
    <row r="65" spans="1:11" x14ac:dyDescent="0.3">
      <c r="A65" s="5" t="s">
        <v>37</v>
      </c>
      <c r="B65" s="5" t="s">
        <v>167</v>
      </c>
      <c r="C65" s="5" t="s">
        <v>168</v>
      </c>
      <c r="D65" s="5" t="s">
        <v>169</v>
      </c>
      <c r="E65" s="6">
        <v>39.619565217391305</v>
      </c>
      <c r="F65" s="6">
        <v>6.7201086956521738</v>
      </c>
      <c r="G65" s="6">
        <v>36.357608695652168</v>
      </c>
      <c r="H65" s="6">
        <v>66.081521739130437</v>
      </c>
      <c r="I65" s="6">
        <f>SUM(F65:H65)</f>
        <v>109.15923913043477</v>
      </c>
      <c r="J65" s="6">
        <f>I65/E65</f>
        <v>2.755185185185185</v>
      </c>
      <c r="K65" s="6">
        <f>F65/E65</f>
        <v>0.1696159122085048</v>
      </c>
    </row>
    <row r="66" spans="1:11" x14ac:dyDescent="0.3">
      <c r="A66" s="5" t="s">
        <v>37</v>
      </c>
      <c r="B66" s="5" t="s">
        <v>170</v>
      </c>
      <c r="C66" s="5" t="s">
        <v>171</v>
      </c>
      <c r="D66" s="5" t="s">
        <v>169</v>
      </c>
      <c r="E66" s="6">
        <v>78.706521739130437</v>
      </c>
      <c r="F66" s="6">
        <v>7.6793478260869561</v>
      </c>
      <c r="G66" s="6">
        <v>52.239130434782609</v>
      </c>
      <c r="H66" s="6">
        <v>124.53695652173913</v>
      </c>
      <c r="I66" s="6">
        <f>SUM(F66:H66)</f>
        <v>184.45543478260868</v>
      </c>
      <c r="J66" s="6">
        <f>I66/E66</f>
        <v>2.3435851401740089</v>
      </c>
      <c r="K66" s="6">
        <f>F66/E66</f>
        <v>9.7569396492197202E-2</v>
      </c>
    </row>
    <row r="67" spans="1:11" x14ac:dyDescent="0.3">
      <c r="A67" s="5" t="s">
        <v>37</v>
      </c>
      <c r="B67" s="5" t="s">
        <v>172</v>
      </c>
      <c r="C67" s="5" t="s">
        <v>173</v>
      </c>
      <c r="D67" s="5" t="s">
        <v>52</v>
      </c>
      <c r="E67" s="6">
        <v>123.39130434782609</v>
      </c>
      <c r="F67" s="6">
        <v>74.630652173913035</v>
      </c>
      <c r="G67" s="6">
        <v>108.97250000000005</v>
      </c>
      <c r="H67" s="6">
        <v>252.95195652173916</v>
      </c>
      <c r="I67" s="6">
        <f>SUM(F67:H67)</f>
        <v>436.55510869565228</v>
      </c>
      <c r="J67" s="6">
        <f>I67/E67</f>
        <v>3.5379730443974635</v>
      </c>
      <c r="K67" s="6">
        <f>F67/E67</f>
        <v>0.60482910500352349</v>
      </c>
    </row>
    <row r="68" spans="1:11" x14ac:dyDescent="0.3">
      <c r="A68" s="5" t="s">
        <v>37</v>
      </c>
      <c r="B68" s="5" t="s">
        <v>174</v>
      </c>
      <c r="C68" s="5" t="s">
        <v>63</v>
      </c>
      <c r="D68" s="5" t="s">
        <v>64</v>
      </c>
      <c r="E68" s="6">
        <v>99.75</v>
      </c>
      <c r="F68" s="6">
        <v>12.974999999999998</v>
      </c>
      <c r="G68" s="6">
        <v>113.10652173913044</v>
      </c>
      <c r="H68" s="6">
        <v>183.39945652173913</v>
      </c>
      <c r="I68" s="6">
        <f>SUM(F68:H68)</f>
        <v>309.48097826086956</v>
      </c>
      <c r="J68" s="6">
        <f>I68/E68</f>
        <v>3.1025661981039554</v>
      </c>
      <c r="K68" s="6">
        <f>F68/E68</f>
        <v>0.13007518796992479</v>
      </c>
    </row>
    <row r="69" spans="1:11" x14ac:dyDescent="0.3">
      <c r="A69" s="5" t="s">
        <v>37</v>
      </c>
      <c r="B69" s="5" t="s">
        <v>175</v>
      </c>
      <c r="C69" s="5" t="s">
        <v>66</v>
      </c>
      <c r="D69" s="5" t="s">
        <v>46</v>
      </c>
      <c r="E69" s="6">
        <v>54.782608695652172</v>
      </c>
      <c r="F69" s="6">
        <v>27.279456521739132</v>
      </c>
      <c r="G69" s="6">
        <v>35.139347826086968</v>
      </c>
      <c r="H69" s="6">
        <v>97.850760869565221</v>
      </c>
      <c r="I69" s="6">
        <f>SUM(F69:H69)</f>
        <v>160.26956521739132</v>
      </c>
      <c r="J69" s="6">
        <f>I69/E69</f>
        <v>2.9255555555555559</v>
      </c>
      <c r="K69" s="6">
        <f>F69/E69</f>
        <v>0.49795833333333339</v>
      </c>
    </row>
    <row r="70" spans="1:11" x14ac:dyDescent="0.3">
      <c r="A70" s="5" t="s">
        <v>37</v>
      </c>
      <c r="B70" s="5" t="s">
        <v>176</v>
      </c>
      <c r="C70" s="5" t="s">
        <v>68</v>
      </c>
      <c r="D70" s="5" t="s">
        <v>69</v>
      </c>
      <c r="E70" s="6">
        <v>78.043478260869563</v>
      </c>
      <c r="F70" s="6">
        <v>20.876413043478266</v>
      </c>
      <c r="G70" s="6">
        <v>68.387717391304307</v>
      </c>
      <c r="H70" s="6">
        <v>144.45304347826087</v>
      </c>
      <c r="I70" s="6">
        <f>SUM(F70:H70)</f>
        <v>233.71717391304344</v>
      </c>
      <c r="J70" s="6">
        <f>I70/E70</f>
        <v>2.9947047353760441</v>
      </c>
      <c r="K70" s="6">
        <f>F70/E70</f>
        <v>0.26749721448467972</v>
      </c>
    </row>
    <row r="71" spans="1:11" x14ac:dyDescent="0.3">
      <c r="A71" s="5" t="s">
        <v>37</v>
      </c>
      <c r="B71" s="5" t="s">
        <v>177</v>
      </c>
      <c r="C71" s="5" t="s">
        <v>110</v>
      </c>
      <c r="D71" s="5" t="s">
        <v>75</v>
      </c>
      <c r="E71" s="6">
        <v>40.043478260869563</v>
      </c>
      <c r="F71" s="6">
        <v>16.51163043478261</v>
      </c>
      <c r="G71" s="6">
        <v>51.156195652173921</v>
      </c>
      <c r="H71" s="6">
        <v>99.685434782608695</v>
      </c>
      <c r="I71" s="6">
        <f>SUM(F71:H71)</f>
        <v>167.35326086956522</v>
      </c>
      <c r="J71" s="6">
        <f>I71/E71</f>
        <v>4.1792888165038002</v>
      </c>
      <c r="K71" s="6">
        <f>F71/E71</f>
        <v>0.41234256243213901</v>
      </c>
    </row>
    <row r="72" spans="1:11" x14ac:dyDescent="0.3">
      <c r="A72" s="5" t="s">
        <v>37</v>
      </c>
      <c r="B72" s="5" t="s">
        <v>178</v>
      </c>
      <c r="C72" s="5" t="s">
        <v>179</v>
      </c>
      <c r="D72" s="5" t="s">
        <v>95</v>
      </c>
      <c r="E72" s="6">
        <v>80.380434782608702</v>
      </c>
      <c r="F72" s="6">
        <v>26.084239130434781</v>
      </c>
      <c r="G72" s="6">
        <v>95.902173913043484</v>
      </c>
      <c r="H72" s="6">
        <v>204.34239130434781</v>
      </c>
      <c r="I72" s="6">
        <f>SUM(F72:H72)</f>
        <v>326.32880434782606</v>
      </c>
      <c r="J72" s="6">
        <f>I72/E72</f>
        <v>4.0598039215686272</v>
      </c>
      <c r="K72" s="6">
        <f>F72/E72</f>
        <v>0.32450980392156858</v>
      </c>
    </row>
    <row r="73" spans="1:11" x14ac:dyDescent="0.3">
      <c r="A73" s="5" t="s">
        <v>37</v>
      </c>
      <c r="B73" s="5" t="s">
        <v>180</v>
      </c>
      <c r="C73" s="5" t="s">
        <v>63</v>
      </c>
      <c r="D73" s="5" t="s">
        <v>64</v>
      </c>
      <c r="E73" s="6">
        <v>82.239130434782609</v>
      </c>
      <c r="F73" s="6">
        <v>21.655869565217394</v>
      </c>
      <c r="G73" s="6">
        <v>88.299347826086972</v>
      </c>
      <c r="H73" s="6">
        <v>159.85891304347825</v>
      </c>
      <c r="I73" s="6">
        <f>SUM(F73:H73)</f>
        <v>269.81413043478261</v>
      </c>
      <c r="J73" s="6">
        <f>I73/E73</f>
        <v>3.2808485329103885</v>
      </c>
      <c r="K73" s="6">
        <f>F73/E73</f>
        <v>0.26332804652392283</v>
      </c>
    </row>
    <row r="74" spans="1:11" x14ac:dyDescent="0.3">
      <c r="A74" s="5" t="s">
        <v>37</v>
      </c>
      <c r="B74" s="5" t="s">
        <v>181</v>
      </c>
      <c r="C74" s="5" t="s">
        <v>110</v>
      </c>
      <c r="D74" s="5" t="s">
        <v>75</v>
      </c>
      <c r="E74" s="6">
        <v>90.815217391304344</v>
      </c>
      <c r="F74" s="6">
        <v>16.831739130434784</v>
      </c>
      <c r="G74" s="6">
        <v>86.152391304347844</v>
      </c>
      <c r="H74" s="6">
        <v>185.83760869565219</v>
      </c>
      <c r="I74" s="6">
        <f>SUM(F74:H74)</f>
        <v>288.82173913043482</v>
      </c>
      <c r="J74" s="6">
        <f>I74/E74</f>
        <v>3.1803231597845607</v>
      </c>
      <c r="K74" s="6">
        <f>F74/E74</f>
        <v>0.18534051466187915</v>
      </c>
    </row>
    <row r="75" spans="1:11" x14ac:dyDescent="0.3">
      <c r="A75" s="5" t="s">
        <v>37</v>
      </c>
      <c r="B75" s="5" t="s">
        <v>182</v>
      </c>
      <c r="C75" s="5" t="s">
        <v>123</v>
      </c>
      <c r="D75" s="5" t="s">
        <v>124</v>
      </c>
      <c r="E75" s="6">
        <v>79.554347826086953</v>
      </c>
      <c r="F75" s="6">
        <v>19.303913043478257</v>
      </c>
      <c r="G75" s="6">
        <v>49.400652173913024</v>
      </c>
      <c r="H75" s="6">
        <v>188.44456521739133</v>
      </c>
      <c r="I75" s="6">
        <f>SUM(F75:H75)</f>
        <v>257.14913043478259</v>
      </c>
      <c r="J75" s="6">
        <f>I75/E75</f>
        <v>3.2323705424238285</v>
      </c>
      <c r="K75" s="6">
        <f>F75/E75</f>
        <v>0.24265063533269568</v>
      </c>
    </row>
    <row r="76" spans="1:11" x14ac:dyDescent="0.3">
      <c r="A76" s="5" t="s">
        <v>37</v>
      </c>
      <c r="B76" s="5" t="s">
        <v>183</v>
      </c>
      <c r="C76" s="5" t="s">
        <v>117</v>
      </c>
      <c r="D76" s="5" t="s">
        <v>118</v>
      </c>
      <c r="E76" s="6">
        <v>164.25</v>
      </c>
      <c r="F76" s="6">
        <v>31.10880434782608</v>
      </c>
      <c r="G76" s="6">
        <v>147.81206521739134</v>
      </c>
      <c r="H76" s="6">
        <v>340.0438043478261</v>
      </c>
      <c r="I76" s="6">
        <f>SUM(F76:H76)</f>
        <v>518.9646739130435</v>
      </c>
      <c r="J76" s="6">
        <f>I76/E76</f>
        <v>3.1596022764873273</v>
      </c>
      <c r="K76" s="6">
        <f>F76/E76</f>
        <v>0.1893991132287737</v>
      </c>
    </row>
    <row r="77" spans="1:11" x14ac:dyDescent="0.3">
      <c r="A77" s="5" t="s">
        <v>37</v>
      </c>
      <c r="B77" s="5" t="s">
        <v>184</v>
      </c>
      <c r="C77" s="5" t="s">
        <v>185</v>
      </c>
      <c r="D77" s="5" t="s">
        <v>186</v>
      </c>
      <c r="E77" s="6">
        <v>96.532608695652172</v>
      </c>
      <c r="F77" s="6">
        <v>13.447282608695655</v>
      </c>
      <c r="G77" s="6">
        <v>91.214130434782632</v>
      </c>
      <c r="H77" s="6">
        <v>220.72641304347829</v>
      </c>
      <c r="I77" s="6">
        <f>SUM(F77:H77)</f>
        <v>325.38782608695658</v>
      </c>
      <c r="J77" s="6">
        <f>I77/E77</f>
        <v>3.3707555455466731</v>
      </c>
      <c r="K77" s="6">
        <f>F77/E77</f>
        <v>0.13930300641819618</v>
      </c>
    </row>
    <row r="78" spans="1:11" x14ac:dyDescent="0.3">
      <c r="A78" s="5" t="s">
        <v>37</v>
      </c>
      <c r="B78" s="5" t="s">
        <v>187</v>
      </c>
      <c r="C78" s="5" t="s">
        <v>188</v>
      </c>
      <c r="D78" s="5" t="s">
        <v>118</v>
      </c>
      <c r="E78" s="6">
        <v>87.695652173913047</v>
      </c>
      <c r="F78" s="6">
        <v>9.0259782608695645</v>
      </c>
      <c r="G78" s="6">
        <v>60.919565217391309</v>
      </c>
      <c r="H78" s="6">
        <v>174.65108695652174</v>
      </c>
      <c r="I78" s="6">
        <f>SUM(F78:H78)</f>
        <v>244.59663043478261</v>
      </c>
      <c r="J78" s="6">
        <f>I78/E78</f>
        <v>2.7891534457114524</v>
      </c>
      <c r="K78" s="6">
        <f>F78/E78</f>
        <v>0.10292389687654932</v>
      </c>
    </row>
    <row r="79" spans="1:11" x14ac:dyDescent="0.3">
      <c r="A79" s="5" t="s">
        <v>37</v>
      </c>
      <c r="B79" s="5" t="s">
        <v>189</v>
      </c>
      <c r="C79" s="5" t="s">
        <v>110</v>
      </c>
      <c r="D79" s="5" t="s">
        <v>75</v>
      </c>
      <c r="E79" s="6">
        <v>113.79347826086956</v>
      </c>
      <c r="F79" s="6">
        <v>19.794782608695652</v>
      </c>
      <c r="G79" s="6">
        <v>98.168043478260884</v>
      </c>
      <c r="H79" s="6">
        <v>220.39782608695651</v>
      </c>
      <c r="I79" s="6">
        <f>SUM(F79:H79)</f>
        <v>338.36065217391308</v>
      </c>
      <c r="J79" s="6">
        <f>I79/E79</f>
        <v>2.9734626038781169</v>
      </c>
      <c r="K79" s="6">
        <f>F79/E79</f>
        <v>0.1739535772280065</v>
      </c>
    </row>
    <row r="80" spans="1:11" x14ac:dyDescent="0.3">
      <c r="A80" s="5" t="s">
        <v>37</v>
      </c>
      <c r="B80" s="5" t="s">
        <v>190</v>
      </c>
      <c r="C80" s="5" t="s">
        <v>188</v>
      </c>
      <c r="D80" s="5" t="s">
        <v>118</v>
      </c>
      <c r="E80" s="6">
        <v>114.03260869565217</v>
      </c>
      <c r="F80" s="6">
        <v>21.511413043478257</v>
      </c>
      <c r="G80" s="6">
        <v>113.10445652173914</v>
      </c>
      <c r="H80" s="6">
        <v>235.81119565217392</v>
      </c>
      <c r="I80" s="6">
        <f>SUM(F80:H80)</f>
        <v>370.42706521739132</v>
      </c>
      <c r="J80" s="6">
        <f>I80/E80</f>
        <v>3.2484310361262034</v>
      </c>
      <c r="K80" s="6">
        <f>F80/E80</f>
        <v>0.18864264607759029</v>
      </c>
    </row>
    <row r="81" spans="1:11" x14ac:dyDescent="0.3">
      <c r="A81" s="5" t="s">
        <v>37</v>
      </c>
      <c r="B81" s="5" t="s">
        <v>191</v>
      </c>
      <c r="C81" s="5" t="s">
        <v>192</v>
      </c>
      <c r="D81" s="5" t="s">
        <v>72</v>
      </c>
      <c r="E81" s="6">
        <v>119.40217391304348</v>
      </c>
      <c r="F81" s="6">
        <v>50.773369565217365</v>
      </c>
      <c r="G81" s="6">
        <v>137.06380434782605</v>
      </c>
      <c r="H81" s="6">
        <v>251.82097826086957</v>
      </c>
      <c r="I81" s="6">
        <f>SUM(F81:H81)</f>
        <v>439.65815217391298</v>
      </c>
      <c r="J81" s="6">
        <f>I81/E81</f>
        <v>3.6821620391442869</v>
      </c>
      <c r="K81" s="6">
        <f>F81/E81</f>
        <v>0.42522985889849774</v>
      </c>
    </row>
    <row r="82" spans="1:11" x14ac:dyDescent="0.3">
      <c r="A82" s="5" t="s">
        <v>37</v>
      </c>
      <c r="B82" s="5" t="s">
        <v>193</v>
      </c>
      <c r="C82" s="5" t="s">
        <v>194</v>
      </c>
      <c r="D82" s="5" t="s">
        <v>195</v>
      </c>
      <c r="E82" s="6">
        <v>78.804347826086953</v>
      </c>
      <c r="F82" s="6">
        <v>45.070543478260888</v>
      </c>
      <c r="G82" s="6">
        <v>78.256739130434795</v>
      </c>
      <c r="H82" s="6">
        <v>226.72815217391306</v>
      </c>
      <c r="I82" s="6">
        <f>SUM(F82:H82)</f>
        <v>350.05543478260876</v>
      </c>
      <c r="J82" s="6">
        <f>I82/E82</f>
        <v>4.4420827586206908</v>
      </c>
      <c r="K82" s="6">
        <f>F82/E82</f>
        <v>0.57192965517241401</v>
      </c>
    </row>
    <row r="83" spans="1:11" x14ac:dyDescent="0.3">
      <c r="A83" s="5" t="s">
        <v>37</v>
      </c>
      <c r="B83" s="5" t="s">
        <v>196</v>
      </c>
      <c r="C83" s="5" t="s">
        <v>197</v>
      </c>
      <c r="D83" s="5" t="s">
        <v>198</v>
      </c>
      <c r="E83" s="6">
        <v>104.51086956521739</v>
      </c>
      <c r="F83" s="6">
        <v>55.577391304347813</v>
      </c>
      <c r="G83" s="6">
        <v>59.446521739130411</v>
      </c>
      <c r="H83" s="6">
        <v>236.11706521739131</v>
      </c>
      <c r="I83" s="6">
        <f>SUM(F83:H83)</f>
        <v>351.14097826086953</v>
      </c>
      <c r="J83" s="6">
        <f>I83/E83</f>
        <v>3.3598512740509618</v>
      </c>
      <c r="K83" s="6">
        <f>F83/E83</f>
        <v>0.53178575143005713</v>
      </c>
    </row>
    <row r="84" spans="1:11" x14ac:dyDescent="0.3">
      <c r="A84" s="5" t="s">
        <v>37</v>
      </c>
      <c r="B84" s="5" t="s">
        <v>199</v>
      </c>
      <c r="C84" s="5" t="s">
        <v>200</v>
      </c>
      <c r="D84" s="5" t="s">
        <v>201</v>
      </c>
      <c r="E84" s="6">
        <v>113.73913043478261</v>
      </c>
      <c r="F84" s="6">
        <v>13.975543478260869</v>
      </c>
      <c r="G84" s="6">
        <v>114.91847826086956</v>
      </c>
      <c r="H84" s="6">
        <v>248.83423913043478</v>
      </c>
      <c r="I84" s="6">
        <f>SUM(F84:H84)</f>
        <v>377.72826086956525</v>
      </c>
      <c r="J84" s="6">
        <f>I84/E84</f>
        <v>3.3210053516819573</v>
      </c>
      <c r="K84" s="6">
        <f>F84/E84</f>
        <v>0.1228736620795107</v>
      </c>
    </row>
    <row r="85" spans="1:11" x14ac:dyDescent="0.3">
      <c r="A85" s="5" t="s">
        <v>37</v>
      </c>
      <c r="B85" s="5" t="s">
        <v>202</v>
      </c>
      <c r="C85" s="5" t="s">
        <v>48</v>
      </c>
      <c r="D85" s="5" t="s">
        <v>49</v>
      </c>
      <c r="E85" s="6">
        <v>83.184782608695656</v>
      </c>
      <c r="F85" s="6">
        <v>9.6847826086956523</v>
      </c>
      <c r="G85" s="6">
        <v>80.736413043478265</v>
      </c>
      <c r="H85" s="6">
        <v>216.04891304347825</v>
      </c>
      <c r="I85" s="6">
        <f>SUM(F85:H85)</f>
        <v>306.47010869565219</v>
      </c>
      <c r="J85" s="6">
        <f>I85/E85</f>
        <v>3.6842088070037895</v>
      </c>
      <c r="K85" s="6">
        <f>F85/E85</f>
        <v>0.11642493139945119</v>
      </c>
    </row>
    <row r="86" spans="1:11" x14ac:dyDescent="0.3">
      <c r="A86" s="5" t="s">
        <v>37</v>
      </c>
      <c r="B86" s="5" t="s">
        <v>203</v>
      </c>
      <c r="C86" s="5" t="s">
        <v>204</v>
      </c>
      <c r="D86" s="5" t="s">
        <v>158</v>
      </c>
      <c r="E86" s="6">
        <v>96.836956521739125</v>
      </c>
      <c r="F86" s="6">
        <v>32.711847826086959</v>
      </c>
      <c r="G86" s="6">
        <v>95.529565217391294</v>
      </c>
      <c r="H86" s="6">
        <v>222.37739130434784</v>
      </c>
      <c r="I86" s="6">
        <f>SUM(F86:H86)</f>
        <v>350.61880434782609</v>
      </c>
      <c r="J86" s="6">
        <f>I86/E86</f>
        <v>3.6207127623751263</v>
      </c>
      <c r="K86" s="6">
        <f>F86/E86</f>
        <v>0.33780334493209119</v>
      </c>
    </row>
    <row r="87" spans="1:11" x14ac:dyDescent="0.3">
      <c r="A87" s="5" t="s">
        <v>37</v>
      </c>
      <c r="B87" s="5" t="s">
        <v>205</v>
      </c>
      <c r="C87" s="5" t="s">
        <v>206</v>
      </c>
      <c r="D87" s="5" t="s">
        <v>49</v>
      </c>
      <c r="E87" s="6">
        <v>133.25</v>
      </c>
      <c r="F87" s="6">
        <v>57.057065217391305</v>
      </c>
      <c r="G87" s="6">
        <v>131.9891304347826</v>
      </c>
      <c r="H87" s="6">
        <v>322.4021739130435</v>
      </c>
      <c r="I87" s="6">
        <f>SUM(F87:H87)</f>
        <v>511.44836956521738</v>
      </c>
      <c r="J87" s="6">
        <f>I87/E87</f>
        <v>3.8382616852924381</v>
      </c>
      <c r="K87" s="6">
        <f>F87/E87</f>
        <v>0.42819561138755202</v>
      </c>
    </row>
    <row r="88" spans="1:11" x14ac:dyDescent="0.3">
      <c r="A88" s="5" t="s">
        <v>37</v>
      </c>
      <c r="B88" s="5" t="s">
        <v>207</v>
      </c>
      <c r="C88" s="5" t="s">
        <v>208</v>
      </c>
      <c r="D88" s="5" t="s">
        <v>52</v>
      </c>
      <c r="E88" s="6">
        <v>127.01086956521739</v>
      </c>
      <c r="F88" s="6">
        <v>38.067934782608695</v>
      </c>
      <c r="G88" s="6">
        <v>95.369239130434778</v>
      </c>
      <c r="H88" s="6">
        <v>237.70923913043478</v>
      </c>
      <c r="I88" s="6">
        <f>SUM(F88:H88)</f>
        <v>371.14641304347822</v>
      </c>
      <c r="J88" s="6">
        <f>I88/E88</f>
        <v>2.9221626016260158</v>
      </c>
      <c r="K88" s="6">
        <f>F88/E88</f>
        <v>0.29972186563970904</v>
      </c>
    </row>
    <row r="89" spans="1:11" x14ac:dyDescent="0.3">
      <c r="A89" s="5" t="s">
        <v>37</v>
      </c>
      <c r="B89" s="5" t="s">
        <v>209</v>
      </c>
      <c r="C89" s="5" t="s">
        <v>188</v>
      </c>
      <c r="D89" s="5" t="s">
        <v>118</v>
      </c>
      <c r="E89" s="6">
        <v>121.16304347826087</v>
      </c>
      <c r="F89" s="6">
        <v>42.368260869565212</v>
      </c>
      <c r="G89" s="6">
        <v>165.10402173913042</v>
      </c>
      <c r="H89" s="6">
        <v>267.98076086956519</v>
      </c>
      <c r="I89" s="6">
        <f>SUM(F89:H89)</f>
        <v>475.45304347826084</v>
      </c>
      <c r="J89" s="6">
        <f>I89/E89</f>
        <v>3.9240764331210185</v>
      </c>
      <c r="K89" s="6">
        <f>F89/E89</f>
        <v>0.34967973445770156</v>
      </c>
    </row>
    <row r="90" spans="1:11" x14ac:dyDescent="0.3">
      <c r="A90" s="5" t="s">
        <v>37</v>
      </c>
      <c r="B90" s="5" t="s">
        <v>210</v>
      </c>
      <c r="C90" s="5" t="s">
        <v>211</v>
      </c>
      <c r="D90" s="5" t="s">
        <v>212</v>
      </c>
      <c r="E90" s="6">
        <v>68.456521739130437</v>
      </c>
      <c r="F90" s="6">
        <v>32.021739130434781</v>
      </c>
      <c r="G90" s="6">
        <v>67.470108695652172</v>
      </c>
      <c r="H90" s="6">
        <v>141.56413043478261</v>
      </c>
      <c r="I90" s="6">
        <f>SUM(F90:H90)</f>
        <v>241.05597826086955</v>
      </c>
      <c r="J90" s="6">
        <f>I90/E90</f>
        <v>3.5213004128294694</v>
      </c>
      <c r="K90" s="6">
        <f>F90/E90</f>
        <v>0.46776754525246106</v>
      </c>
    </row>
    <row r="91" spans="1:11" x14ac:dyDescent="0.3">
      <c r="A91" s="5" t="s">
        <v>37</v>
      </c>
      <c r="B91" s="5" t="s">
        <v>213</v>
      </c>
      <c r="C91" s="5" t="s">
        <v>165</v>
      </c>
      <c r="D91" s="5" t="s">
        <v>166</v>
      </c>
      <c r="E91" s="6">
        <v>11.630434782608695</v>
      </c>
      <c r="F91" s="6">
        <v>37.6875</v>
      </c>
      <c r="G91" s="6">
        <v>20.652173913043477</v>
      </c>
      <c r="H91" s="6">
        <v>34.048913043478258</v>
      </c>
      <c r="I91" s="6">
        <f>SUM(F91:H91)</f>
        <v>92.388586956521735</v>
      </c>
      <c r="J91" s="6">
        <f>I91/E91</f>
        <v>7.9436915887850468</v>
      </c>
      <c r="K91" s="6">
        <f>F91/E91</f>
        <v>3.2404205607476637</v>
      </c>
    </row>
    <row r="92" spans="1:11" x14ac:dyDescent="0.3">
      <c r="A92" s="5" t="s">
        <v>37</v>
      </c>
      <c r="B92" s="5" t="s">
        <v>214</v>
      </c>
      <c r="C92" s="5" t="s">
        <v>215</v>
      </c>
      <c r="D92" s="5" t="s">
        <v>216</v>
      </c>
      <c r="E92" s="6">
        <v>75.739130434782609</v>
      </c>
      <c r="F92" s="6">
        <v>26.239130434782609</v>
      </c>
      <c r="G92" s="6">
        <v>86.597826086956516</v>
      </c>
      <c r="H92" s="6">
        <v>188.23097826086956</v>
      </c>
      <c r="I92" s="6">
        <f>SUM(F92:H92)</f>
        <v>301.06793478260869</v>
      </c>
      <c r="J92" s="6">
        <f>I92/E92</f>
        <v>3.9750645809414467</v>
      </c>
      <c r="K92" s="6">
        <f>F92/E92</f>
        <v>0.34644087256027556</v>
      </c>
    </row>
    <row r="93" spans="1:11" x14ac:dyDescent="0.3">
      <c r="A93" s="5" t="s">
        <v>37</v>
      </c>
      <c r="B93" s="5" t="s">
        <v>217</v>
      </c>
      <c r="C93" s="5" t="s">
        <v>120</v>
      </c>
      <c r="D93" s="5" t="s">
        <v>95</v>
      </c>
      <c r="E93" s="6">
        <v>35.673913043478258</v>
      </c>
      <c r="F93" s="6">
        <v>19.599782608695648</v>
      </c>
      <c r="G93" s="6">
        <v>49.853695652173911</v>
      </c>
      <c r="H93" s="6">
        <v>84.198586956521737</v>
      </c>
      <c r="I93" s="6">
        <f>SUM(F93:H93)</f>
        <v>153.65206521739128</v>
      </c>
      <c r="J93" s="6">
        <f>I93/E93</f>
        <v>4.3071267519804994</v>
      </c>
      <c r="K93" s="6">
        <f>F93/E93</f>
        <v>0.54941499085923207</v>
      </c>
    </row>
    <row r="94" spans="1:11" x14ac:dyDescent="0.3">
      <c r="A94" s="5" t="s">
        <v>37</v>
      </c>
      <c r="B94" s="5" t="s">
        <v>218</v>
      </c>
      <c r="C94" s="5" t="s">
        <v>51</v>
      </c>
      <c r="D94" s="5" t="s">
        <v>52</v>
      </c>
      <c r="E94" s="6">
        <v>67.119565217391298</v>
      </c>
      <c r="F94" s="6">
        <v>53.652173913043477</v>
      </c>
      <c r="G94" s="6">
        <v>102.67391304347827</v>
      </c>
      <c r="H94" s="6">
        <v>181.47282608695653</v>
      </c>
      <c r="I94" s="6">
        <f>SUM(F94:H94)</f>
        <v>337.79891304347825</v>
      </c>
      <c r="J94" s="6">
        <f>I94/E94</f>
        <v>5.0327935222672071</v>
      </c>
      <c r="K94" s="6">
        <f>F94/E94</f>
        <v>0.79935222672064787</v>
      </c>
    </row>
    <row r="95" spans="1:11" x14ac:dyDescent="0.3">
      <c r="A95" s="5" t="s">
        <v>37</v>
      </c>
      <c r="B95" s="5" t="s">
        <v>219</v>
      </c>
      <c r="C95" s="5" t="s">
        <v>68</v>
      </c>
      <c r="D95" s="5" t="s">
        <v>69</v>
      </c>
      <c r="E95" s="6">
        <v>266.25</v>
      </c>
      <c r="F95" s="6">
        <v>124.59239130434783</v>
      </c>
      <c r="G95" s="6">
        <v>229.8016304347826</v>
      </c>
      <c r="H95" s="6">
        <v>486.0896739130435</v>
      </c>
      <c r="I95" s="6">
        <f>SUM(F95:H95)</f>
        <v>840.48369565217399</v>
      </c>
      <c r="J95" s="6">
        <f>I95/E95</f>
        <v>3.1567462747499491</v>
      </c>
      <c r="K95" s="6">
        <f>F95/E95</f>
        <v>0.46795264339661158</v>
      </c>
    </row>
    <row r="96" spans="1:11" x14ac:dyDescent="0.3">
      <c r="A96" s="5" t="s">
        <v>37</v>
      </c>
      <c r="B96" s="5" t="s">
        <v>220</v>
      </c>
      <c r="C96" s="5" t="s">
        <v>221</v>
      </c>
      <c r="D96" s="5" t="s">
        <v>222</v>
      </c>
      <c r="E96" s="6">
        <v>113.31521739130434</v>
      </c>
      <c r="F96" s="6">
        <v>26.730978260869566</v>
      </c>
      <c r="G96" s="6">
        <v>132.85869565217391</v>
      </c>
      <c r="H96" s="6">
        <v>244.83695652173913</v>
      </c>
      <c r="I96" s="6">
        <f>SUM(F96:H96)</f>
        <v>404.42663043478262</v>
      </c>
      <c r="J96" s="6">
        <f>I96/E96</f>
        <v>3.5690407673860913</v>
      </c>
      <c r="K96" s="6">
        <f>F96/E96</f>
        <v>0.23589928057553958</v>
      </c>
    </row>
    <row r="97" spans="1:11" x14ac:dyDescent="0.3">
      <c r="A97" s="5" t="s">
        <v>37</v>
      </c>
      <c r="B97" s="5" t="s">
        <v>223</v>
      </c>
      <c r="C97" s="5" t="s">
        <v>224</v>
      </c>
      <c r="D97" s="5" t="s">
        <v>195</v>
      </c>
      <c r="E97" s="6">
        <v>121.30434782608695</v>
      </c>
      <c r="F97" s="6">
        <v>76.228260869565219</v>
      </c>
      <c r="G97" s="6">
        <v>65.853260869565219</v>
      </c>
      <c r="H97" s="6">
        <v>277.0353260869565</v>
      </c>
      <c r="I97" s="6">
        <f>SUM(F97:H97)</f>
        <v>419.11684782608694</v>
      </c>
      <c r="J97" s="6">
        <f>I97/E97</f>
        <v>3.4550851254480288</v>
      </c>
      <c r="K97" s="6">
        <f>F97/E97</f>
        <v>0.628405017921147</v>
      </c>
    </row>
    <row r="98" spans="1:11" x14ac:dyDescent="0.3">
      <c r="A98" s="5" t="s">
        <v>37</v>
      </c>
      <c r="B98" s="5" t="s">
        <v>225</v>
      </c>
      <c r="C98" s="5" t="s">
        <v>226</v>
      </c>
      <c r="D98" s="5" t="s">
        <v>95</v>
      </c>
      <c r="E98" s="6">
        <v>136.18478260869566</v>
      </c>
      <c r="F98" s="6">
        <v>64.154891304347828</v>
      </c>
      <c r="G98" s="6">
        <v>124.97554347826087</v>
      </c>
      <c r="H98" s="6">
        <v>258.58423913043481</v>
      </c>
      <c r="I98" s="6">
        <f>SUM(F98:H98)</f>
        <v>447.7146739130435</v>
      </c>
      <c r="J98" s="6">
        <f>I98/E98</f>
        <v>3.287552877324607</v>
      </c>
      <c r="K98" s="6">
        <f>F98/E98</f>
        <v>0.4710870779790885</v>
      </c>
    </row>
    <row r="99" spans="1:11" x14ac:dyDescent="0.3">
      <c r="A99" s="5" t="s">
        <v>37</v>
      </c>
      <c r="B99" s="5" t="s">
        <v>227</v>
      </c>
      <c r="C99" s="5" t="s">
        <v>74</v>
      </c>
      <c r="D99" s="5" t="s">
        <v>75</v>
      </c>
      <c r="E99" s="6">
        <v>120.65217391304348</v>
      </c>
      <c r="F99" s="6">
        <v>49.057065217391305</v>
      </c>
      <c r="G99" s="6">
        <v>149.91032608695653</v>
      </c>
      <c r="H99" s="6">
        <v>269.19293478260869</v>
      </c>
      <c r="I99" s="6">
        <f>SUM(F99:H99)</f>
        <v>468.1603260869565</v>
      </c>
      <c r="J99" s="6">
        <f>I99/E99</f>
        <v>3.8802477477477475</v>
      </c>
      <c r="K99" s="6">
        <f>F99/E99</f>
        <v>0.40659909909909908</v>
      </c>
    </row>
    <row r="100" spans="1:11" x14ac:dyDescent="0.3">
      <c r="A100" s="5" t="s">
        <v>37</v>
      </c>
      <c r="B100" s="5" t="s">
        <v>228</v>
      </c>
      <c r="C100" s="5" t="s">
        <v>123</v>
      </c>
      <c r="D100" s="5" t="s">
        <v>124</v>
      </c>
      <c r="E100" s="6">
        <v>136.40217391304347</v>
      </c>
      <c r="F100" s="6">
        <v>72.641304347826093</v>
      </c>
      <c r="G100" s="6">
        <v>89.190217391304344</v>
      </c>
      <c r="H100" s="6">
        <v>274.37771739130437</v>
      </c>
      <c r="I100" s="6">
        <f>SUM(F100:H100)</f>
        <v>436.20923913043481</v>
      </c>
      <c r="J100" s="6">
        <f>I100/E100</f>
        <v>3.1979639811937211</v>
      </c>
      <c r="K100" s="6">
        <f>F100/E100</f>
        <v>0.53255239461311665</v>
      </c>
    </row>
    <row r="101" spans="1:11" x14ac:dyDescent="0.3">
      <c r="A101" s="5" t="s">
        <v>37</v>
      </c>
      <c r="B101" s="5" t="s">
        <v>229</v>
      </c>
      <c r="C101" s="5" t="s">
        <v>194</v>
      </c>
      <c r="D101" s="5" t="s">
        <v>195</v>
      </c>
      <c r="E101" s="6">
        <v>161.05434782608697</v>
      </c>
      <c r="F101" s="6">
        <v>96.790760869565219</v>
      </c>
      <c r="G101" s="6">
        <v>81.350543478260875</v>
      </c>
      <c r="H101" s="6">
        <v>323.40760869565219</v>
      </c>
      <c r="I101" s="6">
        <f>SUM(F101:H101)</f>
        <v>501.54891304347825</v>
      </c>
      <c r="J101" s="6">
        <f>I101/E101</f>
        <v>3.1141594114868054</v>
      </c>
      <c r="K101" s="6">
        <f>F101/E101</f>
        <v>0.6009819801579267</v>
      </c>
    </row>
    <row r="102" spans="1:11" x14ac:dyDescent="0.3">
      <c r="A102" s="5" t="s">
        <v>37</v>
      </c>
      <c r="B102" s="5" t="s">
        <v>230</v>
      </c>
      <c r="C102" s="5" t="s">
        <v>204</v>
      </c>
      <c r="D102" s="5" t="s">
        <v>158</v>
      </c>
      <c r="E102" s="6">
        <v>156.60869565217391</v>
      </c>
      <c r="F102" s="6">
        <v>75.519021739130437</v>
      </c>
      <c r="G102" s="6">
        <v>191.8125</v>
      </c>
      <c r="H102" s="6">
        <v>369.20652173913044</v>
      </c>
      <c r="I102" s="6">
        <f>SUM(F102:H102)</f>
        <v>636.53804347826087</v>
      </c>
      <c r="J102" s="6">
        <f>I102/E102</f>
        <v>4.0645127706829545</v>
      </c>
      <c r="K102" s="6">
        <f>F102/E102</f>
        <v>0.48221474181010554</v>
      </c>
    </row>
    <row r="103" spans="1:11" x14ac:dyDescent="0.3">
      <c r="A103" s="5" t="s">
        <v>37</v>
      </c>
      <c r="B103" s="5" t="s">
        <v>231</v>
      </c>
      <c r="C103" s="5" t="s">
        <v>110</v>
      </c>
      <c r="D103" s="5" t="s">
        <v>75</v>
      </c>
      <c r="E103" s="6">
        <v>166.82608695652175</v>
      </c>
      <c r="F103" s="6">
        <v>106.91304347826087</v>
      </c>
      <c r="G103" s="6">
        <v>100.39945652173913</v>
      </c>
      <c r="H103" s="6">
        <v>379.08695652173913</v>
      </c>
      <c r="I103" s="6">
        <f>SUM(F103:H103)</f>
        <v>586.39945652173913</v>
      </c>
      <c r="J103" s="6">
        <f>I103/E103</f>
        <v>3.5150345321866037</v>
      </c>
      <c r="K103" s="6">
        <f>F103/E103</f>
        <v>0.64086525931717486</v>
      </c>
    </row>
    <row r="104" spans="1:11" x14ac:dyDescent="0.3">
      <c r="A104" s="5" t="s">
        <v>37</v>
      </c>
      <c r="B104" s="5" t="s">
        <v>232</v>
      </c>
      <c r="C104" s="5" t="s">
        <v>233</v>
      </c>
      <c r="D104" s="5" t="s">
        <v>43</v>
      </c>
      <c r="E104" s="6">
        <v>182.80434782608697</v>
      </c>
      <c r="F104" s="6">
        <v>22.635869565217391</v>
      </c>
      <c r="G104" s="6">
        <v>190.5</v>
      </c>
      <c r="H104" s="6">
        <v>376.04076086956519</v>
      </c>
      <c r="I104" s="6">
        <f>SUM(F104:H104)</f>
        <v>589.17663043478251</v>
      </c>
      <c r="J104" s="6">
        <f>I104/E104</f>
        <v>3.2229902485432267</v>
      </c>
      <c r="K104" s="6">
        <f>F104/E104</f>
        <v>0.12382566298014032</v>
      </c>
    </row>
    <row r="105" spans="1:11" x14ac:dyDescent="0.3">
      <c r="A105" s="5" t="s">
        <v>37</v>
      </c>
      <c r="B105" s="5" t="s">
        <v>234</v>
      </c>
      <c r="C105" s="5" t="s">
        <v>63</v>
      </c>
      <c r="D105" s="5" t="s">
        <v>64</v>
      </c>
      <c r="E105" s="6">
        <v>97.5</v>
      </c>
      <c r="F105" s="6">
        <v>31.016304347826086</v>
      </c>
      <c r="G105" s="6">
        <v>88.171195652173907</v>
      </c>
      <c r="H105" s="6">
        <v>305.80706521739131</v>
      </c>
      <c r="I105" s="6">
        <f>SUM(F105:H105)</f>
        <v>424.99456521739131</v>
      </c>
      <c r="J105" s="6">
        <f>I105/E105</f>
        <v>4.35891861761427</v>
      </c>
      <c r="K105" s="6">
        <f>F105/E105</f>
        <v>0.31811594202898552</v>
      </c>
    </row>
    <row r="106" spans="1:11" x14ac:dyDescent="0.3">
      <c r="A106" s="5" t="s">
        <v>37</v>
      </c>
      <c r="B106" s="5" t="s">
        <v>235</v>
      </c>
      <c r="C106" s="5" t="s">
        <v>60</v>
      </c>
      <c r="D106" s="5" t="s">
        <v>61</v>
      </c>
      <c r="E106" s="6">
        <v>128.34782608695653</v>
      </c>
      <c r="F106" s="6">
        <v>34.932065217391305</v>
      </c>
      <c r="G106" s="6">
        <v>108.53532608695652</v>
      </c>
      <c r="H106" s="6">
        <v>278.32880434782606</v>
      </c>
      <c r="I106" s="6">
        <f>SUM(F106:H106)</f>
        <v>421.79619565217388</v>
      </c>
      <c r="J106" s="6">
        <f>I106/E106</f>
        <v>3.2863524728997286</v>
      </c>
      <c r="K106" s="6">
        <f>F106/E106</f>
        <v>0.27216717479674796</v>
      </c>
    </row>
    <row r="107" spans="1:11" x14ac:dyDescent="0.3">
      <c r="A107" s="5" t="s">
        <v>37</v>
      </c>
      <c r="B107" s="5" t="s">
        <v>236</v>
      </c>
      <c r="C107" s="5" t="s">
        <v>127</v>
      </c>
      <c r="D107" s="5" t="s">
        <v>128</v>
      </c>
      <c r="E107" s="6">
        <v>83.25</v>
      </c>
      <c r="F107" s="6">
        <v>38.314782608695666</v>
      </c>
      <c r="G107" s="6">
        <v>61.108043478260875</v>
      </c>
      <c r="H107" s="6">
        <v>156.51597826086956</v>
      </c>
      <c r="I107" s="6">
        <f>SUM(F107:H107)</f>
        <v>255.93880434782611</v>
      </c>
      <c r="J107" s="6">
        <f>I107/E107</f>
        <v>3.0743399921660792</v>
      </c>
      <c r="K107" s="6">
        <f>F107/E107</f>
        <v>0.4602376289332813</v>
      </c>
    </row>
    <row r="108" spans="1:11" x14ac:dyDescent="0.3">
      <c r="A108" s="5" t="s">
        <v>37</v>
      </c>
      <c r="B108" s="5" t="s">
        <v>237</v>
      </c>
      <c r="C108" s="5" t="s">
        <v>48</v>
      </c>
      <c r="D108" s="5" t="s">
        <v>49</v>
      </c>
      <c r="E108" s="6">
        <v>79.858695652173907</v>
      </c>
      <c r="F108" s="6">
        <v>23.907608695652176</v>
      </c>
      <c r="G108" s="6">
        <v>97.584239130434781</v>
      </c>
      <c r="H108" s="6">
        <v>170.03804347826087</v>
      </c>
      <c r="I108" s="6">
        <f>SUM(F108:H108)</f>
        <v>291.52989130434781</v>
      </c>
      <c r="J108" s="6">
        <f>I108/E108</f>
        <v>3.6505716619028177</v>
      </c>
      <c r="K108" s="6">
        <f>F108/E108</f>
        <v>0.29937389410643805</v>
      </c>
    </row>
    <row r="109" spans="1:11" x14ac:dyDescent="0.3">
      <c r="A109" s="5" t="s">
        <v>37</v>
      </c>
      <c r="B109" s="5" t="s">
        <v>238</v>
      </c>
      <c r="C109" s="5" t="s">
        <v>204</v>
      </c>
      <c r="D109" s="5" t="s">
        <v>158</v>
      </c>
      <c r="E109" s="6">
        <v>86.141304347826093</v>
      </c>
      <c r="F109" s="6">
        <v>28.446956521739125</v>
      </c>
      <c r="G109" s="6">
        <v>78.532173913043479</v>
      </c>
      <c r="H109" s="6">
        <v>179.6761956521739</v>
      </c>
      <c r="I109" s="6">
        <f>SUM(F109:H109)</f>
        <v>286.65532608695651</v>
      </c>
      <c r="J109" s="6">
        <f>I109/E109</f>
        <v>3.3277337539432175</v>
      </c>
      <c r="K109" s="6">
        <f>F109/E109</f>
        <v>0.33023596214511031</v>
      </c>
    </row>
    <row r="110" spans="1:11" x14ac:dyDescent="0.3">
      <c r="A110" s="5" t="s">
        <v>37</v>
      </c>
      <c r="B110" s="5" t="s">
        <v>239</v>
      </c>
      <c r="C110" s="5" t="s">
        <v>110</v>
      </c>
      <c r="D110" s="5" t="s">
        <v>75</v>
      </c>
      <c r="E110" s="6">
        <v>106.31521739130434</v>
      </c>
      <c r="F110" s="6">
        <v>40.320000000000007</v>
      </c>
      <c r="G110" s="6">
        <v>132.77869565217395</v>
      </c>
      <c r="H110" s="6">
        <v>261.94945652173914</v>
      </c>
      <c r="I110" s="6">
        <f>SUM(F110:H110)</f>
        <v>435.04815217391308</v>
      </c>
      <c r="J110" s="6">
        <f>I110/E110</f>
        <v>4.0920590941621517</v>
      </c>
      <c r="K110" s="6">
        <f>F110/E110</f>
        <v>0.37924956548410194</v>
      </c>
    </row>
    <row r="111" spans="1:11" x14ac:dyDescent="0.3">
      <c r="A111" s="5" t="s">
        <v>37</v>
      </c>
      <c r="B111" s="5" t="s">
        <v>240</v>
      </c>
      <c r="C111" s="5" t="s">
        <v>54</v>
      </c>
      <c r="D111" s="5" t="s">
        <v>55</v>
      </c>
      <c r="E111" s="6">
        <v>100.21739130434783</v>
      </c>
      <c r="F111" s="6">
        <v>18.559782608695652</v>
      </c>
      <c r="G111" s="6">
        <v>117.45923913043478</v>
      </c>
      <c r="H111" s="6">
        <v>197.07043478260869</v>
      </c>
      <c r="I111" s="6">
        <f>SUM(F111:H111)</f>
        <v>333.08945652173912</v>
      </c>
      <c r="J111" s="6">
        <f>I111/E111</f>
        <v>3.323669197396963</v>
      </c>
      <c r="K111" s="6">
        <f>F111/E111</f>
        <v>0.18519522776572667</v>
      </c>
    </row>
    <row r="112" spans="1:11" x14ac:dyDescent="0.3">
      <c r="A112" s="5" t="s">
        <v>37</v>
      </c>
      <c r="B112" s="5" t="s">
        <v>241</v>
      </c>
      <c r="C112" s="5" t="s">
        <v>110</v>
      </c>
      <c r="D112" s="5" t="s">
        <v>75</v>
      </c>
      <c r="E112" s="6">
        <v>125.15217391304348</v>
      </c>
      <c r="F112" s="6">
        <v>27.69173913043478</v>
      </c>
      <c r="G112" s="6">
        <v>120.98902173913044</v>
      </c>
      <c r="H112" s="6">
        <v>314.64423913043481</v>
      </c>
      <c r="I112" s="6">
        <f>SUM(F112:H112)</f>
        <v>463.32500000000005</v>
      </c>
      <c r="J112" s="6">
        <f>I112/E112</f>
        <v>3.7020931040472469</v>
      </c>
      <c r="K112" s="6">
        <f>F112/E112</f>
        <v>0.22126454750738228</v>
      </c>
    </row>
    <row r="113" spans="1:11" x14ac:dyDescent="0.3">
      <c r="A113" s="5" t="s">
        <v>37</v>
      </c>
      <c r="B113" s="5" t="s">
        <v>242</v>
      </c>
      <c r="C113" s="5" t="s">
        <v>224</v>
      </c>
      <c r="D113" s="5" t="s">
        <v>195</v>
      </c>
      <c r="E113" s="6">
        <v>10.815217391304348</v>
      </c>
      <c r="F113" s="6">
        <v>12.714891304347827</v>
      </c>
      <c r="G113" s="6">
        <v>11.651630434782609</v>
      </c>
      <c r="H113" s="6">
        <v>30.178804347826084</v>
      </c>
      <c r="I113" s="6">
        <f>SUM(F113:H113)</f>
        <v>54.545326086956521</v>
      </c>
      <c r="J113" s="6">
        <f>I113/E113</f>
        <v>5.0433869346733671</v>
      </c>
      <c r="K113" s="6">
        <f>F113/E113</f>
        <v>1.1756482412060303</v>
      </c>
    </row>
    <row r="114" spans="1:11" x14ac:dyDescent="0.3">
      <c r="A114" s="5" t="s">
        <v>37</v>
      </c>
      <c r="B114" s="5" t="s">
        <v>243</v>
      </c>
      <c r="C114" s="5" t="s">
        <v>81</v>
      </c>
      <c r="D114" s="5" t="s">
        <v>82</v>
      </c>
      <c r="E114" s="6">
        <v>34.695652173913047</v>
      </c>
      <c r="F114" s="6">
        <v>0.10054347826086957</v>
      </c>
      <c r="G114" s="6">
        <v>47.52858695652175</v>
      </c>
      <c r="H114" s="6">
        <v>76.03184782608696</v>
      </c>
      <c r="I114" s="6">
        <f>SUM(F114:H114)</f>
        <v>123.66097826086957</v>
      </c>
      <c r="J114" s="6">
        <f>I114/E114</f>
        <v>3.5641635338345861</v>
      </c>
      <c r="K114" s="6">
        <f>F114/E114</f>
        <v>2.8978696741854635E-3</v>
      </c>
    </row>
    <row r="115" spans="1:11" x14ac:dyDescent="0.3">
      <c r="A115" s="5" t="s">
        <v>37</v>
      </c>
      <c r="B115" s="5" t="s">
        <v>244</v>
      </c>
      <c r="C115" s="5" t="s">
        <v>127</v>
      </c>
      <c r="D115" s="5" t="s">
        <v>128</v>
      </c>
      <c r="E115" s="6">
        <v>38.956521739130437</v>
      </c>
      <c r="F115" s="6">
        <v>49.010326086956518</v>
      </c>
      <c r="G115" s="6">
        <v>76.588152173913059</v>
      </c>
      <c r="H115" s="6">
        <v>95.671739130434773</v>
      </c>
      <c r="I115" s="6">
        <f>SUM(F115:H115)</f>
        <v>221.27021739130436</v>
      </c>
      <c r="J115" s="6">
        <f>I115/E115</f>
        <v>5.6799274553571424</v>
      </c>
      <c r="K115" s="6">
        <f>F115/E115</f>
        <v>1.2580775669642856</v>
      </c>
    </row>
    <row r="116" spans="1:11" x14ac:dyDescent="0.3">
      <c r="A116" s="5" t="s">
        <v>37</v>
      </c>
      <c r="B116" s="5" t="s">
        <v>245</v>
      </c>
      <c r="C116" s="5" t="s">
        <v>71</v>
      </c>
      <c r="D116" s="5" t="s">
        <v>72</v>
      </c>
      <c r="E116" s="6">
        <v>18.945652173913043</v>
      </c>
      <c r="F116" s="6">
        <v>15.803586956521745</v>
      </c>
      <c r="G116" s="6">
        <v>26.065217391304348</v>
      </c>
      <c r="H116" s="6">
        <v>50.271304347826089</v>
      </c>
      <c r="I116" s="6">
        <f>SUM(F116:H116)</f>
        <v>92.140108695652174</v>
      </c>
      <c r="J116" s="6">
        <f>I116/E116</f>
        <v>4.863390705679862</v>
      </c>
      <c r="K116" s="6">
        <f>F116/E116</f>
        <v>0.83415375788869794</v>
      </c>
    </row>
    <row r="117" spans="1:11" x14ac:dyDescent="0.3">
      <c r="A117" s="5" t="s">
        <v>37</v>
      </c>
      <c r="B117" s="5" t="s">
        <v>246</v>
      </c>
      <c r="C117" s="5" t="s">
        <v>157</v>
      </c>
      <c r="D117" s="5" t="s">
        <v>158</v>
      </c>
      <c r="E117" s="6">
        <v>17.793478260869566</v>
      </c>
      <c r="F117" s="6">
        <v>10.911630434782609</v>
      </c>
      <c r="G117" s="6">
        <v>22.059456521739133</v>
      </c>
      <c r="H117" s="6">
        <v>53.305760869565219</v>
      </c>
      <c r="I117" s="6">
        <f>SUM(F117:H117)</f>
        <v>86.276847826086964</v>
      </c>
      <c r="J117" s="6">
        <f>I117/E117</f>
        <v>4.8487904703726334</v>
      </c>
      <c r="K117" s="6">
        <f>F117/E117</f>
        <v>0.61323762981062913</v>
      </c>
    </row>
    <row r="118" spans="1:11" x14ac:dyDescent="0.3">
      <c r="A118" s="5" t="s">
        <v>37</v>
      </c>
      <c r="B118" s="5" t="s">
        <v>247</v>
      </c>
      <c r="C118" s="5" t="s">
        <v>57</v>
      </c>
      <c r="D118" s="5" t="s">
        <v>58</v>
      </c>
      <c r="E118" s="6">
        <v>130.67391304347825</v>
      </c>
      <c r="F118" s="6">
        <v>21.994130434782608</v>
      </c>
      <c r="G118" s="6">
        <v>132.72771739130434</v>
      </c>
      <c r="H118" s="6">
        <v>268.31228260869563</v>
      </c>
      <c r="I118" s="6">
        <f>SUM(F118:H118)</f>
        <v>423.03413043478258</v>
      </c>
      <c r="J118" s="6">
        <f>I118/E118</f>
        <v>3.2373265679587422</v>
      </c>
      <c r="K118" s="6">
        <f>F118/E118</f>
        <v>0.16831309266345035</v>
      </c>
    </row>
    <row r="119" spans="1:11" x14ac:dyDescent="0.3">
      <c r="A119" s="5" t="s">
        <v>37</v>
      </c>
      <c r="B119" s="5" t="s">
        <v>248</v>
      </c>
      <c r="C119" s="5" t="s">
        <v>249</v>
      </c>
      <c r="D119" s="5" t="s">
        <v>75</v>
      </c>
      <c r="E119" s="6">
        <v>16.347826086956523</v>
      </c>
      <c r="F119" s="6">
        <v>64.482173913043511</v>
      </c>
      <c r="G119" s="6">
        <v>0</v>
      </c>
      <c r="H119" s="6">
        <v>47.266304347826086</v>
      </c>
      <c r="I119" s="6">
        <f>SUM(F119:H119)</f>
        <v>111.7484782608696</v>
      </c>
      <c r="J119" s="6">
        <f>I119/E119</f>
        <v>6.8356781914893636</v>
      </c>
      <c r="K119" s="6">
        <f>F119/E119</f>
        <v>3.9443882978723419</v>
      </c>
    </row>
    <row r="120" spans="1:11" x14ac:dyDescent="0.3">
      <c r="A120" s="5" t="s">
        <v>37</v>
      </c>
      <c r="B120" s="5" t="s">
        <v>250</v>
      </c>
      <c r="C120" s="5" t="s">
        <v>251</v>
      </c>
      <c r="D120" s="5" t="s">
        <v>252</v>
      </c>
      <c r="E120" s="6">
        <v>101.8695652173913</v>
      </c>
      <c r="F120" s="6">
        <v>11.094456521739133</v>
      </c>
      <c r="G120" s="6">
        <v>143.22641304347829</v>
      </c>
      <c r="H120" s="6">
        <v>223.38978260869567</v>
      </c>
      <c r="I120" s="6">
        <f>SUM(F120:H120)</f>
        <v>377.7106521739131</v>
      </c>
      <c r="J120" s="6">
        <f>I120/E120</f>
        <v>3.7077870251813922</v>
      </c>
      <c r="K120" s="6">
        <f>F120/E120</f>
        <v>0.10890845070422539</v>
      </c>
    </row>
    <row r="121" spans="1:11" x14ac:dyDescent="0.3">
      <c r="A121" s="5" t="s">
        <v>37</v>
      </c>
      <c r="B121" s="5" t="s">
        <v>253</v>
      </c>
      <c r="C121" s="5" t="s">
        <v>254</v>
      </c>
      <c r="D121" s="5" t="s">
        <v>255</v>
      </c>
      <c r="E121" s="6">
        <v>79.054347826086953</v>
      </c>
      <c r="F121" s="6">
        <v>26.228695652173911</v>
      </c>
      <c r="G121" s="6">
        <v>72.796739130434815</v>
      </c>
      <c r="H121" s="6">
        <v>158.99663043478262</v>
      </c>
      <c r="I121" s="6">
        <f>SUM(F121:H121)</f>
        <v>258.02206521739134</v>
      </c>
      <c r="J121" s="6">
        <f>I121/E121</f>
        <v>3.2638567303726118</v>
      </c>
      <c r="K121" s="6">
        <f>F121/E121</f>
        <v>0.33178055822906638</v>
      </c>
    </row>
    <row r="122" spans="1:11" x14ac:dyDescent="0.3">
      <c r="A122" s="5" t="s">
        <v>37</v>
      </c>
      <c r="B122" s="5" t="s">
        <v>256</v>
      </c>
      <c r="C122" s="5" t="s">
        <v>63</v>
      </c>
      <c r="D122" s="5" t="s">
        <v>64</v>
      </c>
      <c r="E122" s="6">
        <v>139.82608695652175</v>
      </c>
      <c r="F122" s="6">
        <v>39.296956521739119</v>
      </c>
      <c r="G122" s="6">
        <v>130.31032608695645</v>
      </c>
      <c r="H122" s="6">
        <v>343.89097826086959</v>
      </c>
      <c r="I122" s="6">
        <f>SUM(F122:H122)</f>
        <v>513.49826086956523</v>
      </c>
      <c r="J122" s="6">
        <f>I122/E122</f>
        <v>3.6724067164179104</v>
      </c>
      <c r="K122" s="6">
        <f>F122/E122</f>
        <v>0.28104166666666658</v>
      </c>
    </row>
    <row r="123" spans="1:11" x14ac:dyDescent="0.3">
      <c r="A123" s="5" t="s">
        <v>37</v>
      </c>
      <c r="B123" s="5" t="s">
        <v>257</v>
      </c>
      <c r="C123" s="5" t="s">
        <v>258</v>
      </c>
      <c r="D123" s="5" t="s">
        <v>259</v>
      </c>
      <c r="E123" s="6">
        <v>76.880434782608702</v>
      </c>
      <c r="F123" s="6">
        <v>14.859673913043478</v>
      </c>
      <c r="G123" s="6">
        <v>80.188043478260894</v>
      </c>
      <c r="H123" s="6">
        <v>151.77489130434785</v>
      </c>
      <c r="I123" s="6">
        <f>SUM(F123:H123)</f>
        <v>246.82260869565221</v>
      </c>
      <c r="J123" s="6">
        <f>I123/E123</f>
        <v>3.210473632122155</v>
      </c>
      <c r="K123" s="6">
        <f>F123/E123</f>
        <v>0.19328290682878549</v>
      </c>
    </row>
    <row r="124" spans="1:11" x14ac:dyDescent="0.3">
      <c r="A124" s="5" t="s">
        <v>37</v>
      </c>
      <c r="B124" s="5" t="s">
        <v>260</v>
      </c>
      <c r="C124" s="5" t="s">
        <v>261</v>
      </c>
      <c r="D124" s="5" t="s">
        <v>262</v>
      </c>
      <c r="E124" s="6">
        <v>85.358695652173907</v>
      </c>
      <c r="F124" s="6">
        <v>7.4398913043478263</v>
      </c>
      <c r="G124" s="6">
        <v>77.580652173913052</v>
      </c>
      <c r="H124" s="6">
        <v>164.6063043478261</v>
      </c>
      <c r="I124" s="6">
        <f>SUM(F124:H124)</f>
        <v>249.62684782608699</v>
      </c>
      <c r="J124" s="6">
        <f>I124/E124</f>
        <v>2.9244454348656572</v>
      </c>
      <c r="K124" s="6">
        <f>F124/E124</f>
        <v>8.7160320896472701E-2</v>
      </c>
    </row>
    <row r="125" spans="1:11" x14ac:dyDescent="0.3">
      <c r="A125" s="5" t="s">
        <v>37</v>
      </c>
      <c r="B125" s="5" t="s">
        <v>263</v>
      </c>
      <c r="C125" s="5" t="s">
        <v>233</v>
      </c>
      <c r="D125" s="5" t="s">
        <v>43</v>
      </c>
      <c r="E125" s="6">
        <v>112.95652173913044</v>
      </c>
      <c r="F125" s="6">
        <v>34.090108695652177</v>
      </c>
      <c r="G125" s="6">
        <v>155.07260869565215</v>
      </c>
      <c r="H125" s="6">
        <v>279.63597826086954</v>
      </c>
      <c r="I125" s="6">
        <f>SUM(F125:H125)</f>
        <v>468.79869565217388</v>
      </c>
      <c r="J125" s="6">
        <f>I125/E125</f>
        <v>4.1502578906851424</v>
      </c>
      <c r="K125" s="6">
        <f>F125/E125</f>
        <v>0.30179849884526561</v>
      </c>
    </row>
    <row r="126" spans="1:11" x14ac:dyDescent="0.3">
      <c r="A126" s="5" t="s">
        <v>37</v>
      </c>
      <c r="B126" s="5" t="s">
        <v>264</v>
      </c>
      <c r="C126" s="5" t="s">
        <v>265</v>
      </c>
      <c r="D126" s="5" t="s">
        <v>266</v>
      </c>
      <c r="E126" s="6">
        <v>135.31521739130434</v>
      </c>
      <c r="F126" s="6">
        <v>50.962826086956504</v>
      </c>
      <c r="G126" s="6">
        <v>101.38630434782614</v>
      </c>
      <c r="H126" s="6">
        <v>250.67141304347825</v>
      </c>
      <c r="I126" s="6">
        <f>SUM(F126:H126)</f>
        <v>403.02054347826089</v>
      </c>
      <c r="J126" s="6">
        <f>I126/E126</f>
        <v>2.9783830026508156</v>
      </c>
      <c r="K126" s="6">
        <f>F126/E126</f>
        <v>0.37662302192947211</v>
      </c>
    </row>
    <row r="127" spans="1:11" x14ac:dyDescent="0.3">
      <c r="A127" s="5" t="s">
        <v>37</v>
      </c>
      <c r="B127" s="5" t="s">
        <v>267</v>
      </c>
      <c r="C127" s="5" t="s">
        <v>185</v>
      </c>
      <c r="D127" s="5" t="s">
        <v>186</v>
      </c>
      <c r="E127" s="6">
        <v>110.89130434782609</v>
      </c>
      <c r="F127" s="6">
        <v>49.602500000000006</v>
      </c>
      <c r="G127" s="6">
        <v>92.19184782608697</v>
      </c>
      <c r="H127" s="6">
        <v>213.23293478260871</v>
      </c>
      <c r="I127" s="6">
        <f>SUM(F127:H127)</f>
        <v>355.02728260869571</v>
      </c>
      <c r="J127" s="6">
        <f>I127/E127</f>
        <v>3.2015791021368365</v>
      </c>
      <c r="K127" s="6">
        <f>F127/E127</f>
        <v>0.44730739070770442</v>
      </c>
    </row>
    <row r="128" spans="1:11" x14ac:dyDescent="0.3">
      <c r="A128" s="5" t="s">
        <v>37</v>
      </c>
      <c r="B128" s="5" t="s">
        <v>268</v>
      </c>
      <c r="C128" s="5" t="s">
        <v>42</v>
      </c>
      <c r="D128" s="5" t="s">
        <v>43</v>
      </c>
      <c r="E128" s="6">
        <v>156.22826086956522</v>
      </c>
      <c r="F128" s="6">
        <v>66.80010869565217</v>
      </c>
      <c r="G128" s="6">
        <v>130.67999999999998</v>
      </c>
      <c r="H128" s="6">
        <v>331.43597826086955</v>
      </c>
      <c r="I128" s="6">
        <f>SUM(F128:H128)</f>
        <v>528.91608695652167</v>
      </c>
      <c r="J128" s="6">
        <f>I128/E128</f>
        <v>3.385533987337368</v>
      </c>
      <c r="K128" s="6">
        <f>F128/E128</f>
        <v>0.42758018506922701</v>
      </c>
    </row>
    <row r="129" spans="1:11" x14ac:dyDescent="0.3">
      <c r="A129" s="5" t="s">
        <v>37</v>
      </c>
      <c r="B129" s="5" t="s">
        <v>269</v>
      </c>
      <c r="C129" s="5" t="s">
        <v>270</v>
      </c>
      <c r="D129" s="5" t="s">
        <v>169</v>
      </c>
      <c r="E129" s="6">
        <v>37.739130434782609</v>
      </c>
      <c r="F129" s="6">
        <v>6.6386956521739107</v>
      </c>
      <c r="G129" s="6">
        <v>39.070978260869573</v>
      </c>
      <c r="H129" s="6">
        <v>85.82489130434783</v>
      </c>
      <c r="I129" s="6">
        <f>SUM(F129:H129)</f>
        <v>131.5345652173913</v>
      </c>
      <c r="J129" s="6">
        <f>I129/E129</f>
        <v>3.4853629032258064</v>
      </c>
      <c r="K129" s="6">
        <f>F129/E129</f>
        <v>0.17591013824884785</v>
      </c>
    </row>
    <row r="130" spans="1:11" x14ac:dyDescent="0.3">
      <c r="A130" s="5" t="s">
        <v>37</v>
      </c>
      <c r="B130" s="5" t="s">
        <v>271</v>
      </c>
      <c r="C130" s="5" t="s">
        <v>63</v>
      </c>
      <c r="D130" s="5" t="s">
        <v>64</v>
      </c>
      <c r="E130" s="6">
        <v>98.043478260869563</v>
      </c>
      <c r="F130" s="6">
        <v>50.415869565217371</v>
      </c>
      <c r="G130" s="6">
        <v>92.137717391304349</v>
      </c>
      <c r="H130" s="6">
        <v>196.00728260869565</v>
      </c>
      <c r="I130" s="6">
        <f>SUM(F130:H130)</f>
        <v>338.56086956521733</v>
      </c>
      <c r="J130" s="6">
        <f>I130/E130</f>
        <v>3.4531707317073166</v>
      </c>
      <c r="K130" s="6">
        <f>F130/E130</f>
        <v>0.51421951219512174</v>
      </c>
    </row>
    <row r="131" spans="1:11" x14ac:dyDescent="0.3">
      <c r="A131" s="5" t="s">
        <v>37</v>
      </c>
      <c r="B131" s="5" t="s">
        <v>272</v>
      </c>
      <c r="C131" s="5" t="s">
        <v>94</v>
      </c>
      <c r="D131" s="5" t="s">
        <v>95</v>
      </c>
      <c r="E131" s="6">
        <v>83.402173913043484</v>
      </c>
      <c r="F131" s="6">
        <v>46.619130434782612</v>
      </c>
      <c r="G131" s="6">
        <v>109.60728260869566</v>
      </c>
      <c r="H131" s="6">
        <v>137.50358695652173</v>
      </c>
      <c r="I131" s="6">
        <f>SUM(F131:H131)</f>
        <v>293.73</v>
      </c>
      <c r="J131" s="6">
        <f>I131/E131</f>
        <v>3.5218506451192493</v>
      </c>
      <c r="K131" s="6">
        <f>F131/E131</f>
        <v>0.55896780920109479</v>
      </c>
    </row>
    <row r="132" spans="1:11" x14ac:dyDescent="0.3">
      <c r="A132" s="5" t="s">
        <v>37</v>
      </c>
      <c r="B132" s="5" t="s">
        <v>273</v>
      </c>
      <c r="C132" s="5" t="s">
        <v>274</v>
      </c>
      <c r="D132" s="5" t="s">
        <v>275</v>
      </c>
      <c r="E132" s="6">
        <v>113.19565217391305</v>
      </c>
      <c r="F132" s="6">
        <v>49.000869565217371</v>
      </c>
      <c r="G132" s="6">
        <v>78.615543478260847</v>
      </c>
      <c r="H132" s="6">
        <v>235.97782608695653</v>
      </c>
      <c r="I132" s="6">
        <f>SUM(F132:H132)</f>
        <v>363.59423913043474</v>
      </c>
      <c r="J132" s="6">
        <f>I132/E132</f>
        <v>3.212086614173228</v>
      </c>
      <c r="K132" s="6">
        <f>F132/E132</f>
        <v>0.43288649894372938</v>
      </c>
    </row>
    <row r="133" spans="1:11" x14ac:dyDescent="0.3">
      <c r="A133" s="5" t="s">
        <v>37</v>
      </c>
      <c r="B133" s="5" t="s">
        <v>276</v>
      </c>
      <c r="C133" s="5" t="s">
        <v>103</v>
      </c>
      <c r="D133" s="5" t="s">
        <v>104</v>
      </c>
      <c r="E133" s="6">
        <v>82.336956521739125</v>
      </c>
      <c r="F133" s="6">
        <v>19.129456521739122</v>
      </c>
      <c r="G133" s="6">
        <v>64.426195652173902</v>
      </c>
      <c r="H133" s="6">
        <v>150.08347826086955</v>
      </c>
      <c r="I133" s="6">
        <f>SUM(F133:H133)</f>
        <v>233.63913043478257</v>
      </c>
      <c r="J133" s="6">
        <f>I133/E133</f>
        <v>2.8375973597359732</v>
      </c>
      <c r="K133" s="6">
        <f>F133/E133</f>
        <v>0.23233135313531345</v>
      </c>
    </row>
    <row r="134" spans="1:11" x14ac:dyDescent="0.3">
      <c r="A134" s="5" t="s">
        <v>37</v>
      </c>
      <c r="B134" s="5" t="s">
        <v>277</v>
      </c>
      <c r="C134" s="5" t="s">
        <v>278</v>
      </c>
      <c r="D134" s="5" t="s">
        <v>279</v>
      </c>
      <c r="E134" s="6">
        <v>117.05434782608695</v>
      </c>
      <c r="F134" s="6">
        <v>32.293913043478256</v>
      </c>
      <c r="G134" s="6">
        <v>89.326956521739106</v>
      </c>
      <c r="H134" s="6">
        <v>257.94543478260869</v>
      </c>
      <c r="I134" s="6">
        <f>SUM(F134:H134)</f>
        <v>379.56630434782608</v>
      </c>
      <c r="J134" s="6">
        <f>I134/E134</f>
        <v>3.2426501996471351</v>
      </c>
      <c r="K134" s="6">
        <f>F134/E134</f>
        <v>0.27588819760423433</v>
      </c>
    </row>
    <row r="135" spans="1:11" x14ac:dyDescent="0.3">
      <c r="A135" s="5" t="s">
        <v>37</v>
      </c>
      <c r="B135" s="5" t="s">
        <v>280</v>
      </c>
      <c r="C135" s="5" t="s">
        <v>51</v>
      </c>
      <c r="D135" s="5" t="s">
        <v>275</v>
      </c>
      <c r="E135" s="6">
        <v>43.456521739130437</v>
      </c>
      <c r="F135" s="6">
        <v>35.149456521739133</v>
      </c>
      <c r="G135" s="6">
        <v>71.817065217391303</v>
      </c>
      <c r="H135" s="6">
        <v>154.12326086956523</v>
      </c>
      <c r="I135" s="6">
        <f>SUM(F135:H135)</f>
        <v>261.08978260869566</v>
      </c>
      <c r="J135" s="6">
        <f>I135/E135</f>
        <v>6.0080690345172583</v>
      </c>
      <c r="K135" s="6">
        <f>F135/E135</f>
        <v>0.80884192096048024</v>
      </c>
    </row>
    <row r="136" spans="1:11" x14ac:dyDescent="0.3">
      <c r="A136" s="5" t="s">
        <v>37</v>
      </c>
      <c r="B136" s="5" t="s">
        <v>281</v>
      </c>
      <c r="C136" s="5" t="s">
        <v>63</v>
      </c>
      <c r="D136" s="5" t="s">
        <v>64</v>
      </c>
      <c r="E136" s="6">
        <v>74.652173913043484</v>
      </c>
      <c r="F136" s="6">
        <v>31.54336956521739</v>
      </c>
      <c r="G136" s="6">
        <v>85.303478260869582</v>
      </c>
      <c r="H136" s="6">
        <v>254.07717391304345</v>
      </c>
      <c r="I136" s="6">
        <f>SUM(F136:H136)</f>
        <v>370.92402173913041</v>
      </c>
      <c r="J136" s="6">
        <f>I136/E136</f>
        <v>4.9686968549796147</v>
      </c>
      <c r="K136" s="6">
        <f>F136/E136</f>
        <v>0.42253785672684913</v>
      </c>
    </row>
    <row r="137" spans="1:11" x14ac:dyDescent="0.3">
      <c r="A137" s="5" t="s">
        <v>37</v>
      </c>
      <c r="B137" s="5" t="s">
        <v>282</v>
      </c>
      <c r="C137" s="5" t="s">
        <v>68</v>
      </c>
      <c r="D137" s="5" t="s">
        <v>69</v>
      </c>
      <c r="E137" s="6">
        <v>216.4891304347826</v>
      </c>
      <c r="F137" s="6">
        <v>12.998260869565215</v>
      </c>
      <c r="G137" s="6">
        <v>208.70913043478259</v>
      </c>
      <c r="H137" s="6">
        <v>541.60684782608701</v>
      </c>
      <c r="I137" s="6">
        <f>SUM(F137:H137)</f>
        <v>763.31423913043477</v>
      </c>
      <c r="J137" s="6">
        <f>I137/E137</f>
        <v>3.5258778932570167</v>
      </c>
      <c r="K137" s="6">
        <f>F137/E137</f>
        <v>6.0041170859065109E-2</v>
      </c>
    </row>
    <row r="138" spans="1:11" x14ac:dyDescent="0.3">
      <c r="A138" s="5" t="s">
        <v>37</v>
      </c>
      <c r="B138" s="5" t="s">
        <v>283</v>
      </c>
      <c r="C138" s="5" t="s">
        <v>284</v>
      </c>
      <c r="D138" s="5" t="s">
        <v>46</v>
      </c>
      <c r="E138" s="6">
        <v>71.434782608695656</v>
      </c>
      <c r="F138" s="6">
        <v>14.809782608695652</v>
      </c>
      <c r="G138" s="6">
        <v>50.047065217391307</v>
      </c>
      <c r="H138" s="6">
        <v>148.80815217391304</v>
      </c>
      <c r="I138" s="6">
        <f>SUM(F138:H138)</f>
        <v>213.66500000000002</v>
      </c>
      <c r="J138" s="6">
        <f>I138/E138</f>
        <v>2.9910499087035913</v>
      </c>
      <c r="K138" s="6">
        <f>F138/E138</f>
        <v>0.20731892878880095</v>
      </c>
    </row>
    <row r="139" spans="1:11" x14ac:dyDescent="0.3">
      <c r="A139" s="5" t="s">
        <v>37</v>
      </c>
      <c r="B139" s="5" t="s">
        <v>285</v>
      </c>
      <c r="C139" s="5" t="s">
        <v>286</v>
      </c>
      <c r="D139" s="5" t="s">
        <v>75</v>
      </c>
      <c r="E139" s="6">
        <v>39.228260869565219</v>
      </c>
      <c r="F139" s="6">
        <v>7.7806521739130439</v>
      </c>
      <c r="G139" s="6">
        <v>27.86336956521739</v>
      </c>
      <c r="H139" s="6">
        <v>90.457934782608689</v>
      </c>
      <c r="I139" s="6">
        <f>SUM(F139:H139)</f>
        <v>126.10195652173913</v>
      </c>
      <c r="J139" s="6">
        <f>I139/E139</f>
        <v>3.2145691327237458</v>
      </c>
      <c r="K139" s="6">
        <f>F139/E139</f>
        <v>0.19834303131061237</v>
      </c>
    </row>
    <row r="140" spans="1:11" x14ac:dyDescent="0.3">
      <c r="A140" s="5" t="s">
        <v>37</v>
      </c>
      <c r="B140" s="5" t="s">
        <v>287</v>
      </c>
      <c r="C140" s="5" t="s">
        <v>51</v>
      </c>
      <c r="D140" s="5" t="s">
        <v>52</v>
      </c>
      <c r="E140" s="6">
        <v>153.42391304347825</v>
      </c>
      <c r="F140" s="6">
        <v>23.188152173913039</v>
      </c>
      <c r="G140" s="6">
        <v>146.74586956521739</v>
      </c>
      <c r="H140" s="6">
        <v>305.10771739130433</v>
      </c>
      <c r="I140" s="6">
        <f>SUM(F140:H140)</f>
        <v>475.04173913043473</v>
      </c>
      <c r="J140" s="6">
        <f>I140/E140</f>
        <v>3.0962692171448811</v>
      </c>
      <c r="K140" s="6">
        <f>F140/E140</f>
        <v>0.15113779667020899</v>
      </c>
    </row>
    <row r="141" spans="1:11" x14ac:dyDescent="0.3">
      <c r="A141" s="5" t="s">
        <v>37</v>
      </c>
      <c r="B141" s="5" t="s">
        <v>288</v>
      </c>
      <c r="C141" s="5" t="s">
        <v>185</v>
      </c>
      <c r="D141" s="5" t="s">
        <v>186</v>
      </c>
      <c r="E141" s="6">
        <v>79.597826086956516</v>
      </c>
      <c r="F141" s="6">
        <v>28.601413043478274</v>
      </c>
      <c r="G141" s="6">
        <v>86.864130434782581</v>
      </c>
      <c r="H141" s="6">
        <v>140.33771739130435</v>
      </c>
      <c r="I141" s="6">
        <f>SUM(F141:H141)</f>
        <v>255.80326086956521</v>
      </c>
      <c r="J141" s="6">
        <f>I141/E141</f>
        <v>3.2136965724429878</v>
      </c>
      <c r="K141" s="6">
        <f>F141/E141</f>
        <v>0.35932404752150776</v>
      </c>
    </row>
    <row r="142" spans="1:11" x14ac:dyDescent="0.3">
      <c r="A142" s="5" t="s">
        <v>37</v>
      </c>
      <c r="B142" s="5" t="s">
        <v>289</v>
      </c>
      <c r="C142" s="5" t="s">
        <v>110</v>
      </c>
      <c r="D142" s="5" t="s">
        <v>75</v>
      </c>
      <c r="E142" s="6">
        <v>62.804347826086953</v>
      </c>
      <c r="F142" s="6">
        <v>19.578043478260867</v>
      </c>
      <c r="G142" s="6">
        <v>89.343586956521747</v>
      </c>
      <c r="H142" s="6">
        <v>168.9188043478261</v>
      </c>
      <c r="I142" s="6">
        <f>SUM(F142:H142)</f>
        <v>277.84043478260872</v>
      </c>
      <c r="J142" s="6">
        <f>I142/E142</f>
        <v>4.4239044652128774</v>
      </c>
      <c r="K142" s="6">
        <f>F142/E142</f>
        <v>0.31173070266528208</v>
      </c>
    </row>
    <row r="143" spans="1:11" x14ac:dyDescent="0.3">
      <c r="A143" s="5" t="s">
        <v>37</v>
      </c>
      <c r="B143" s="5" t="s">
        <v>290</v>
      </c>
      <c r="C143" s="5" t="s">
        <v>117</v>
      </c>
      <c r="D143" s="5" t="s">
        <v>118</v>
      </c>
      <c r="E143" s="6">
        <v>46.673913043478258</v>
      </c>
      <c r="F143" s="6">
        <v>9.749891304347825</v>
      </c>
      <c r="G143" s="6">
        <v>74.068369565217367</v>
      </c>
      <c r="H143" s="6">
        <v>151.07021739130434</v>
      </c>
      <c r="I143" s="6">
        <f>SUM(F143:H143)</f>
        <v>234.88847826086953</v>
      </c>
      <c r="J143" s="6">
        <f>I143/E143</f>
        <v>5.032543083372147</v>
      </c>
      <c r="K143" s="6">
        <f>F143/E143</f>
        <v>0.2088938053097345</v>
      </c>
    </row>
    <row r="144" spans="1:11" x14ac:dyDescent="0.3">
      <c r="A144" s="5" t="s">
        <v>37</v>
      </c>
      <c r="B144" s="5" t="s">
        <v>291</v>
      </c>
      <c r="C144" s="5" t="s">
        <v>292</v>
      </c>
      <c r="D144" s="5" t="s">
        <v>293</v>
      </c>
      <c r="E144" s="6">
        <v>109.44565217391305</v>
      </c>
      <c r="F144" s="6">
        <v>11.981739130434784</v>
      </c>
      <c r="G144" s="6">
        <v>95.33608695652174</v>
      </c>
      <c r="H144" s="6">
        <v>230.64728260869563</v>
      </c>
      <c r="I144" s="6">
        <f>SUM(F144:H144)</f>
        <v>337.96510869565213</v>
      </c>
      <c r="J144" s="6">
        <f>I144/E144</f>
        <v>3.0879719932465979</v>
      </c>
      <c r="K144" s="6">
        <f>F144/E144</f>
        <v>0.10947661138146789</v>
      </c>
    </row>
    <row r="145" spans="1:11" x14ac:dyDescent="0.3">
      <c r="A145" s="5" t="s">
        <v>37</v>
      </c>
      <c r="B145" s="5" t="s">
        <v>294</v>
      </c>
      <c r="C145" s="5" t="s">
        <v>295</v>
      </c>
      <c r="D145" s="5" t="s">
        <v>296</v>
      </c>
      <c r="E145" s="6">
        <v>172.66304347826087</v>
      </c>
      <c r="F145" s="6">
        <v>145.59760869565216</v>
      </c>
      <c r="G145" s="6">
        <v>71.122065217391281</v>
      </c>
      <c r="H145" s="6">
        <v>465.90847826086957</v>
      </c>
      <c r="I145" s="6">
        <f>SUM(F145:H145)</f>
        <v>682.62815217391301</v>
      </c>
      <c r="J145" s="6">
        <f>I145/E145</f>
        <v>3.9535278564683662</v>
      </c>
      <c r="K145" s="6">
        <f>F145/E145</f>
        <v>0.84324708844822149</v>
      </c>
    </row>
    <row r="146" spans="1:11" x14ac:dyDescent="0.3">
      <c r="A146" s="5" t="s">
        <v>37</v>
      </c>
      <c r="B146" s="5" t="s">
        <v>297</v>
      </c>
      <c r="C146" s="5" t="s">
        <v>114</v>
      </c>
      <c r="D146" s="5" t="s">
        <v>52</v>
      </c>
      <c r="E146" s="6">
        <v>148.45652173913044</v>
      </c>
      <c r="F146" s="6">
        <v>62.546956521739155</v>
      </c>
      <c r="G146" s="6">
        <v>99.42793478260873</v>
      </c>
      <c r="H146" s="6">
        <v>282.82717391304345</v>
      </c>
      <c r="I146" s="6">
        <f>SUM(F146:H146)</f>
        <v>444.80206521739137</v>
      </c>
      <c r="J146" s="6">
        <f>I146/E146</f>
        <v>2.9961773319666132</v>
      </c>
      <c r="K146" s="6">
        <f>F146/E146</f>
        <v>0.42131498023136638</v>
      </c>
    </row>
    <row r="147" spans="1:11" x14ac:dyDescent="0.3">
      <c r="A147" s="5" t="s">
        <v>37</v>
      </c>
      <c r="B147" s="5" t="s">
        <v>298</v>
      </c>
      <c r="C147" s="5" t="s">
        <v>114</v>
      </c>
      <c r="D147" s="5" t="s">
        <v>52</v>
      </c>
      <c r="E147" s="6">
        <v>29.913043478260871</v>
      </c>
      <c r="F147" s="6">
        <v>20.180978260869562</v>
      </c>
      <c r="G147" s="6">
        <v>58.911847826086948</v>
      </c>
      <c r="H147" s="6">
        <v>87.195869565217393</v>
      </c>
      <c r="I147" s="6">
        <f>SUM(F147:H147)</f>
        <v>166.28869565217389</v>
      </c>
      <c r="J147" s="6">
        <f>I147/E147</f>
        <v>5.5590697674418594</v>
      </c>
      <c r="K147" s="6">
        <f>F147/E147</f>
        <v>0.67465479651162774</v>
      </c>
    </row>
    <row r="148" spans="1:11" x14ac:dyDescent="0.3">
      <c r="A148" s="5" t="s">
        <v>37</v>
      </c>
      <c r="B148" s="5" t="s">
        <v>299</v>
      </c>
      <c r="C148" s="5" t="s">
        <v>251</v>
      </c>
      <c r="D148" s="5" t="s">
        <v>252</v>
      </c>
      <c r="E148" s="6">
        <v>114.08695652173913</v>
      </c>
      <c r="F148" s="6">
        <v>21.470108695652176</v>
      </c>
      <c r="G148" s="6">
        <v>108.89282608695652</v>
      </c>
      <c r="H148" s="6">
        <v>222.15586956521739</v>
      </c>
      <c r="I148" s="6">
        <f>SUM(F148:H148)</f>
        <v>352.51880434782606</v>
      </c>
      <c r="J148" s="6">
        <f>I148/E148</f>
        <v>3.089913300304878</v>
      </c>
      <c r="K148" s="6">
        <f>F148/E148</f>
        <v>0.1881907393292683</v>
      </c>
    </row>
    <row r="149" spans="1:11" x14ac:dyDescent="0.3">
      <c r="A149" s="5" t="s">
        <v>37</v>
      </c>
      <c r="B149" s="5" t="s">
        <v>300</v>
      </c>
      <c r="C149" s="5" t="s">
        <v>301</v>
      </c>
      <c r="D149" s="5" t="s">
        <v>75</v>
      </c>
      <c r="E149" s="6">
        <v>122.06521739130434</v>
      </c>
      <c r="F149" s="6">
        <v>58.385108695652164</v>
      </c>
      <c r="G149" s="6">
        <v>100.44891304347826</v>
      </c>
      <c r="H149" s="6">
        <v>238.5766304347826</v>
      </c>
      <c r="I149" s="6">
        <f>SUM(F149:H149)</f>
        <v>397.41065217391304</v>
      </c>
      <c r="J149" s="6">
        <f>I149/E149</f>
        <v>3.2557239536954587</v>
      </c>
      <c r="K149" s="6">
        <f>F149/E149</f>
        <v>0.47831077471059658</v>
      </c>
    </row>
    <row r="150" spans="1:11" x14ac:dyDescent="0.3">
      <c r="A150" s="5" t="s">
        <v>37</v>
      </c>
      <c r="B150" s="5" t="s">
        <v>302</v>
      </c>
      <c r="C150" s="5" t="s">
        <v>303</v>
      </c>
      <c r="D150" s="5" t="s">
        <v>75</v>
      </c>
      <c r="E150" s="6">
        <v>77.543478260869563</v>
      </c>
      <c r="F150" s="6">
        <v>9.4278260869565251</v>
      </c>
      <c r="G150" s="6">
        <v>82.98793478260869</v>
      </c>
      <c r="H150" s="6">
        <v>147.40195652173912</v>
      </c>
      <c r="I150" s="6">
        <f>SUM(F150:H150)</f>
        <v>239.81771739130434</v>
      </c>
      <c r="J150" s="6">
        <f>I150/E150</f>
        <v>3.0926871320437344</v>
      </c>
      <c r="K150" s="6">
        <f>F150/E150</f>
        <v>0.12158116063919265</v>
      </c>
    </row>
    <row r="151" spans="1:11" x14ac:dyDescent="0.3">
      <c r="A151" s="5" t="s">
        <v>37</v>
      </c>
      <c r="B151" s="5" t="s">
        <v>304</v>
      </c>
      <c r="C151" s="5" t="s">
        <v>81</v>
      </c>
      <c r="D151" s="5" t="s">
        <v>82</v>
      </c>
      <c r="E151" s="6">
        <v>81.586956521739125</v>
      </c>
      <c r="F151" s="6">
        <v>20.57326086956521</v>
      </c>
      <c r="G151" s="6">
        <v>70.830760869565211</v>
      </c>
      <c r="H151" s="6">
        <v>267.5413043478261</v>
      </c>
      <c r="I151" s="6">
        <f>SUM(F151:H151)</f>
        <v>358.94532608695653</v>
      </c>
      <c r="J151" s="6">
        <f>I151/E151</f>
        <v>4.3995430322408744</v>
      </c>
      <c r="K151" s="6">
        <f>F151/E151</f>
        <v>0.25216360245137215</v>
      </c>
    </row>
    <row r="152" spans="1:11" x14ac:dyDescent="0.3">
      <c r="A152" s="5" t="s">
        <v>37</v>
      </c>
      <c r="B152" s="5" t="s">
        <v>305</v>
      </c>
      <c r="C152" s="5" t="s">
        <v>188</v>
      </c>
      <c r="D152" s="5" t="s">
        <v>118</v>
      </c>
      <c r="E152" s="6">
        <v>12.086956521739131</v>
      </c>
      <c r="F152" s="6">
        <v>33.15217391304347</v>
      </c>
      <c r="G152" s="6">
        <v>5.2875000000000014</v>
      </c>
      <c r="H152" s="6">
        <v>35.669565217391302</v>
      </c>
      <c r="I152" s="6">
        <f>SUM(F152:H152)</f>
        <v>74.109239130434773</v>
      </c>
      <c r="J152" s="6">
        <f>I152/E152</f>
        <v>6.1313399280575531</v>
      </c>
      <c r="K152" s="6">
        <f>F152/E152</f>
        <v>2.7428057553956826</v>
      </c>
    </row>
    <row r="153" spans="1:11" x14ac:dyDescent="0.3">
      <c r="A153" s="5" t="s">
        <v>37</v>
      </c>
      <c r="B153" s="5" t="s">
        <v>306</v>
      </c>
      <c r="C153" s="5" t="s">
        <v>307</v>
      </c>
      <c r="D153" s="5" t="s">
        <v>46</v>
      </c>
      <c r="E153" s="6">
        <v>34.413043478260867</v>
      </c>
      <c r="F153" s="6">
        <v>33.004891304347836</v>
      </c>
      <c r="G153" s="6">
        <v>37.859456521739141</v>
      </c>
      <c r="H153" s="6">
        <v>101.30206521739132</v>
      </c>
      <c r="I153" s="6">
        <f>SUM(F153:H153)</f>
        <v>172.16641304347829</v>
      </c>
      <c r="J153" s="6">
        <f>I153/E153</f>
        <v>5.0029406190777017</v>
      </c>
      <c r="K153" s="6">
        <f>F153/E153</f>
        <v>0.95908085912823793</v>
      </c>
    </row>
    <row r="154" spans="1:11" x14ac:dyDescent="0.3">
      <c r="A154" s="5" t="s">
        <v>37</v>
      </c>
      <c r="B154" s="5" t="s">
        <v>308</v>
      </c>
      <c r="C154" s="5" t="s">
        <v>309</v>
      </c>
      <c r="D154" s="5" t="s">
        <v>222</v>
      </c>
      <c r="E154" s="6">
        <v>16.347826086956523</v>
      </c>
      <c r="F154" s="6">
        <v>16.500108695652173</v>
      </c>
      <c r="G154" s="6">
        <v>33.745000000000012</v>
      </c>
      <c r="H154" s="6">
        <v>59.106304347826082</v>
      </c>
      <c r="I154" s="6">
        <f>SUM(F154:H154)</f>
        <v>109.35141304347826</v>
      </c>
      <c r="J154" s="6">
        <f>I154/E154</f>
        <v>6.6890492021276593</v>
      </c>
      <c r="K154" s="6">
        <f>F154/E154</f>
        <v>1.009315159574468</v>
      </c>
    </row>
    <row r="155" spans="1:11" x14ac:dyDescent="0.3">
      <c r="A155" s="5" t="s">
        <v>37</v>
      </c>
      <c r="B155" s="5" t="s">
        <v>310</v>
      </c>
      <c r="C155" s="5" t="s">
        <v>154</v>
      </c>
      <c r="D155" s="5" t="s">
        <v>155</v>
      </c>
      <c r="E155" s="6">
        <v>141.55434782608697</v>
      </c>
      <c r="F155" s="6">
        <v>24.511413043478264</v>
      </c>
      <c r="G155" s="6">
        <v>126.21836956521739</v>
      </c>
      <c r="H155" s="6">
        <v>283.73641304347825</v>
      </c>
      <c r="I155" s="6">
        <f>SUM(F155:H155)</f>
        <v>434.46619565217389</v>
      </c>
      <c r="J155" s="6">
        <f>I155/E155</f>
        <v>3.0692536281962677</v>
      </c>
      <c r="K155" s="6">
        <f>F155/E155</f>
        <v>0.17315902633801736</v>
      </c>
    </row>
    <row r="156" spans="1:11" x14ac:dyDescent="0.3">
      <c r="A156" s="5" t="s">
        <v>37</v>
      </c>
      <c r="B156" s="5" t="s">
        <v>311</v>
      </c>
      <c r="C156" s="5" t="s">
        <v>312</v>
      </c>
      <c r="D156" s="5" t="s">
        <v>128</v>
      </c>
      <c r="E156" s="6">
        <v>82.445652173913047</v>
      </c>
      <c r="F156" s="6">
        <v>2.9306521739130429</v>
      </c>
      <c r="G156" s="6">
        <v>90.347173913043463</v>
      </c>
      <c r="H156" s="6">
        <v>162.75934782608695</v>
      </c>
      <c r="I156" s="6">
        <f>SUM(F156:H156)</f>
        <v>256.03717391304349</v>
      </c>
      <c r="J156" s="6">
        <f>I156/E156</f>
        <v>3.1055266974291365</v>
      </c>
      <c r="K156" s="6">
        <f>F156/E156</f>
        <v>3.5546473302570852E-2</v>
      </c>
    </row>
    <row r="157" spans="1:11" x14ac:dyDescent="0.3">
      <c r="A157" s="5" t="s">
        <v>37</v>
      </c>
      <c r="B157" s="5" t="s">
        <v>313</v>
      </c>
      <c r="C157" s="5" t="s">
        <v>204</v>
      </c>
      <c r="D157" s="5" t="s">
        <v>158</v>
      </c>
      <c r="E157" s="6">
        <v>16.130434782608695</v>
      </c>
      <c r="F157" s="6">
        <v>33.231630434782616</v>
      </c>
      <c r="G157" s="6">
        <v>18.107282608695652</v>
      </c>
      <c r="H157" s="6">
        <v>70.168913043478256</v>
      </c>
      <c r="I157" s="6">
        <f>SUM(F157:H157)</f>
        <v>121.50782608695653</v>
      </c>
      <c r="J157" s="6">
        <f>I157/E157</f>
        <v>7.5328301886792461</v>
      </c>
      <c r="K157" s="6">
        <f>F157/E157</f>
        <v>2.0601819407008093</v>
      </c>
    </row>
    <row r="158" spans="1:11" x14ac:dyDescent="0.3">
      <c r="A158" s="5" t="s">
        <v>37</v>
      </c>
      <c r="B158" s="5" t="s">
        <v>314</v>
      </c>
      <c r="C158" s="5" t="s">
        <v>188</v>
      </c>
      <c r="D158" s="5" t="s">
        <v>118</v>
      </c>
      <c r="E158" s="6">
        <v>22.619565217391305</v>
      </c>
      <c r="F158" s="6">
        <v>15.776521739130436</v>
      </c>
      <c r="G158" s="6">
        <v>25.779239130434778</v>
      </c>
      <c r="H158" s="6">
        <v>69.859565217391307</v>
      </c>
      <c r="I158" s="6">
        <f>SUM(F158:H158)</f>
        <v>111.41532608695653</v>
      </c>
      <c r="J158" s="6">
        <f>I158/E158</f>
        <v>4.9256174915905815</v>
      </c>
      <c r="K158" s="6">
        <f>F158/E158</f>
        <v>0.69747236905333976</v>
      </c>
    </row>
    <row r="159" spans="1:11" x14ac:dyDescent="0.3">
      <c r="A159" s="5" t="s">
        <v>37</v>
      </c>
      <c r="B159" s="5" t="s">
        <v>315</v>
      </c>
      <c r="C159" s="5" t="s">
        <v>60</v>
      </c>
      <c r="D159" s="5" t="s">
        <v>61</v>
      </c>
      <c r="E159" s="6">
        <v>155.38043478260869</v>
      </c>
      <c r="F159" s="6">
        <v>30.855978260869566</v>
      </c>
      <c r="G159" s="6">
        <v>148.7217391304348</v>
      </c>
      <c r="H159" s="6">
        <v>338.55434782608694</v>
      </c>
      <c r="I159" s="6">
        <f>SUM(F159:H159)</f>
        <v>518.1320652173913</v>
      </c>
      <c r="J159" s="6">
        <f>I159/E159</f>
        <v>3.3346030080447711</v>
      </c>
      <c r="K159" s="6">
        <f>F159/E159</f>
        <v>0.1985834207764953</v>
      </c>
    </row>
    <row r="160" spans="1:11" x14ac:dyDescent="0.3">
      <c r="A160" s="5" t="s">
        <v>37</v>
      </c>
      <c r="B160" s="5" t="s">
        <v>316</v>
      </c>
      <c r="C160" s="5" t="s">
        <v>317</v>
      </c>
      <c r="D160" s="5" t="s">
        <v>259</v>
      </c>
      <c r="E160" s="6">
        <v>106.57608695652173</v>
      </c>
      <c r="F160" s="6">
        <v>8.4103260869565215</v>
      </c>
      <c r="G160" s="6">
        <v>113.48641304347827</v>
      </c>
      <c r="H160" s="6">
        <v>207.34239130434781</v>
      </c>
      <c r="I160" s="6">
        <f>SUM(F160:H160)</f>
        <v>329.23913043478262</v>
      </c>
      <c r="J160" s="6">
        <f>I160/E160</f>
        <v>3.0892401835798067</v>
      </c>
      <c r="K160" s="6">
        <f>F160/E160</f>
        <v>7.891381947985722E-2</v>
      </c>
    </row>
    <row r="161" spans="1:11" x14ac:dyDescent="0.3">
      <c r="A161" s="5" t="s">
        <v>37</v>
      </c>
      <c r="B161" s="5" t="s">
        <v>318</v>
      </c>
      <c r="C161" s="5" t="s">
        <v>110</v>
      </c>
      <c r="D161" s="5" t="s">
        <v>75</v>
      </c>
      <c r="E161" s="6">
        <v>27.239130434782609</v>
      </c>
      <c r="F161" s="6">
        <v>18.422934782608696</v>
      </c>
      <c r="G161" s="6">
        <v>22.411739130434775</v>
      </c>
      <c r="H161" s="6">
        <v>76.310326086956522</v>
      </c>
      <c r="I161" s="6">
        <f>SUM(F161:H161)</f>
        <v>117.145</v>
      </c>
      <c r="J161" s="6">
        <f>I161/E161</f>
        <v>4.3006145251396646</v>
      </c>
      <c r="K161" s="6">
        <f>F161/E161</f>
        <v>0.67634078212290505</v>
      </c>
    </row>
    <row r="162" spans="1:11" x14ac:dyDescent="0.3">
      <c r="A162" s="5" t="s">
        <v>37</v>
      </c>
      <c r="B162" s="5" t="s">
        <v>319</v>
      </c>
      <c r="C162" s="5" t="s">
        <v>320</v>
      </c>
      <c r="D162" s="5" t="s">
        <v>64</v>
      </c>
      <c r="E162" s="6">
        <v>147.33695652173913</v>
      </c>
      <c r="F162" s="6">
        <v>49.867391304347827</v>
      </c>
      <c r="G162" s="6">
        <v>137.1215217391304</v>
      </c>
      <c r="H162" s="6">
        <v>377.93663043478261</v>
      </c>
      <c r="I162" s="6">
        <f>SUM(F162:H162)</f>
        <v>564.92554347826081</v>
      </c>
      <c r="J162" s="6">
        <f>I162/E162</f>
        <v>3.8342419771302101</v>
      </c>
      <c r="K162" s="6">
        <f>F162/E162</f>
        <v>0.33845813353006271</v>
      </c>
    </row>
    <row r="163" spans="1:11" x14ac:dyDescent="0.3">
      <c r="A163" s="5" t="s">
        <v>37</v>
      </c>
      <c r="B163" s="5" t="s">
        <v>321</v>
      </c>
      <c r="C163" s="5" t="s">
        <v>322</v>
      </c>
      <c r="D163" s="5" t="s">
        <v>186</v>
      </c>
      <c r="E163" s="6">
        <v>51.630434782608695</v>
      </c>
      <c r="F163" s="6">
        <v>41.005434782608695</v>
      </c>
      <c r="G163" s="6">
        <v>68.230978260869563</v>
      </c>
      <c r="H163" s="6">
        <v>121.1195652173913</v>
      </c>
      <c r="I163" s="6">
        <f>SUM(F163:H163)</f>
        <v>230.35597826086956</v>
      </c>
      <c r="J163" s="6">
        <f>I163/E163</f>
        <v>4.4616315789473688</v>
      </c>
      <c r="K163" s="6">
        <f>F163/E163</f>
        <v>0.79421052631578948</v>
      </c>
    </row>
    <row r="164" spans="1:11" x14ac:dyDescent="0.3">
      <c r="A164" s="5" t="s">
        <v>37</v>
      </c>
      <c r="B164" s="5" t="s">
        <v>323</v>
      </c>
      <c r="C164" s="5" t="s">
        <v>42</v>
      </c>
      <c r="D164" s="5" t="s">
        <v>43</v>
      </c>
      <c r="E164" s="6">
        <v>101.48913043478261</v>
      </c>
      <c r="F164" s="6">
        <v>14.696195652173918</v>
      </c>
      <c r="G164" s="6">
        <v>111.31749999999995</v>
      </c>
      <c r="H164" s="6">
        <v>225.36358695652174</v>
      </c>
      <c r="I164" s="6">
        <f>SUM(F164:H164)</f>
        <v>351.37728260869562</v>
      </c>
      <c r="J164" s="6">
        <f>I164/E164</f>
        <v>3.4622159151761807</v>
      </c>
      <c r="K164" s="6">
        <f>F164/E164</f>
        <v>0.14480561208096823</v>
      </c>
    </row>
    <row r="165" spans="1:11" x14ac:dyDescent="0.3">
      <c r="A165" s="5" t="s">
        <v>37</v>
      </c>
      <c r="B165" s="5" t="s">
        <v>324</v>
      </c>
      <c r="C165" s="5" t="s">
        <v>66</v>
      </c>
      <c r="D165" s="5" t="s">
        <v>46</v>
      </c>
      <c r="E165" s="6">
        <v>46.152173913043477</v>
      </c>
      <c r="F165" s="6">
        <v>48</v>
      </c>
      <c r="G165" s="6">
        <v>52.679347826086953</v>
      </c>
      <c r="H165" s="6">
        <v>149.35499999999999</v>
      </c>
      <c r="I165" s="6">
        <f>SUM(F165:H165)</f>
        <v>250.03434782608696</v>
      </c>
      <c r="J165" s="6">
        <f>I165/E165</f>
        <v>5.4176071596796991</v>
      </c>
      <c r="K165" s="6">
        <f>F165/E165</f>
        <v>1.0400376825247293</v>
      </c>
    </row>
    <row r="166" spans="1:11" x14ac:dyDescent="0.3">
      <c r="A166" s="5" t="s">
        <v>37</v>
      </c>
      <c r="B166" s="5" t="s">
        <v>325</v>
      </c>
      <c r="C166" s="5" t="s">
        <v>120</v>
      </c>
      <c r="D166" s="5" t="s">
        <v>95</v>
      </c>
      <c r="E166" s="6">
        <v>44.304347826086953</v>
      </c>
      <c r="F166" s="6">
        <v>37.866847826086953</v>
      </c>
      <c r="G166" s="6">
        <v>85.614130434782609</v>
      </c>
      <c r="H166" s="6">
        <v>137.51358695652175</v>
      </c>
      <c r="I166" s="6">
        <f>SUM(F166:H166)</f>
        <v>260.99456521739131</v>
      </c>
      <c r="J166" s="6">
        <f>I166/E166</f>
        <v>5.8909470068694807</v>
      </c>
      <c r="K166" s="6">
        <f>F166/E166</f>
        <v>0.854698233562316</v>
      </c>
    </row>
    <row r="167" spans="1:11" x14ac:dyDescent="0.3">
      <c r="A167" s="5" t="s">
        <v>37</v>
      </c>
      <c r="B167" s="5" t="s">
        <v>326</v>
      </c>
      <c r="C167" s="5" t="s">
        <v>327</v>
      </c>
      <c r="D167" s="5" t="s">
        <v>328</v>
      </c>
      <c r="E167" s="6">
        <v>109.1304347826087</v>
      </c>
      <c r="F167" s="6">
        <v>31.92347826086958</v>
      </c>
      <c r="G167" s="6">
        <v>88.670108695652146</v>
      </c>
      <c r="H167" s="6">
        <v>226.32467391304345</v>
      </c>
      <c r="I167" s="6">
        <f>SUM(F167:H167)</f>
        <v>346.91826086956519</v>
      </c>
      <c r="J167" s="6">
        <f>I167/E167</f>
        <v>3.1789322709163343</v>
      </c>
      <c r="K167" s="6">
        <f>F167/E167</f>
        <v>0.29252589641434273</v>
      </c>
    </row>
    <row r="168" spans="1:11" x14ac:dyDescent="0.3">
      <c r="A168" s="5" t="s">
        <v>37</v>
      </c>
      <c r="B168" s="5" t="s">
        <v>329</v>
      </c>
      <c r="C168" s="5" t="s">
        <v>188</v>
      </c>
      <c r="D168" s="5" t="s">
        <v>118</v>
      </c>
      <c r="E168" s="6">
        <v>81.836956521739125</v>
      </c>
      <c r="F168" s="6">
        <v>10.496739130434786</v>
      </c>
      <c r="G168" s="6">
        <v>75.612173913043492</v>
      </c>
      <c r="H168" s="6">
        <v>165.82510869565218</v>
      </c>
      <c r="I168" s="6">
        <f>SUM(F168:H168)</f>
        <v>251.93402173913046</v>
      </c>
      <c r="J168" s="6">
        <f>I168/E168</f>
        <v>3.0784871828928151</v>
      </c>
      <c r="K168" s="6">
        <f>F168/E168</f>
        <v>0.12826404568999872</v>
      </c>
    </row>
    <row r="169" spans="1:11" x14ac:dyDescent="0.3">
      <c r="A169" s="5" t="s">
        <v>37</v>
      </c>
      <c r="B169" s="5" t="s">
        <v>330</v>
      </c>
      <c r="C169" s="5" t="s">
        <v>278</v>
      </c>
      <c r="D169" s="5" t="s">
        <v>279</v>
      </c>
      <c r="E169" s="6">
        <v>217.13043478260869</v>
      </c>
      <c r="F169" s="6">
        <v>44.639347826086954</v>
      </c>
      <c r="G169" s="6">
        <v>173.0940217391304</v>
      </c>
      <c r="H169" s="6">
        <v>509.58076086956521</v>
      </c>
      <c r="I169" s="6">
        <f>SUM(F169:H169)</f>
        <v>727.31413043478256</v>
      </c>
      <c r="J169" s="6">
        <f>I169/E169</f>
        <v>3.3496645975170205</v>
      </c>
      <c r="K169" s="6">
        <f>F169/E169</f>
        <v>0.20558770524629555</v>
      </c>
    </row>
    <row r="170" spans="1:11" x14ac:dyDescent="0.3">
      <c r="A170" s="5" t="s">
        <v>37</v>
      </c>
      <c r="B170" s="5" t="s">
        <v>331</v>
      </c>
      <c r="C170" s="5" t="s">
        <v>157</v>
      </c>
      <c r="D170" s="5" t="s">
        <v>158</v>
      </c>
      <c r="E170" s="6">
        <v>42.586956521739133</v>
      </c>
      <c r="F170" s="6">
        <v>20.475543478260871</v>
      </c>
      <c r="G170" s="6">
        <v>54.758152173913047</v>
      </c>
      <c r="H170" s="6">
        <v>133.5</v>
      </c>
      <c r="I170" s="6">
        <f>SUM(F170:H170)</f>
        <v>208.73369565217394</v>
      </c>
      <c r="J170" s="6">
        <f>I170/E170</f>
        <v>4.901352730985197</v>
      </c>
      <c r="K170" s="6">
        <f>F170/E170</f>
        <v>0.48079377233282289</v>
      </c>
    </row>
    <row r="171" spans="1:11" x14ac:dyDescent="0.3">
      <c r="A171" s="5" t="s">
        <v>37</v>
      </c>
      <c r="B171" s="5" t="s">
        <v>332</v>
      </c>
      <c r="C171" s="5" t="s">
        <v>185</v>
      </c>
      <c r="D171" s="5" t="s">
        <v>186</v>
      </c>
      <c r="E171" s="6">
        <v>19.239130434782609</v>
      </c>
      <c r="F171" s="6">
        <v>23.02771739130435</v>
      </c>
      <c r="G171" s="6">
        <v>17.44891304347826</v>
      </c>
      <c r="H171" s="6">
        <v>71.931195652173912</v>
      </c>
      <c r="I171" s="6">
        <f>SUM(F171:H171)</f>
        <v>112.40782608695652</v>
      </c>
      <c r="J171" s="6">
        <f>I171/E171</f>
        <v>5.8426666666666662</v>
      </c>
      <c r="K171" s="6">
        <f>F171/E171</f>
        <v>1.1969209039548023</v>
      </c>
    </row>
    <row r="172" spans="1:11" x14ac:dyDescent="0.3">
      <c r="A172" s="5" t="s">
        <v>37</v>
      </c>
      <c r="B172" s="5" t="s">
        <v>333</v>
      </c>
      <c r="C172" s="5" t="s">
        <v>188</v>
      </c>
      <c r="D172" s="5" t="s">
        <v>118</v>
      </c>
      <c r="E172" s="6">
        <v>126.32608695652173</v>
      </c>
      <c r="F172" s="6">
        <v>58.635869565217391</v>
      </c>
      <c r="G172" s="6">
        <v>129.07880434782609</v>
      </c>
      <c r="H172" s="6">
        <v>348.00815217391306</v>
      </c>
      <c r="I172" s="6">
        <f>SUM(F172:H172)</f>
        <v>535.7228260869565</v>
      </c>
      <c r="J172" s="6">
        <f>I172/E172</f>
        <v>4.2407933230080879</v>
      </c>
      <c r="K172" s="6">
        <f>F172/E172</f>
        <v>0.46416279469970745</v>
      </c>
    </row>
    <row r="173" spans="1:11" x14ac:dyDescent="0.3">
      <c r="A173" s="5" t="s">
        <v>37</v>
      </c>
      <c r="B173" s="5" t="s">
        <v>334</v>
      </c>
      <c r="C173" s="5" t="s">
        <v>188</v>
      </c>
      <c r="D173" s="5" t="s">
        <v>118</v>
      </c>
      <c r="E173" s="6">
        <v>82.717391304347828</v>
      </c>
      <c r="F173" s="6">
        <v>27.899456521739129</v>
      </c>
      <c r="G173" s="6">
        <v>79.997282608695656</v>
      </c>
      <c r="H173" s="6">
        <v>197.08967391304347</v>
      </c>
      <c r="I173" s="6">
        <f>SUM(F173:H173)</f>
        <v>304.98641304347825</v>
      </c>
      <c r="J173" s="6">
        <f>I173/E173</f>
        <v>3.687089356110381</v>
      </c>
      <c r="K173" s="6">
        <f>F173/E173</f>
        <v>0.33728646517739813</v>
      </c>
    </row>
    <row r="174" spans="1:11" x14ac:dyDescent="0.3">
      <c r="A174" s="5" t="s">
        <v>37</v>
      </c>
      <c r="B174" s="5" t="s">
        <v>335</v>
      </c>
      <c r="C174" s="5" t="s">
        <v>51</v>
      </c>
      <c r="D174" s="5" t="s">
        <v>52</v>
      </c>
      <c r="E174" s="6">
        <v>152.79347826086956</v>
      </c>
      <c r="F174" s="6">
        <v>38.035326086956523</v>
      </c>
      <c r="G174" s="6">
        <v>172.84782608695653</v>
      </c>
      <c r="H174" s="6">
        <v>367.64130434782606</v>
      </c>
      <c r="I174" s="6">
        <f>SUM(F174:H174)</f>
        <v>578.52445652173913</v>
      </c>
      <c r="J174" s="6">
        <f>I174/E174</f>
        <v>3.7863164259799387</v>
      </c>
      <c r="K174" s="6">
        <f>F174/E174</f>
        <v>0.24893291598491857</v>
      </c>
    </row>
    <row r="175" spans="1:11" x14ac:dyDescent="0.3">
      <c r="A175" s="5" t="s">
        <v>37</v>
      </c>
      <c r="B175" s="5" t="s">
        <v>336</v>
      </c>
      <c r="C175" s="5" t="s">
        <v>63</v>
      </c>
      <c r="D175" s="5" t="s">
        <v>64</v>
      </c>
      <c r="E175" s="6">
        <v>114</v>
      </c>
      <c r="F175" s="6">
        <v>18.192934782608695</v>
      </c>
      <c r="G175" s="6">
        <v>108.23097826086956</v>
      </c>
      <c r="H175" s="6">
        <v>248.40489130434781</v>
      </c>
      <c r="I175" s="6">
        <f>SUM(F175:H175)</f>
        <v>374.82880434782606</v>
      </c>
      <c r="J175" s="6">
        <f>I175/E175</f>
        <v>3.2879719679633865</v>
      </c>
      <c r="K175" s="6">
        <f>F175/E175</f>
        <v>0.15958714721586575</v>
      </c>
    </row>
    <row r="176" spans="1:11" x14ac:dyDescent="0.3">
      <c r="A176" s="5" t="s">
        <v>37</v>
      </c>
      <c r="B176" s="5" t="s">
        <v>337</v>
      </c>
      <c r="C176" s="5" t="s">
        <v>165</v>
      </c>
      <c r="D176" s="5" t="s">
        <v>166</v>
      </c>
      <c r="E176" s="6">
        <v>120.10869565217391</v>
      </c>
      <c r="F176" s="6">
        <v>54.369565217391305</v>
      </c>
      <c r="G176" s="6">
        <v>94.214673913043484</v>
      </c>
      <c r="H176" s="6">
        <v>306.18206521739131</v>
      </c>
      <c r="I176" s="6">
        <f>SUM(F176:H176)</f>
        <v>454.76630434782612</v>
      </c>
      <c r="J176" s="6">
        <f>I176/E176</f>
        <v>3.7862895927601814</v>
      </c>
      <c r="K176" s="6">
        <f>F176/E176</f>
        <v>0.45266968325791856</v>
      </c>
    </row>
    <row r="177" spans="1:11" x14ac:dyDescent="0.3">
      <c r="A177" s="5" t="s">
        <v>37</v>
      </c>
      <c r="B177" s="5" t="s">
        <v>338</v>
      </c>
      <c r="C177" s="5" t="s">
        <v>145</v>
      </c>
      <c r="D177" s="5" t="s">
        <v>146</v>
      </c>
      <c r="E177" s="6">
        <v>136.06521739130434</v>
      </c>
      <c r="F177" s="6">
        <v>54.255434782608695</v>
      </c>
      <c r="G177" s="6">
        <v>117.5625</v>
      </c>
      <c r="H177" s="6">
        <v>290.68478260869563</v>
      </c>
      <c r="I177" s="6">
        <f>SUM(F177:H177)</f>
        <v>462.50271739130432</v>
      </c>
      <c r="J177" s="6">
        <f>I177/E177</f>
        <v>3.3991252596261381</v>
      </c>
      <c r="K177" s="6">
        <f>F177/E177</f>
        <v>0.39874580603930343</v>
      </c>
    </row>
    <row r="178" spans="1:11" x14ac:dyDescent="0.3">
      <c r="A178" s="5" t="s">
        <v>37</v>
      </c>
      <c r="B178" s="5" t="s">
        <v>339</v>
      </c>
      <c r="C178" s="5" t="s">
        <v>185</v>
      </c>
      <c r="D178" s="5" t="s">
        <v>186</v>
      </c>
      <c r="E178" s="6">
        <v>133.7608695652174</v>
      </c>
      <c r="F178" s="6">
        <v>47.418478260869563</v>
      </c>
      <c r="G178" s="6">
        <v>156.15760869565219</v>
      </c>
      <c r="H178" s="6">
        <v>339.35054347826087</v>
      </c>
      <c r="I178" s="6">
        <f>SUM(F178:H178)</f>
        <v>542.92663043478262</v>
      </c>
      <c r="J178" s="6">
        <f>I178/E178</f>
        <v>4.0589346660165768</v>
      </c>
      <c r="K178" s="6">
        <f>F178/E178</f>
        <v>0.35450186900698838</v>
      </c>
    </row>
    <row r="179" spans="1:11" x14ac:dyDescent="0.3">
      <c r="A179" s="5" t="s">
        <v>37</v>
      </c>
      <c r="B179" s="5" t="s">
        <v>340</v>
      </c>
      <c r="C179" s="5" t="s">
        <v>188</v>
      </c>
      <c r="D179" s="5" t="s">
        <v>118</v>
      </c>
      <c r="E179" s="6">
        <v>49.217391304347828</v>
      </c>
      <c r="F179" s="6">
        <v>17.627717391304348</v>
      </c>
      <c r="G179" s="6">
        <v>64.635869565217391</v>
      </c>
      <c r="H179" s="6">
        <v>131.83695652173913</v>
      </c>
      <c r="I179" s="6">
        <f>SUM(F179:H179)</f>
        <v>214.10054347826087</v>
      </c>
      <c r="J179" s="6">
        <f>I179/E179</f>
        <v>4.3500993816254416</v>
      </c>
      <c r="K179" s="6">
        <f>F179/E179</f>
        <v>0.35816033568904593</v>
      </c>
    </row>
    <row r="180" spans="1:11" x14ac:dyDescent="0.3">
      <c r="A180" s="5" t="s">
        <v>37</v>
      </c>
      <c r="B180" s="5" t="s">
        <v>341</v>
      </c>
      <c r="C180" s="5" t="s">
        <v>342</v>
      </c>
      <c r="D180" s="5" t="s">
        <v>186</v>
      </c>
      <c r="E180" s="6">
        <v>85.510869565217391</v>
      </c>
      <c r="F180" s="6">
        <v>21.994565217391305</v>
      </c>
      <c r="G180" s="6">
        <v>96.896739130434781</v>
      </c>
      <c r="H180" s="6">
        <v>183.07608695652175</v>
      </c>
      <c r="I180" s="6">
        <f>SUM(F180:H180)</f>
        <v>301.96739130434787</v>
      </c>
      <c r="J180" s="6">
        <f>I180/E180</f>
        <v>3.5313334180755058</v>
      </c>
      <c r="K180" s="6">
        <f>F180/E180</f>
        <v>0.25721367738655143</v>
      </c>
    </row>
    <row r="181" spans="1:11" x14ac:dyDescent="0.3">
      <c r="A181" s="5" t="s">
        <v>37</v>
      </c>
      <c r="B181" s="5" t="s">
        <v>343</v>
      </c>
      <c r="C181" s="5" t="s">
        <v>63</v>
      </c>
      <c r="D181" s="5" t="s">
        <v>64</v>
      </c>
      <c r="E181" s="6">
        <v>13.152173913043478</v>
      </c>
      <c r="F181" s="6">
        <v>21.323369565217391</v>
      </c>
      <c r="G181" s="6">
        <v>18.921195652173914</v>
      </c>
      <c r="H181" s="6">
        <v>55.209239130434781</v>
      </c>
      <c r="I181" s="6">
        <f>SUM(F181:H181)</f>
        <v>95.453804347826093</v>
      </c>
      <c r="J181" s="6">
        <f>I181/E181</f>
        <v>7.2576446280991735</v>
      </c>
      <c r="K181" s="6">
        <f>F181/E181</f>
        <v>1.6212809917355371</v>
      </c>
    </row>
    <row r="182" spans="1:11" x14ac:dyDescent="0.3">
      <c r="A182" s="5" t="s">
        <v>37</v>
      </c>
      <c r="B182" s="5" t="s">
        <v>344</v>
      </c>
      <c r="C182" s="5" t="s">
        <v>185</v>
      </c>
      <c r="D182" s="5" t="s">
        <v>186</v>
      </c>
      <c r="E182" s="6">
        <v>8.0869565217391308</v>
      </c>
      <c r="F182" s="6">
        <v>5.2261956521739146</v>
      </c>
      <c r="G182" s="6">
        <v>7.5728260869565158</v>
      </c>
      <c r="H182" s="6">
        <v>18.504891304347826</v>
      </c>
      <c r="I182" s="6">
        <f>SUM(F182:H182)</f>
        <v>31.303913043478257</v>
      </c>
      <c r="J182" s="6">
        <f>I182/E182</f>
        <v>3.8709139784946229</v>
      </c>
      <c r="K182" s="6">
        <f>F182/E182</f>
        <v>0.64625000000000021</v>
      </c>
    </row>
    <row r="183" spans="1:11" x14ac:dyDescent="0.3">
      <c r="A183" s="5" t="s">
        <v>37</v>
      </c>
      <c r="B183" s="5" t="s">
        <v>345</v>
      </c>
      <c r="C183" s="5" t="s">
        <v>346</v>
      </c>
      <c r="D183" s="5" t="s">
        <v>118</v>
      </c>
      <c r="E183" s="6">
        <v>83.119565217391298</v>
      </c>
      <c r="F183" s="6">
        <v>26.966847826086955</v>
      </c>
      <c r="G183" s="6">
        <v>45.506521739130427</v>
      </c>
      <c r="H183" s="6">
        <v>175.80706521739131</v>
      </c>
      <c r="I183" s="6">
        <f>SUM(F183:H183)</f>
        <v>248.28043478260869</v>
      </c>
      <c r="J183" s="6">
        <f>I183/E183</f>
        <v>2.9870275925199428</v>
      </c>
      <c r="K183" s="6">
        <f>F183/E183</f>
        <v>0.32443441872629791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3"/>
  <sheetViews>
    <sheetView workbookViewId="0">
      <pane ySplit="1" topLeftCell="A2" activePane="bottomLeft" state="frozen"/>
      <selection pane="bottomLeft" sqref="A1:XFD1048576"/>
    </sheetView>
  </sheetViews>
  <sheetFormatPr defaultColWidth="11.77734375" defaultRowHeight="14.4" x14ac:dyDescent="0.3"/>
  <cols>
    <col min="1" max="1" width="7.5546875" style="5" bestFit="1" customWidth="1"/>
    <col min="2" max="2" width="54.6640625" style="5" bestFit="1" customWidth="1"/>
    <col min="3" max="3" width="19" style="5" bestFit="1" customWidth="1"/>
    <col min="4" max="4" width="11.44140625" style="5" bestFit="1" customWidth="1"/>
    <col min="5" max="5" width="13.5546875" style="5" bestFit="1" customWidth="1"/>
    <col min="6" max="7" width="11" style="5" bestFit="1" customWidth="1"/>
    <col min="8" max="8" width="12.5546875" style="5" bestFit="1" customWidth="1"/>
    <col min="9" max="10" width="11.88671875" style="5" bestFit="1" customWidth="1"/>
    <col min="11" max="11" width="13.44140625" style="5" bestFit="1" customWidth="1"/>
    <col min="12" max="13" width="12.21875" style="5" bestFit="1" customWidth="1"/>
    <col min="14" max="14" width="13.77734375" style="5" bestFit="1" customWidth="1"/>
    <col min="15" max="16384" width="11.77734375" style="5"/>
  </cols>
  <sheetData>
    <row r="1" spans="1:14" ht="65.25" customHeight="1" x14ac:dyDescent="0.3">
      <c r="A1" s="4" t="s">
        <v>0</v>
      </c>
      <c r="B1" s="4" t="s">
        <v>1</v>
      </c>
      <c r="C1" s="4" t="s">
        <v>2</v>
      </c>
      <c r="D1" s="4" t="s">
        <v>3</v>
      </c>
      <c r="E1" s="4" t="s">
        <v>4</v>
      </c>
      <c r="F1" s="4" t="s">
        <v>17</v>
      </c>
      <c r="G1" s="4" t="s">
        <v>18</v>
      </c>
      <c r="H1" s="7" t="s">
        <v>19</v>
      </c>
      <c r="I1" s="4" t="s">
        <v>20</v>
      </c>
      <c r="J1" s="4" t="s">
        <v>21</v>
      </c>
      <c r="K1" s="7" t="s">
        <v>22</v>
      </c>
      <c r="L1" s="4" t="s">
        <v>23</v>
      </c>
      <c r="M1" s="4" t="s">
        <v>24</v>
      </c>
      <c r="N1" s="4" t="s">
        <v>25</v>
      </c>
    </row>
    <row r="2" spans="1:14" x14ac:dyDescent="0.3">
      <c r="A2" s="5" t="s">
        <v>37</v>
      </c>
      <c r="B2" s="5" t="s">
        <v>38</v>
      </c>
      <c r="C2" s="5" t="s">
        <v>39</v>
      </c>
      <c r="D2" s="5" t="s">
        <v>40</v>
      </c>
      <c r="E2" s="6">
        <v>86.543478260869563</v>
      </c>
      <c r="F2" s="6">
        <v>35.312934782608686</v>
      </c>
      <c r="G2" s="6">
        <v>0</v>
      </c>
      <c r="H2" s="8">
        <f>G2/F2</f>
        <v>0</v>
      </c>
      <c r="I2" s="6">
        <v>80.384021739130432</v>
      </c>
      <c r="J2" s="6">
        <v>0</v>
      </c>
      <c r="K2" s="8">
        <f>J2/I2</f>
        <v>0</v>
      </c>
      <c r="L2" s="6">
        <v>193.44054347826085</v>
      </c>
      <c r="M2" s="6">
        <v>0.375</v>
      </c>
      <c r="N2" s="8">
        <f>M2/L2</f>
        <v>1.9385801614134892E-3</v>
      </c>
    </row>
    <row r="3" spans="1:14" x14ac:dyDescent="0.3">
      <c r="A3" s="5" t="s">
        <v>37</v>
      </c>
      <c r="B3" s="5" t="s">
        <v>41</v>
      </c>
      <c r="C3" s="5" t="s">
        <v>42</v>
      </c>
      <c r="D3" s="5" t="s">
        <v>43</v>
      </c>
      <c r="E3" s="6">
        <v>110.32608695652173</v>
      </c>
      <c r="F3" s="6">
        <v>49.449999999999967</v>
      </c>
      <c r="G3" s="6">
        <v>0</v>
      </c>
      <c r="H3" s="8">
        <f>G3/F3</f>
        <v>0</v>
      </c>
      <c r="I3" s="6">
        <v>182.37347826086958</v>
      </c>
      <c r="J3" s="6">
        <v>44.25</v>
      </c>
      <c r="K3" s="8">
        <f>J3/I3</f>
        <v>0.24263396422534739</v>
      </c>
      <c r="L3" s="6">
        <v>252.98826086956521</v>
      </c>
      <c r="M3" s="6">
        <v>1.0923913043478262</v>
      </c>
      <c r="N3" s="8">
        <f>M3/L3</f>
        <v>4.317952542908848E-3</v>
      </c>
    </row>
    <row r="4" spans="1:14" x14ac:dyDescent="0.3">
      <c r="A4" s="5" t="s">
        <v>37</v>
      </c>
      <c r="B4" s="5" t="s">
        <v>44</v>
      </c>
      <c r="C4" s="5" t="s">
        <v>45</v>
      </c>
      <c r="D4" s="5" t="s">
        <v>46</v>
      </c>
      <c r="E4" s="6">
        <v>149.7608695652174</v>
      </c>
      <c r="F4" s="6">
        <v>13.228260869565217</v>
      </c>
      <c r="G4" s="6">
        <v>0</v>
      </c>
      <c r="H4" s="8">
        <f>G4/F4</f>
        <v>0</v>
      </c>
      <c r="I4" s="6">
        <v>139.59782608695653</v>
      </c>
      <c r="J4" s="6">
        <v>0</v>
      </c>
      <c r="K4" s="8">
        <f>J4/I4</f>
        <v>0</v>
      </c>
      <c r="L4" s="6">
        <v>316.67119565217394</v>
      </c>
      <c r="M4" s="6">
        <v>4.2554347826086953</v>
      </c>
      <c r="N4" s="8">
        <f>M4/L4</f>
        <v>1.3438022911571628E-2</v>
      </c>
    </row>
    <row r="5" spans="1:14" x14ac:dyDescent="0.3">
      <c r="A5" s="5" t="s">
        <v>37</v>
      </c>
      <c r="B5" s="5" t="s">
        <v>47</v>
      </c>
      <c r="C5" s="5" t="s">
        <v>48</v>
      </c>
      <c r="D5" s="5" t="s">
        <v>49</v>
      </c>
      <c r="E5" s="6">
        <v>54.934782608695649</v>
      </c>
      <c r="F5" s="6">
        <v>13.731847826086955</v>
      </c>
      <c r="G5" s="6">
        <v>0.13043478260869565</v>
      </c>
      <c r="H5" s="8">
        <f>G5/F5</f>
        <v>9.4987058013345695E-3</v>
      </c>
      <c r="I5" s="6">
        <v>72.066086956521715</v>
      </c>
      <c r="J5" s="6">
        <v>1.0434782608695652</v>
      </c>
      <c r="K5" s="8">
        <f>J5/I5</f>
        <v>1.4479463294560553E-2</v>
      </c>
      <c r="L5" s="6">
        <v>160.36576086956521</v>
      </c>
      <c r="M5" s="6">
        <v>0</v>
      </c>
      <c r="N5" s="8">
        <f>M5/L5</f>
        <v>0</v>
      </c>
    </row>
    <row r="6" spans="1:14" x14ac:dyDescent="0.3">
      <c r="A6" s="5" t="s">
        <v>37</v>
      </c>
      <c r="B6" s="5" t="s">
        <v>50</v>
      </c>
      <c r="C6" s="5" t="s">
        <v>51</v>
      </c>
      <c r="D6" s="5" t="s">
        <v>52</v>
      </c>
      <c r="E6" s="6">
        <v>32.771739130434781</v>
      </c>
      <c r="F6" s="6">
        <v>38.272826086956528</v>
      </c>
      <c r="G6" s="6">
        <v>0.13043478260869565</v>
      </c>
      <c r="H6" s="8">
        <f>G6/F6</f>
        <v>3.4080259009968469E-3</v>
      </c>
      <c r="I6" s="6">
        <v>16.115434782608695</v>
      </c>
      <c r="J6" s="6">
        <v>0.65217391304347827</v>
      </c>
      <c r="K6" s="8">
        <f>J6/I6</f>
        <v>4.0468899650618499E-2</v>
      </c>
      <c r="L6" s="6">
        <v>98.776304347826084</v>
      </c>
      <c r="M6" s="6">
        <v>5.1677173913043477</v>
      </c>
      <c r="N6" s="8">
        <f>M6/L6</f>
        <v>5.2317379410217642E-2</v>
      </c>
    </row>
    <row r="7" spans="1:14" x14ac:dyDescent="0.3">
      <c r="A7" s="5" t="s">
        <v>37</v>
      </c>
      <c r="B7" s="5" t="s">
        <v>53</v>
      </c>
      <c r="C7" s="5" t="s">
        <v>54</v>
      </c>
      <c r="D7" s="5" t="s">
        <v>55</v>
      </c>
      <c r="E7" s="6">
        <v>102.20652173913044</v>
      </c>
      <c r="F7" s="6">
        <v>13.969021739130433</v>
      </c>
      <c r="G7" s="6">
        <v>0</v>
      </c>
      <c r="H7" s="8">
        <f>G7/F7</f>
        <v>0</v>
      </c>
      <c r="I7" s="6">
        <v>106.60086956521744</v>
      </c>
      <c r="J7" s="6">
        <v>0</v>
      </c>
      <c r="K7" s="8">
        <f>J7/I7</f>
        <v>0</v>
      </c>
      <c r="L7" s="6">
        <v>180.50260869565219</v>
      </c>
      <c r="M7" s="6">
        <v>0</v>
      </c>
      <c r="N7" s="8">
        <f>M7/L7</f>
        <v>0</v>
      </c>
    </row>
    <row r="8" spans="1:14" x14ac:dyDescent="0.3">
      <c r="A8" s="5" t="s">
        <v>37</v>
      </c>
      <c r="B8" s="5" t="s">
        <v>56</v>
      </c>
      <c r="C8" s="5" t="s">
        <v>57</v>
      </c>
      <c r="D8" s="5" t="s">
        <v>58</v>
      </c>
      <c r="E8" s="6">
        <v>63.815217391304351</v>
      </c>
      <c r="F8" s="6">
        <v>14.517717391304346</v>
      </c>
      <c r="G8" s="6">
        <v>0</v>
      </c>
      <c r="H8" s="8">
        <f>G8/F8</f>
        <v>0</v>
      </c>
      <c r="I8" s="6">
        <v>44.057500000000012</v>
      </c>
      <c r="J8" s="6">
        <v>0</v>
      </c>
      <c r="K8" s="8">
        <f>J8/I8</f>
        <v>0</v>
      </c>
      <c r="L8" s="6">
        <v>116.44847826086956</v>
      </c>
      <c r="M8" s="6">
        <v>0</v>
      </c>
      <c r="N8" s="8">
        <f>M8/L8</f>
        <v>0</v>
      </c>
    </row>
    <row r="9" spans="1:14" x14ac:dyDescent="0.3">
      <c r="A9" s="5" t="s">
        <v>37</v>
      </c>
      <c r="B9" s="5" t="s">
        <v>59</v>
      </c>
      <c r="C9" s="5" t="s">
        <v>60</v>
      </c>
      <c r="D9" s="5" t="s">
        <v>61</v>
      </c>
      <c r="E9" s="6">
        <v>87.065217391304344</v>
      </c>
      <c r="F9" s="6">
        <v>21.020108695652169</v>
      </c>
      <c r="G9" s="6">
        <v>0</v>
      </c>
      <c r="H9" s="8">
        <f>G9/F9</f>
        <v>0</v>
      </c>
      <c r="I9" s="6">
        <v>50.620217391304351</v>
      </c>
      <c r="J9" s="6">
        <v>0</v>
      </c>
      <c r="K9" s="8">
        <f>J9/I9</f>
        <v>0</v>
      </c>
      <c r="L9" s="6">
        <v>143.55804347826088</v>
      </c>
      <c r="M9" s="6">
        <v>0</v>
      </c>
      <c r="N9" s="8">
        <f>M9/L9</f>
        <v>0</v>
      </c>
    </row>
    <row r="10" spans="1:14" x14ac:dyDescent="0.3">
      <c r="A10" s="5" t="s">
        <v>37</v>
      </c>
      <c r="B10" s="5" t="s">
        <v>62</v>
      </c>
      <c r="C10" s="5" t="s">
        <v>63</v>
      </c>
      <c r="D10" s="5" t="s">
        <v>64</v>
      </c>
      <c r="E10" s="6">
        <v>96.065217391304344</v>
      </c>
      <c r="F10" s="6">
        <v>13.375</v>
      </c>
      <c r="G10" s="6">
        <v>0</v>
      </c>
      <c r="H10" s="8">
        <f>G10/F10</f>
        <v>0</v>
      </c>
      <c r="I10" s="6">
        <v>105.84239130434783</v>
      </c>
      <c r="J10" s="6">
        <v>0</v>
      </c>
      <c r="K10" s="8">
        <f>J10/I10</f>
        <v>0</v>
      </c>
      <c r="L10" s="6">
        <v>245.23369565217391</v>
      </c>
      <c r="M10" s="6">
        <v>0</v>
      </c>
      <c r="N10" s="8">
        <f>M10/L10</f>
        <v>0</v>
      </c>
    </row>
    <row r="11" spans="1:14" x14ac:dyDescent="0.3">
      <c r="A11" s="5" t="s">
        <v>37</v>
      </c>
      <c r="B11" s="5" t="s">
        <v>65</v>
      </c>
      <c r="C11" s="5" t="s">
        <v>66</v>
      </c>
      <c r="D11" s="5" t="s">
        <v>46</v>
      </c>
      <c r="E11" s="6">
        <v>24.173913043478262</v>
      </c>
      <c r="F11" s="6">
        <v>38.086847826086952</v>
      </c>
      <c r="G11" s="6">
        <v>0</v>
      </c>
      <c r="H11" s="8">
        <f>G11/F11</f>
        <v>0</v>
      </c>
      <c r="I11" s="6">
        <v>7.4565217391304346</v>
      </c>
      <c r="J11" s="6">
        <v>0</v>
      </c>
      <c r="K11" s="8">
        <f>J11/I11</f>
        <v>0</v>
      </c>
      <c r="L11" s="6">
        <v>62.544782608695648</v>
      </c>
      <c r="M11" s="6">
        <v>0</v>
      </c>
      <c r="N11" s="8">
        <f>M11/L11</f>
        <v>0</v>
      </c>
    </row>
    <row r="12" spans="1:14" x14ac:dyDescent="0.3">
      <c r="A12" s="5" t="s">
        <v>37</v>
      </c>
      <c r="B12" s="5" t="s">
        <v>67</v>
      </c>
      <c r="C12" s="5" t="s">
        <v>68</v>
      </c>
      <c r="D12" s="5" t="s">
        <v>69</v>
      </c>
      <c r="E12" s="6">
        <v>31.369565217391305</v>
      </c>
      <c r="F12" s="6">
        <v>17.842391304347824</v>
      </c>
      <c r="G12" s="6">
        <v>5</v>
      </c>
      <c r="H12" s="8">
        <f>G12/F12</f>
        <v>0.28023149558330795</v>
      </c>
      <c r="I12" s="6">
        <v>20.739130434782609</v>
      </c>
      <c r="J12" s="6">
        <v>5.8913043478260869</v>
      </c>
      <c r="K12" s="8">
        <f>J12/I12</f>
        <v>0.28406708595387842</v>
      </c>
      <c r="L12" s="6">
        <v>78.067934782608702</v>
      </c>
      <c r="M12" s="6">
        <v>8.8913043478260878</v>
      </c>
      <c r="N12" s="8">
        <f>M12/L12</f>
        <v>0.11389188624734589</v>
      </c>
    </row>
    <row r="13" spans="1:14" x14ac:dyDescent="0.3">
      <c r="A13" s="5" t="s">
        <v>37</v>
      </c>
      <c r="B13" s="5" t="s">
        <v>70</v>
      </c>
      <c r="C13" s="5" t="s">
        <v>71</v>
      </c>
      <c r="D13" s="5" t="s">
        <v>72</v>
      </c>
      <c r="E13" s="6">
        <v>46.989130434782609</v>
      </c>
      <c r="F13" s="6">
        <v>12.050326086956538</v>
      </c>
      <c r="G13" s="6">
        <v>0.34782608695652173</v>
      </c>
      <c r="H13" s="8">
        <f>G13/F13</f>
        <v>2.8864454326511059E-2</v>
      </c>
      <c r="I13" s="6">
        <v>57.596956521739152</v>
      </c>
      <c r="J13" s="6">
        <v>9.7826086956521738</v>
      </c>
      <c r="K13" s="8">
        <f>J13/I13</f>
        <v>0.16984593086893171</v>
      </c>
      <c r="L13" s="6">
        <v>93.665869565217392</v>
      </c>
      <c r="M13" s="6">
        <v>29.546304347826091</v>
      </c>
      <c r="N13" s="8">
        <f>M13/L13</f>
        <v>0.31544365610414449</v>
      </c>
    </row>
    <row r="14" spans="1:14" x14ac:dyDescent="0.3">
      <c r="A14" s="5" t="s">
        <v>37</v>
      </c>
      <c r="B14" s="5" t="s">
        <v>73</v>
      </c>
      <c r="C14" s="5" t="s">
        <v>74</v>
      </c>
      <c r="D14" s="5" t="s">
        <v>75</v>
      </c>
      <c r="E14" s="6">
        <v>136.60869565217391</v>
      </c>
      <c r="F14" s="6">
        <v>93.959782608695619</v>
      </c>
      <c r="G14" s="6">
        <v>0</v>
      </c>
      <c r="H14" s="8">
        <f>G14/F14</f>
        <v>0</v>
      </c>
      <c r="I14" s="6">
        <v>132.66510869565215</v>
      </c>
      <c r="J14" s="6">
        <v>0</v>
      </c>
      <c r="K14" s="8">
        <f>J14/I14</f>
        <v>0</v>
      </c>
      <c r="L14" s="6">
        <v>331.19271739130437</v>
      </c>
      <c r="M14" s="6">
        <v>0</v>
      </c>
      <c r="N14" s="8">
        <f>M14/L14</f>
        <v>0</v>
      </c>
    </row>
    <row r="15" spans="1:14" x14ac:dyDescent="0.3">
      <c r="A15" s="5" t="s">
        <v>37</v>
      </c>
      <c r="B15" s="5" t="s">
        <v>76</v>
      </c>
      <c r="C15" s="5" t="s">
        <v>63</v>
      </c>
      <c r="D15" s="5" t="s">
        <v>64</v>
      </c>
      <c r="E15" s="6">
        <v>85.673913043478265</v>
      </c>
      <c r="F15" s="6">
        <v>34.048913043478258</v>
      </c>
      <c r="G15" s="6">
        <v>0</v>
      </c>
      <c r="H15" s="8">
        <f>G15/F15</f>
        <v>0</v>
      </c>
      <c r="I15" s="6">
        <v>130.04076086956522</v>
      </c>
      <c r="J15" s="6">
        <v>13.771739130434783</v>
      </c>
      <c r="K15" s="8">
        <f>J15/I15</f>
        <v>0.10590324939922684</v>
      </c>
      <c r="L15" s="6">
        <v>291.9021739130435</v>
      </c>
      <c r="M15" s="6">
        <v>1.8641304347826086</v>
      </c>
      <c r="N15" s="8">
        <f>M15/L15</f>
        <v>6.3861478309439577E-3</v>
      </c>
    </row>
    <row r="16" spans="1:14" x14ac:dyDescent="0.3">
      <c r="A16" s="5" t="s">
        <v>37</v>
      </c>
      <c r="B16" s="5" t="s">
        <v>77</v>
      </c>
      <c r="C16" s="5" t="s">
        <v>63</v>
      </c>
      <c r="D16" s="5" t="s">
        <v>64</v>
      </c>
      <c r="E16" s="6">
        <v>168.36956521739131</v>
      </c>
      <c r="F16" s="6">
        <v>141.22282608695653</v>
      </c>
      <c r="G16" s="6">
        <v>7.2282608695652177</v>
      </c>
      <c r="H16" s="8">
        <f>G16/F16</f>
        <v>5.118337502405234E-2</v>
      </c>
      <c r="I16" s="6">
        <v>156.72554347826087</v>
      </c>
      <c r="J16" s="6">
        <v>41.847826086956523</v>
      </c>
      <c r="K16" s="8">
        <f>J16/I16</f>
        <v>0.26701343736454269</v>
      </c>
      <c r="L16" s="6">
        <v>671.87228260869563</v>
      </c>
      <c r="M16" s="6">
        <v>16.309782608695652</v>
      </c>
      <c r="N16" s="8">
        <f>M16/L16</f>
        <v>2.4275123458537752E-2</v>
      </c>
    </row>
    <row r="17" spans="1:14" x14ac:dyDescent="0.3">
      <c r="A17" s="5" t="s">
        <v>37</v>
      </c>
      <c r="B17" s="5" t="s">
        <v>78</v>
      </c>
      <c r="C17" s="5" t="s">
        <v>71</v>
      </c>
      <c r="D17" s="5" t="s">
        <v>72</v>
      </c>
      <c r="E17" s="6">
        <v>56.891304347826086</v>
      </c>
      <c r="F17" s="6">
        <v>15.136956521739135</v>
      </c>
      <c r="G17" s="6">
        <v>0</v>
      </c>
      <c r="H17" s="8">
        <f>G17/F17</f>
        <v>0</v>
      </c>
      <c r="I17" s="6">
        <v>53.964891304347823</v>
      </c>
      <c r="J17" s="6">
        <v>0</v>
      </c>
      <c r="K17" s="8">
        <f>J17/I17</f>
        <v>0</v>
      </c>
      <c r="L17" s="6">
        <v>119.3320652173913</v>
      </c>
      <c r="M17" s="6">
        <v>0</v>
      </c>
      <c r="N17" s="8">
        <f>M17/L17</f>
        <v>0</v>
      </c>
    </row>
    <row r="18" spans="1:14" x14ac:dyDescent="0.3">
      <c r="A18" s="5" t="s">
        <v>37</v>
      </c>
      <c r="B18" s="5" t="s">
        <v>79</v>
      </c>
      <c r="C18" s="5" t="s">
        <v>42</v>
      </c>
      <c r="D18" s="5" t="s">
        <v>43</v>
      </c>
      <c r="E18" s="6">
        <v>83.130434782608702</v>
      </c>
      <c r="F18" s="6">
        <v>38.986413043478258</v>
      </c>
      <c r="G18" s="6">
        <v>0</v>
      </c>
      <c r="H18" s="8">
        <f>G18/F18</f>
        <v>0</v>
      </c>
      <c r="I18" s="6">
        <v>62.336956521739133</v>
      </c>
      <c r="J18" s="6">
        <v>0</v>
      </c>
      <c r="K18" s="8">
        <f>J18/I18</f>
        <v>0</v>
      </c>
      <c r="L18" s="6">
        <v>149.24184782608697</v>
      </c>
      <c r="M18" s="6">
        <v>0</v>
      </c>
      <c r="N18" s="8">
        <f>M18/L18</f>
        <v>0</v>
      </c>
    </row>
    <row r="19" spans="1:14" x14ac:dyDescent="0.3">
      <c r="A19" s="5" t="s">
        <v>37</v>
      </c>
      <c r="B19" s="5" t="s">
        <v>80</v>
      </c>
      <c r="C19" s="5" t="s">
        <v>81</v>
      </c>
      <c r="D19" s="5" t="s">
        <v>82</v>
      </c>
      <c r="E19" s="6">
        <v>83.086956521739125</v>
      </c>
      <c r="F19" s="6">
        <v>13.828804347826088</v>
      </c>
      <c r="G19" s="6">
        <v>0</v>
      </c>
      <c r="H19" s="8">
        <f>G19/F19</f>
        <v>0</v>
      </c>
      <c r="I19" s="6">
        <v>78.149456521739125</v>
      </c>
      <c r="J19" s="6">
        <v>0</v>
      </c>
      <c r="K19" s="8">
        <f>J19/I19</f>
        <v>0</v>
      </c>
      <c r="L19" s="6">
        <v>160.94565217391303</v>
      </c>
      <c r="M19" s="6">
        <v>0</v>
      </c>
      <c r="N19" s="8">
        <f>M19/L19</f>
        <v>0</v>
      </c>
    </row>
    <row r="20" spans="1:14" x14ac:dyDescent="0.3">
      <c r="A20" s="5" t="s">
        <v>37</v>
      </c>
      <c r="B20" s="5" t="s">
        <v>83</v>
      </c>
      <c r="C20" s="5" t="s">
        <v>84</v>
      </c>
      <c r="D20" s="5" t="s">
        <v>75</v>
      </c>
      <c r="E20" s="6">
        <v>53.663043478260867</v>
      </c>
      <c r="F20" s="6">
        <v>33.953804347826086</v>
      </c>
      <c r="G20" s="6">
        <v>0</v>
      </c>
      <c r="H20" s="8">
        <f>G20/F20</f>
        <v>0</v>
      </c>
      <c r="I20" s="6">
        <v>45.282608695652172</v>
      </c>
      <c r="J20" s="6">
        <v>0</v>
      </c>
      <c r="K20" s="8">
        <f>J20/I20</f>
        <v>0</v>
      </c>
      <c r="L20" s="6">
        <v>96.554347826086953</v>
      </c>
      <c r="M20" s="6">
        <v>0</v>
      </c>
      <c r="N20" s="8">
        <f>M20/L20</f>
        <v>0</v>
      </c>
    </row>
    <row r="21" spans="1:14" x14ac:dyDescent="0.3">
      <c r="A21" s="5" t="s">
        <v>37</v>
      </c>
      <c r="B21" s="5" t="s">
        <v>85</v>
      </c>
      <c r="C21" s="5" t="s">
        <v>86</v>
      </c>
      <c r="D21" s="5" t="s">
        <v>87</v>
      </c>
      <c r="E21" s="6">
        <v>93.826086956521735</v>
      </c>
      <c r="F21" s="6">
        <v>36.097826086956523</v>
      </c>
      <c r="G21" s="6">
        <v>0</v>
      </c>
      <c r="H21" s="8">
        <f>G21/F21</f>
        <v>0</v>
      </c>
      <c r="I21" s="6">
        <v>69.540760869565219</v>
      </c>
      <c r="J21" s="6">
        <v>0</v>
      </c>
      <c r="K21" s="8">
        <f>J21/I21</f>
        <v>0</v>
      </c>
      <c r="L21" s="6">
        <v>186.50815217391303</v>
      </c>
      <c r="M21" s="6">
        <v>0</v>
      </c>
      <c r="N21" s="8">
        <f>M21/L21</f>
        <v>0</v>
      </c>
    </row>
    <row r="22" spans="1:14" x14ac:dyDescent="0.3">
      <c r="A22" s="5" t="s">
        <v>37</v>
      </c>
      <c r="B22" s="5" t="s">
        <v>88</v>
      </c>
      <c r="C22" s="5" t="s">
        <v>89</v>
      </c>
      <c r="D22" s="5" t="s">
        <v>90</v>
      </c>
      <c r="E22" s="6">
        <v>109.52173913043478</v>
      </c>
      <c r="F22" s="6">
        <v>34.076086956521742</v>
      </c>
      <c r="G22" s="6">
        <v>0</v>
      </c>
      <c r="H22" s="8">
        <f>G22/F22</f>
        <v>0</v>
      </c>
      <c r="I22" s="6">
        <v>89.086956521739125</v>
      </c>
      <c r="J22" s="6">
        <v>0</v>
      </c>
      <c r="K22" s="8">
        <f>J22/I22</f>
        <v>0</v>
      </c>
      <c r="L22" s="6">
        <v>239.15217391304347</v>
      </c>
      <c r="M22" s="6">
        <v>0</v>
      </c>
      <c r="N22" s="8">
        <f>M22/L22</f>
        <v>0</v>
      </c>
    </row>
    <row r="23" spans="1:14" x14ac:dyDescent="0.3">
      <c r="A23" s="5" t="s">
        <v>37</v>
      </c>
      <c r="B23" s="5" t="s">
        <v>91</v>
      </c>
      <c r="C23" s="5" t="s">
        <v>89</v>
      </c>
      <c r="D23" s="5" t="s">
        <v>90</v>
      </c>
      <c r="E23" s="6">
        <v>98.010869565217391</v>
      </c>
      <c r="F23" s="6">
        <v>29.731086956521747</v>
      </c>
      <c r="G23" s="6">
        <v>0</v>
      </c>
      <c r="H23" s="8">
        <f>G23/F23</f>
        <v>0</v>
      </c>
      <c r="I23" s="6">
        <v>69.257282608695633</v>
      </c>
      <c r="J23" s="6">
        <v>0</v>
      </c>
      <c r="K23" s="8">
        <f>J23/I23</f>
        <v>0</v>
      </c>
      <c r="L23" s="6">
        <v>190.51521739130436</v>
      </c>
      <c r="M23" s="6">
        <v>0</v>
      </c>
      <c r="N23" s="8">
        <f>M23/L23</f>
        <v>0</v>
      </c>
    </row>
    <row r="24" spans="1:14" x14ac:dyDescent="0.3">
      <c r="A24" s="5" t="s">
        <v>37</v>
      </c>
      <c r="B24" s="5" t="s">
        <v>92</v>
      </c>
      <c r="C24" s="5" t="s">
        <v>81</v>
      </c>
      <c r="D24" s="5" t="s">
        <v>82</v>
      </c>
      <c r="E24" s="6">
        <v>141.5</v>
      </c>
      <c r="F24" s="6">
        <v>27.559673913043465</v>
      </c>
      <c r="G24" s="6">
        <v>0</v>
      </c>
      <c r="H24" s="8">
        <f>G24/F24</f>
        <v>0</v>
      </c>
      <c r="I24" s="6">
        <v>151.96586956521739</v>
      </c>
      <c r="J24" s="6">
        <v>19.358695652173914</v>
      </c>
      <c r="K24" s="8">
        <f>J24/I24</f>
        <v>0.1273884439154673</v>
      </c>
      <c r="L24" s="6">
        <v>355.40576086956526</v>
      </c>
      <c r="M24" s="6">
        <v>34.992826086956526</v>
      </c>
      <c r="N24" s="8">
        <f>M24/L24</f>
        <v>9.8458803822819782E-2</v>
      </c>
    </row>
    <row r="25" spans="1:14" x14ac:dyDescent="0.3">
      <c r="A25" s="5" t="s">
        <v>37</v>
      </c>
      <c r="B25" s="5" t="s">
        <v>93</v>
      </c>
      <c r="C25" s="5" t="s">
        <v>94</v>
      </c>
      <c r="D25" s="5" t="s">
        <v>95</v>
      </c>
      <c r="E25" s="6">
        <v>79.423913043478265</v>
      </c>
      <c r="F25" s="6">
        <v>31.841413043478259</v>
      </c>
      <c r="G25" s="6">
        <v>0</v>
      </c>
      <c r="H25" s="8">
        <f>G25/F25</f>
        <v>0</v>
      </c>
      <c r="I25" s="6">
        <v>87.497608695652147</v>
      </c>
      <c r="J25" s="6">
        <v>0</v>
      </c>
      <c r="K25" s="8">
        <f>J25/I25</f>
        <v>0</v>
      </c>
      <c r="L25" s="6">
        <v>156.63369565217391</v>
      </c>
      <c r="M25" s="6">
        <v>0</v>
      </c>
      <c r="N25" s="8">
        <f>M25/L25</f>
        <v>0</v>
      </c>
    </row>
    <row r="26" spans="1:14" x14ac:dyDescent="0.3">
      <c r="A26" s="5" t="s">
        <v>37</v>
      </c>
      <c r="B26" s="5" t="s">
        <v>96</v>
      </c>
      <c r="C26" s="5" t="s">
        <v>94</v>
      </c>
      <c r="D26" s="5" t="s">
        <v>95</v>
      </c>
      <c r="E26" s="6">
        <v>159.5108695652174</v>
      </c>
      <c r="F26" s="6">
        <v>56.483695652173914</v>
      </c>
      <c r="G26" s="6">
        <v>0</v>
      </c>
      <c r="H26" s="8">
        <f>G26/F26</f>
        <v>0</v>
      </c>
      <c r="I26" s="6">
        <v>138.29891304347825</v>
      </c>
      <c r="J26" s="6">
        <v>0</v>
      </c>
      <c r="K26" s="8">
        <f>J26/I26</f>
        <v>0</v>
      </c>
      <c r="L26" s="6">
        <v>306.83152173913044</v>
      </c>
      <c r="M26" s="6">
        <v>0</v>
      </c>
      <c r="N26" s="8">
        <f>M26/L26</f>
        <v>0</v>
      </c>
    </row>
    <row r="27" spans="1:14" x14ac:dyDescent="0.3">
      <c r="A27" s="5" t="s">
        <v>37</v>
      </c>
      <c r="B27" s="5" t="s">
        <v>97</v>
      </c>
      <c r="C27" s="5" t="s">
        <v>98</v>
      </c>
      <c r="D27" s="5" t="s">
        <v>87</v>
      </c>
      <c r="E27" s="6">
        <v>64.641304347826093</v>
      </c>
      <c r="F27" s="6">
        <v>16.665760869565219</v>
      </c>
      <c r="G27" s="6">
        <v>0</v>
      </c>
      <c r="H27" s="8">
        <f>G27/F27</f>
        <v>0</v>
      </c>
      <c r="I27" s="6">
        <v>62.972826086956523</v>
      </c>
      <c r="J27" s="6">
        <v>0</v>
      </c>
      <c r="K27" s="8">
        <f>J27/I27</f>
        <v>0</v>
      </c>
      <c r="L27" s="6">
        <v>147.625</v>
      </c>
      <c r="M27" s="6">
        <v>0</v>
      </c>
      <c r="N27" s="8">
        <f>M27/L27</f>
        <v>0</v>
      </c>
    </row>
    <row r="28" spans="1:14" x14ac:dyDescent="0.3">
      <c r="A28" s="5" t="s">
        <v>37</v>
      </c>
      <c r="B28" s="5" t="s">
        <v>99</v>
      </c>
      <c r="C28" s="5" t="s">
        <v>100</v>
      </c>
      <c r="D28" s="5" t="s">
        <v>101</v>
      </c>
      <c r="E28" s="6">
        <v>103.85869565217391</v>
      </c>
      <c r="F28" s="6">
        <v>18.323260869565214</v>
      </c>
      <c r="G28" s="6">
        <v>0</v>
      </c>
      <c r="H28" s="8">
        <f>G28/F28</f>
        <v>0</v>
      </c>
      <c r="I28" s="6">
        <v>104.6304347826087</v>
      </c>
      <c r="J28" s="6">
        <v>0</v>
      </c>
      <c r="K28" s="8">
        <f>J28/I28</f>
        <v>0</v>
      </c>
      <c r="L28" s="6">
        <v>229.69021739130434</v>
      </c>
      <c r="M28" s="6">
        <v>0</v>
      </c>
      <c r="N28" s="8">
        <f>M28/L28</f>
        <v>0</v>
      </c>
    </row>
    <row r="29" spans="1:14" x14ac:dyDescent="0.3">
      <c r="A29" s="5" t="s">
        <v>37</v>
      </c>
      <c r="B29" s="5" t="s">
        <v>102</v>
      </c>
      <c r="C29" s="5" t="s">
        <v>103</v>
      </c>
      <c r="D29" s="5" t="s">
        <v>104</v>
      </c>
      <c r="E29" s="6">
        <v>103.8695652173913</v>
      </c>
      <c r="F29" s="6">
        <v>23.490434782608691</v>
      </c>
      <c r="G29" s="6">
        <v>1.7173913043478262</v>
      </c>
      <c r="H29" s="8">
        <f>G29/F29</f>
        <v>7.3110239135263211E-2</v>
      </c>
      <c r="I29" s="6">
        <v>98.160760869565252</v>
      </c>
      <c r="J29" s="6">
        <v>9.2934782608695645</v>
      </c>
      <c r="K29" s="8">
        <f>J29/I29</f>
        <v>9.4676102533665346E-2</v>
      </c>
      <c r="L29" s="6">
        <v>219.49836956521739</v>
      </c>
      <c r="M29" s="6">
        <v>0</v>
      </c>
      <c r="N29" s="8">
        <f>M29/L29</f>
        <v>0</v>
      </c>
    </row>
    <row r="30" spans="1:14" x14ac:dyDescent="0.3">
      <c r="A30" s="5" t="s">
        <v>37</v>
      </c>
      <c r="B30" s="5" t="s">
        <v>105</v>
      </c>
      <c r="C30" s="5" t="s">
        <v>106</v>
      </c>
      <c r="D30" s="5" t="s">
        <v>107</v>
      </c>
      <c r="E30" s="6">
        <v>101.81521739130434</v>
      </c>
      <c r="F30" s="6">
        <v>0.52173913043478259</v>
      </c>
      <c r="G30" s="6">
        <v>0</v>
      </c>
      <c r="H30" s="8">
        <f>G30/F30</f>
        <v>0</v>
      </c>
      <c r="I30" s="6">
        <v>93.348913043478262</v>
      </c>
      <c r="J30" s="6">
        <v>5.1521739130434785</v>
      </c>
      <c r="K30" s="8">
        <f>J30/I30</f>
        <v>5.5192650295175887E-2</v>
      </c>
      <c r="L30" s="6">
        <v>216.33478260869563</v>
      </c>
      <c r="M30" s="6">
        <v>5.0673913043478258</v>
      </c>
      <c r="N30" s="8">
        <f>M30/L30</f>
        <v>2.3423839861728E-2</v>
      </c>
    </row>
    <row r="31" spans="1:14" x14ac:dyDescent="0.3">
      <c r="A31" s="5" t="s">
        <v>37</v>
      </c>
      <c r="B31" s="5" t="s">
        <v>108</v>
      </c>
      <c r="C31" s="5" t="s">
        <v>68</v>
      </c>
      <c r="D31" s="5" t="s">
        <v>69</v>
      </c>
      <c r="E31" s="6">
        <v>147.5</v>
      </c>
      <c r="F31" s="6">
        <v>27.94195652173914</v>
      </c>
      <c r="G31" s="6">
        <v>0</v>
      </c>
      <c r="H31" s="8">
        <f>G31/F31</f>
        <v>0</v>
      </c>
      <c r="I31" s="6">
        <v>161.00130434782611</v>
      </c>
      <c r="J31" s="6">
        <v>0</v>
      </c>
      <c r="K31" s="8">
        <f>J31/I31</f>
        <v>0</v>
      </c>
      <c r="L31" s="6">
        <v>291.06619565217392</v>
      </c>
      <c r="M31" s="6">
        <v>0</v>
      </c>
      <c r="N31" s="8">
        <f>M31/L31</f>
        <v>0</v>
      </c>
    </row>
    <row r="32" spans="1:14" x14ac:dyDescent="0.3">
      <c r="A32" s="5" t="s">
        <v>37</v>
      </c>
      <c r="B32" s="5" t="s">
        <v>109</v>
      </c>
      <c r="C32" s="5" t="s">
        <v>110</v>
      </c>
      <c r="D32" s="5" t="s">
        <v>75</v>
      </c>
      <c r="E32" s="6">
        <v>32.304347826086953</v>
      </c>
      <c r="F32" s="6">
        <v>17.288043478260871</v>
      </c>
      <c r="G32" s="6">
        <v>3.3043478260869565</v>
      </c>
      <c r="H32" s="8">
        <f>G32/F32</f>
        <v>0.19113486325055012</v>
      </c>
      <c r="I32" s="6">
        <v>28.709239130434781</v>
      </c>
      <c r="J32" s="6">
        <v>12.880434782608695</v>
      </c>
      <c r="K32" s="8">
        <f>J32/I32</f>
        <v>0.44865120681495507</v>
      </c>
      <c r="L32" s="6">
        <v>90.665760869565219</v>
      </c>
      <c r="M32" s="6">
        <v>15.692934782608695</v>
      </c>
      <c r="N32" s="8">
        <f>M32/L32</f>
        <v>0.17308556870972575</v>
      </c>
    </row>
    <row r="33" spans="1:14" x14ac:dyDescent="0.3">
      <c r="A33" s="5" t="s">
        <v>37</v>
      </c>
      <c r="B33" s="5" t="s">
        <v>111</v>
      </c>
      <c r="C33" s="5" t="s">
        <v>81</v>
      </c>
      <c r="D33" s="5" t="s">
        <v>82</v>
      </c>
      <c r="E33" s="6">
        <v>98.141304347826093</v>
      </c>
      <c r="F33" s="6">
        <v>17.700543478260872</v>
      </c>
      <c r="G33" s="6">
        <v>0</v>
      </c>
      <c r="H33" s="8">
        <f>G33/F33</f>
        <v>0</v>
      </c>
      <c r="I33" s="6">
        <v>94.496956521739122</v>
      </c>
      <c r="J33" s="6">
        <v>0</v>
      </c>
      <c r="K33" s="8">
        <f>J33/I33</f>
        <v>0</v>
      </c>
      <c r="L33" s="6">
        <v>191.79173913043479</v>
      </c>
      <c r="M33" s="6">
        <v>0</v>
      </c>
      <c r="N33" s="8">
        <f>M33/L33</f>
        <v>0</v>
      </c>
    </row>
    <row r="34" spans="1:14" x14ac:dyDescent="0.3">
      <c r="A34" s="5" t="s">
        <v>37</v>
      </c>
      <c r="B34" s="5" t="s">
        <v>112</v>
      </c>
      <c r="C34" s="5" t="s">
        <v>71</v>
      </c>
      <c r="D34" s="5" t="s">
        <v>72</v>
      </c>
      <c r="E34" s="6">
        <v>93.760869565217391</v>
      </c>
      <c r="F34" s="6">
        <v>31.12836956521739</v>
      </c>
      <c r="G34" s="6">
        <v>0</v>
      </c>
      <c r="H34" s="8">
        <f>G34/F34</f>
        <v>0</v>
      </c>
      <c r="I34" s="6">
        <v>81.174239130434785</v>
      </c>
      <c r="J34" s="6">
        <v>5.5869565217391308</v>
      </c>
      <c r="K34" s="8">
        <f>J34/I34</f>
        <v>6.8826718692881525E-2</v>
      </c>
      <c r="L34" s="6">
        <v>234.57652173913044</v>
      </c>
      <c r="M34" s="6">
        <v>23.328260869565216</v>
      </c>
      <c r="N34" s="8">
        <f>M34/L34</f>
        <v>9.9448404710801699E-2</v>
      </c>
    </row>
    <row r="35" spans="1:14" x14ac:dyDescent="0.3">
      <c r="A35" s="5" t="s">
        <v>37</v>
      </c>
      <c r="B35" s="5" t="s">
        <v>113</v>
      </c>
      <c r="C35" s="5" t="s">
        <v>114</v>
      </c>
      <c r="D35" s="5" t="s">
        <v>52</v>
      </c>
      <c r="E35" s="6">
        <v>42.043478260869563</v>
      </c>
      <c r="F35" s="6">
        <v>31.944021739130427</v>
      </c>
      <c r="G35" s="6">
        <v>0</v>
      </c>
      <c r="H35" s="8">
        <f>G35/F35</f>
        <v>0</v>
      </c>
      <c r="I35" s="6">
        <v>32.004456521739122</v>
      </c>
      <c r="J35" s="6">
        <v>0</v>
      </c>
      <c r="K35" s="8">
        <f>J35/I35</f>
        <v>0</v>
      </c>
      <c r="L35" s="6">
        <v>109.7586956521739</v>
      </c>
      <c r="M35" s="6">
        <v>0</v>
      </c>
      <c r="N35" s="8">
        <f>M35/L35</f>
        <v>0</v>
      </c>
    </row>
    <row r="36" spans="1:14" x14ac:dyDescent="0.3">
      <c r="A36" s="5" t="s">
        <v>37</v>
      </c>
      <c r="B36" s="5" t="s">
        <v>115</v>
      </c>
      <c r="C36" s="5" t="s">
        <v>66</v>
      </c>
      <c r="D36" s="5" t="s">
        <v>46</v>
      </c>
      <c r="E36" s="6">
        <v>24.108695652173914</v>
      </c>
      <c r="F36" s="6">
        <v>32.269239130434784</v>
      </c>
      <c r="G36" s="6">
        <v>0</v>
      </c>
      <c r="H36" s="8">
        <f>G36/F36</f>
        <v>0</v>
      </c>
      <c r="I36" s="6">
        <v>23.957065217391317</v>
      </c>
      <c r="J36" s="6">
        <v>0</v>
      </c>
      <c r="K36" s="8">
        <f>J36/I36</f>
        <v>0</v>
      </c>
      <c r="L36" s="6">
        <v>77.575434782608696</v>
      </c>
      <c r="M36" s="6">
        <v>0</v>
      </c>
      <c r="N36" s="8">
        <f>M36/L36</f>
        <v>0</v>
      </c>
    </row>
    <row r="37" spans="1:14" x14ac:dyDescent="0.3">
      <c r="A37" s="5" t="s">
        <v>37</v>
      </c>
      <c r="B37" s="5" t="s">
        <v>116</v>
      </c>
      <c r="C37" s="5" t="s">
        <v>117</v>
      </c>
      <c r="D37" s="5" t="s">
        <v>118</v>
      </c>
      <c r="E37" s="6">
        <v>33.130434782608695</v>
      </c>
      <c r="F37" s="6">
        <v>16.156847826086956</v>
      </c>
      <c r="G37" s="6">
        <v>0.47826086956521741</v>
      </c>
      <c r="H37" s="8">
        <f>G37/F37</f>
        <v>2.9601124842744027E-2</v>
      </c>
      <c r="I37" s="6">
        <v>25.07</v>
      </c>
      <c r="J37" s="6">
        <v>0.34782608695652173</v>
      </c>
      <c r="K37" s="8">
        <f>J37/I37</f>
        <v>1.3874195730216263E-2</v>
      </c>
      <c r="L37" s="6">
        <v>67.605978260869563</v>
      </c>
      <c r="M37" s="6">
        <v>1.6847826086956521</v>
      </c>
      <c r="N37" s="8">
        <f>M37/L37</f>
        <v>2.4920615780377024E-2</v>
      </c>
    </row>
    <row r="38" spans="1:14" x14ac:dyDescent="0.3">
      <c r="A38" s="5" t="s">
        <v>37</v>
      </c>
      <c r="B38" s="5" t="s">
        <v>119</v>
      </c>
      <c r="C38" s="5" t="s">
        <v>120</v>
      </c>
      <c r="D38" s="5" t="s">
        <v>95</v>
      </c>
      <c r="E38" s="6">
        <v>82.5</v>
      </c>
      <c r="F38" s="6">
        <v>24.440217391304348</v>
      </c>
      <c r="G38" s="6">
        <v>0</v>
      </c>
      <c r="H38" s="8">
        <f>G38/F38</f>
        <v>0</v>
      </c>
      <c r="I38" s="6">
        <v>101.875</v>
      </c>
      <c r="J38" s="6">
        <v>0</v>
      </c>
      <c r="K38" s="8">
        <f>J38/I38</f>
        <v>0</v>
      </c>
      <c r="L38" s="6">
        <v>163.21467391304347</v>
      </c>
      <c r="M38" s="6">
        <v>0</v>
      </c>
      <c r="N38" s="8">
        <f>M38/L38</f>
        <v>0</v>
      </c>
    </row>
    <row r="39" spans="1:14" x14ac:dyDescent="0.3">
      <c r="A39" s="5" t="s">
        <v>37</v>
      </c>
      <c r="B39" s="5" t="s">
        <v>121</v>
      </c>
      <c r="C39" s="5" t="s">
        <v>110</v>
      </c>
      <c r="D39" s="5" t="s">
        <v>75</v>
      </c>
      <c r="E39" s="6">
        <v>120.76086956521739</v>
      </c>
      <c r="F39" s="6">
        <v>22.455869565217402</v>
      </c>
      <c r="G39" s="6">
        <v>0</v>
      </c>
      <c r="H39" s="8">
        <f>G39/F39</f>
        <v>0</v>
      </c>
      <c r="I39" s="6">
        <v>128.45934782608691</v>
      </c>
      <c r="J39" s="6">
        <v>18.119565217391305</v>
      </c>
      <c r="K39" s="8">
        <f>J39/I39</f>
        <v>0.14105291303457537</v>
      </c>
      <c r="L39" s="6">
        <v>239.55663043478259</v>
      </c>
      <c r="M39" s="6">
        <v>3.3779347826086954</v>
      </c>
      <c r="N39" s="8">
        <f>M39/L39</f>
        <v>1.4100777659453312E-2</v>
      </c>
    </row>
    <row r="40" spans="1:14" x14ac:dyDescent="0.3">
      <c r="A40" s="5" t="s">
        <v>37</v>
      </c>
      <c r="B40" s="5" t="s">
        <v>122</v>
      </c>
      <c r="C40" s="5" t="s">
        <v>123</v>
      </c>
      <c r="D40" s="5" t="s">
        <v>124</v>
      </c>
      <c r="E40" s="6">
        <v>11.967391304347826</v>
      </c>
      <c r="F40" s="6">
        <v>25.979891304347827</v>
      </c>
      <c r="G40" s="6">
        <v>0</v>
      </c>
      <c r="H40" s="8">
        <f>G40/F40</f>
        <v>0</v>
      </c>
      <c r="I40" s="6">
        <v>6.7145652173913044</v>
      </c>
      <c r="J40" s="6">
        <v>1.173913043478261</v>
      </c>
      <c r="K40" s="8">
        <f>J40/I40</f>
        <v>0.17483083497911744</v>
      </c>
      <c r="L40" s="6">
        <v>39.778152173913043</v>
      </c>
      <c r="M40" s="6">
        <v>0</v>
      </c>
      <c r="N40" s="8">
        <f>M40/L40</f>
        <v>0</v>
      </c>
    </row>
    <row r="41" spans="1:14" x14ac:dyDescent="0.3">
      <c r="A41" s="5" t="s">
        <v>37</v>
      </c>
      <c r="B41" s="5" t="s">
        <v>125</v>
      </c>
      <c r="C41" s="5" t="s">
        <v>74</v>
      </c>
      <c r="D41" s="5" t="s">
        <v>75</v>
      </c>
      <c r="E41" s="6">
        <v>121.55434782608695</v>
      </c>
      <c r="F41" s="6">
        <v>25.577934782608697</v>
      </c>
      <c r="G41" s="6">
        <v>0.96739130434782605</v>
      </c>
      <c r="H41" s="8">
        <f>G41/F41</f>
        <v>3.782132187644751E-2</v>
      </c>
      <c r="I41" s="6">
        <v>122.79086956521735</v>
      </c>
      <c r="J41" s="6">
        <v>3.75</v>
      </c>
      <c r="K41" s="8">
        <f>J41/I41</f>
        <v>3.0539729975674453E-2</v>
      </c>
      <c r="L41" s="6">
        <v>206.15978260869565</v>
      </c>
      <c r="M41" s="6">
        <v>20.415760869565219</v>
      </c>
      <c r="N41" s="8">
        <f>M41/L41</f>
        <v>9.9028824202417931E-2</v>
      </c>
    </row>
    <row r="42" spans="1:14" x14ac:dyDescent="0.3">
      <c r="A42" s="5" t="s">
        <v>37</v>
      </c>
      <c r="B42" s="5" t="s">
        <v>126</v>
      </c>
      <c r="C42" s="5" t="s">
        <v>127</v>
      </c>
      <c r="D42" s="5" t="s">
        <v>128</v>
      </c>
      <c r="E42" s="6">
        <v>80.913043478260875</v>
      </c>
      <c r="F42" s="6">
        <v>32.394239130434791</v>
      </c>
      <c r="G42" s="6">
        <v>0</v>
      </c>
      <c r="H42" s="8">
        <f>G42/F42</f>
        <v>0</v>
      </c>
      <c r="I42" s="6">
        <v>59.133369565217393</v>
      </c>
      <c r="J42" s="6">
        <v>9.0869565217391308</v>
      </c>
      <c r="K42" s="8">
        <f>J42/I42</f>
        <v>0.1536688436419516</v>
      </c>
      <c r="L42" s="6">
        <v>157.40445652173912</v>
      </c>
      <c r="M42" s="6">
        <v>0</v>
      </c>
      <c r="N42" s="8">
        <f>M42/L42</f>
        <v>0</v>
      </c>
    </row>
    <row r="43" spans="1:14" x14ac:dyDescent="0.3">
      <c r="A43" s="5" t="s">
        <v>37</v>
      </c>
      <c r="B43" s="5" t="s">
        <v>129</v>
      </c>
      <c r="C43" s="5" t="s">
        <v>123</v>
      </c>
      <c r="D43" s="5" t="s">
        <v>124</v>
      </c>
      <c r="E43" s="6">
        <v>68.978260869565219</v>
      </c>
      <c r="F43" s="6">
        <v>47.755760869565236</v>
      </c>
      <c r="G43" s="6">
        <v>0.16304347826086957</v>
      </c>
      <c r="H43" s="8">
        <f>G43/F43</f>
        <v>3.4141112044301495E-3</v>
      </c>
      <c r="I43" s="6">
        <v>39.144673913043491</v>
      </c>
      <c r="J43" s="6">
        <v>2.3913043478260869</v>
      </c>
      <c r="K43" s="8">
        <f>J43/I43</f>
        <v>6.1088881545881893E-2</v>
      </c>
      <c r="L43" s="6">
        <v>190.44771739130434</v>
      </c>
      <c r="M43" s="6">
        <v>3.0969565217391306</v>
      </c>
      <c r="N43" s="8">
        <f>M43/L43</f>
        <v>1.6261452561155951E-2</v>
      </c>
    </row>
    <row r="44" spans="1:14" x14ac:dyDescent="0.3">
      <c r="A44" s="5" t="s">
        <v>37</v>
      </c>
      <c r="B44" s="5" t="s">
        <v>130</v>
      </c>
      <c r="C44" s="5" t="s">
        <v>131</v>
      </c>
      <c r="D44" s="5" t="s">
        <v>52</v>
      </c>
      <c r="E44" s="6">
        <v>82.304347826086953</v>
      </c>
      <c r="F44" s="6">
        <v>30.173152173913046</v>
      </c>
      <c r="G44" s="6">
        <v>0</v>
      </c>
      <c r="H44" s="8">
        <f>G44/F44</f>
        <v>0</v>
      </c>
      <c r="I44" s="6">
        <v>73.053586956521727</v>
      </c>
      <c r="J44" s="6">
        <v>5.2391304347826084</v>
      </c>
      <c r="K44" s="8">
        <f>J44/I44</f>
        <v>7.1716265457310233E-2</v>
      </c>
      <c r="L44" s="6">
        <v>133.11576086956521</v>
      </c>
      <c r="M44" s="6">
        <v>8.2065217391304346E-2</v>
      </c>
      <c r="N44" s="8">
        <f>M44/L44</f>
        <v>6.1649512315612841E-4</v>
      </c>
    </row>
    <row r="45" spans="1:14" x14ac:dyDescent="0.3">
      <c r="A45" s="5" t="s">
        <v>37</v>
      </c>
      <c r="B45" s="5" t="s">
        <v>132</v>
      </c>
      <c r="C45" s="5" t="s">
        <v>110</v>
      </c>
      <c r="D45" s="5" t="s">
        <v>75</v>
      </c>
      <c r="E45" s="6">
        <v>115.19565217391305</v>
      </c>
      <c r="F45" s="6">
        <v>31.111086956521731</v>
      </c>
      <c r="G45" s="6">
        <v>0.17391304347826086</v>
      </c>
      <c r="H45" s="8">
        <f>G45/F45</f>
        <v>5.5900664519149485E-3</v>
      </c>
      <c r="I45" s="6">
        <v>86.681195652173955</v>
      </c>
      <c r="J45" s="6">
        <v>8.75</v>
      </c>
      <c r="K45" s="8">
        <f>J45/I45</f>
        <v>0.10094461589006186</v>
      </c>
      <c r="L45" s="6">
        <v>202.46108695652171</v>
      </c>
      <c r="M45" s="6">
        <v>48.98989130434785</v>
      </c>
      <c r="N45" s="8">
        <f>M45/L45</f>
        <v>0.2419718872440331</v>
      </c>
    </row>
    <row r="46" spans="1:14" x14ac:dyDescent="0.3">
      <c r="A46" s="5" t="s">
        <v>37</v>
      </c>
      <c r="B46" s="5" t="s">
        <v>133</v>
      </c>
      <c r="C46" s="5" t="s">
        <v>110</v>
      </c>
      <c r="D46" s="5" t="s">
        <v>75</v>
      </c>
      <c r="E46" s="6">
        <v>113.54347826086956</v>
      </c>
      <c r="F46" s="6">
        <v>74.823260869565246</v>
      </c>
      <c r="G46" s="6">
        <v>0</v>
      </c>
      <c r="H46" s="8">
        <f>G46/F46</f>
        <v>0</v>
      </c>
      <c r="I46" s="6">
        <v>54.192717391304342</v>
      </c>
      <c r="J46" s="6">
        <v>0</v>
      </c>
      <c r="K46" s="8">
        <f>J46/I46</f>
        <v>0</v>
      </c>
      <c r="L46" s="6">
        <v>185.99902173913043</v>
      </c>
      <c r="M46" s="6">
        <v>0</v>
      </c>
      <c r="N46" s="8">
        <f>M46/L46</f>
        <v>0</v>
      </c>
    </row>
    <row r="47" spans="1:14" x14ac:dyDescent="0.3">
      <c r="A47" s="5" t="s">
        <v>37</v>
      </c>
      <c r="B47" s="5" t="s">
        <v>134</v>
      </c>
      <c r="C47" s="5" t="s">
        <v>106</v>
      </c>
      <c r="D47" s="5" t="s">
        <v>107</v>
      </c>
      <c r="E47" s="6">
        <v>73.152173913043484</v>
      </c>
      <c r="F47" s="6">
        <v>27.03923913043478</v>
      </c>
      <c r="G47" s="6">
        <v>1.7826086956521738</v>
      </c>
      <c r="H47" s="8">
        <f>G47/F47</f>
        <v>6.5926732888193895E-2</v>
      </c>
      <c r="I47" s="6">
        <v>55.745652173913015</v>
      </c>
      <c r="J47" s="6">
        <v>5.7717391304347823</v>
      </c>
      <c r="K47" s="8">
        <f>J47/I47</f>
        <v>0.10353702764887109</v>
      </c>
      <c r="L47" s="6">
        <v>131.14565217391305</v>
      </c>
      <c r="M47" s="6">
        <v>0</v>
      </c>
      <c r="N47" s="8">
        <f>M47/L47</f>
        <v>0</v>
      </c>
    </row>
    <row r="48" spans="1:14" x14ac:dyDescent="0.3">
      <c r="A48" s="5" t="s">
        <v>37</v>
      </c>
      <c r="B48" s="5" t="s">
        <v>135</v>
      </c>
      <c r="C48" s="5" t="s">
        <v>63</v>
      </c>
      <c r="D48" s="5" t="s">
        <v>64</v>
      </c>
      <c r="E48" s="6">
        <v>105.40217391304348</v>
      </c>
      <c r="F48" s="6">
        <v>67.951630434782629</v>
      </c>
      <c r="G48" s="6">
        <v>0</v>
      </c>
      <c r="H48" s="8">
        <f>G48/F48</f>
        <v>0</v>
      </c>
      <c r="I48" s="6">
        <v>43.774021739130433</v>
      </c>
      <c r="J48" s="6">
        <v>0</v>
      </c>
      <c r="K48" s="8">
        <f>J48/I48</f>
        <v>0</v>
      </c>
      <c r="L48" s="6">
        <v>199.41858695652172</v>
      </c>
      <c r="M48" s="6">
        <v>0</v>
      </c>
      <c r="N48" s="8">
        <f>M48/L48</f>
        <v>0</v>
      </c>
    </row>
    <row r="49" spans="1:14" x14ac:dyDescent="0.3">
      <c r="A49" s="5" t="s">
        <v>37</v>
      </c>
      <c r="B49" s="5" t="s">
        <v>136</v>
      </c>
      <c r="C49" s="5" t="s">
        <v>51</v>
      </c>
      <c r="D49" s="5" t="s">
        <v>52</v>
      </c>
      <c r="E49" s="6">
        <v>63.695652173913047</v>
      </c>
      <c r="F49" s="6">
        <v>13.18608695652174</v>
      </c>
      <c r="G49" s="6">
        <v>5.1630434782608692</v>
      </c>
      <c r="H49" s="8">
        <f>G49/F49</f>
        <v>0.39155236085465572</v>
      </c>
      <c r="I49" s="6">
        <v>71.942499999999967</v>
      </c>
      <c r="J49" s="6">
        <v>7.7826086956521738</v>
      </c>
      <c r="K49" s="8">
        <f>J49/I49</f>
        <v>0.10817817973593047</v>
      </c>
      <c r="L49" s="6">
        <v>135.01304347826087</v>
      </c>
      <c r="M49" s="6">
        <v>4.2310869565217386</v>
      </c>
      <c r="N49" s="8">
        <f>M49/L49</f>
        <v>3.1338357002544032E-2</v>
      </c>
    </row>
    <row r="50" spans="1:14" x14ac:dyDescent="0.3">
      <c r="A50" s="5" t="s">
        <v>37</v>
      </c>
      <c r="B50" s="5" t="s">
        <v>137</v>
      </c>
      <c r="C50" s="5" t="s">
        <v>138</v>
      </c>
      <c r="D50" s="5" t="s">
        <v>72</v>
      </c>
      <c r="E50" s="6">
        <v>39.836956521739133</v>
      </c>
      <c r="F50" s="6">
        <v>27.9179347826087</v>
      </c>
      <c r="G50" s="6">
        <v>0.39130434782608697</v>
      </c>
      <c r="H50" s="8">
        <f>G50/F50</f>
        <v>1.401623547275594E-2</v>
      </c>
      <c r="I50" s="6">
        <v>29.585217391304358</v>
      </c>
      <c r="J50" s="6">
        <v>0</v>
      </c>
      <c r="K50" s="8">
        <f>J50/I50</f>
        <v>0</v>
      </c>
      <c r="L50" s="6">
        <v>68.946304347826086</v>
      </c>
      <c r="M50" s="6">
        <v>0</v>
      </c>
      <c r="N50" s="8">
        <f>M50/L50</f>
        <v>0</v>
      </c>
    </row>
    <row r="51" spans="1:14" x14ac:dyDescent="0.3">
      <c r="A51" s="5" t="s">
        <v>37</v>
      </c>
      <c r="B51" s="5" t="s">
        <v>139</v>
      </c>
      <c r="C51" s="5" t="s">
        <v>81</v>
      </c>
      <c r="D51" s="5" t="s">
        <v>82</v>
      </c>
      <c r="E51" s="6">
        <v>119.18478260869566</v>
      </c>
      <c r="F51" s="6">
        <v>31.619565217391305</v>
      </c>
      <c r="G51" s="6">
        <v>6.5217391304347824E-2</v>
      </c>
      <c r="H51" s="8">
        <f>G51/F51</f>
        <v>2.062564455139223E-3</v>
      </c>
      <c r="I51" s="6">
        <v>131.14945652173913</v>
      </c>
      <c r="J51" s="6">
        <v>21.771739130434781</v>
      </c>
      <c r="K51" s="8">
        <f>J51/I51</f>
        <v>0.16600708617367341</v>
      </c>
      <c r="L51" s="6">
        <v>327.0271739130435</v>
      </c>
      <c r="M51" s="6">
        <v>49.451086956521742</v>
      </c>
      <c r="N51" s="8">
        <f>M51/L51</f>
        <v>0.1512139996343875</v>
      </c>
    </row>
    <row r="52" spans="1:14" x14ac:dyDescent="0.3">
      <c r="A52" s="5" t="s">
        <v>37</v>
      </c>
      <c r="B52" s="5" t="s">
        <v>140</v>
      </c>
      <c r="C52" s="5" t="s">
        <v>81</v>
      </c>
      <c r="D52" s="5" t="s">
        <v>82</v>
      </c>
      <c r="E52" s="6">
        <v>75.967391304347828</v>
      </c>
      <c r="F52" s="6">
        <v>22.711956521739129</v>
      </c>
      <c r="G52" s="6">
        <v>0.29347826086956524</v>
      </c>
      <c r="H52" s="8">
        <f>G52/F52</f>
        <v>1.2921751615218954E-2</v>
      </c>
      <c r="I52" s="6">
        <v>104.4429347826087</v>
      </c>
      <c r="J52" s="6">
        <v>0</v>
      </c>
      <c r="K52" s="8">
        <f>J52/I52</f>
        <v>0</v>
      </c>
      <c r="L52" s="6">
        <v>155.88858695652175</v>
      </c>
      <c r="M52" s="6">
        <v>0</v>
      </c>
      <c r="N52" s="8">
        <f>M52/L52</f>
        <v>0</v>
      </c>
    </row>
    <row r="53" spans="1:14" x14ac:dyDescent="0.3">
      <c r="A53" s="5" t="s">
        <v>37</v>
      </c>
      <c r="B53" s="5" t="s">
        <v>141</v>
      </c>
      <c r="C53" s="5" t="s">
        <v>117</v>
      </c>
      <c r="D53" s="5" t="s">
        <v>118</v>
      </c>
      <c r="E53" s="6">
        <v>35.728260869565219</v>
      </c>
      <c r="F53" s="6">
        <v>24.944673913043477</v>
      </c>
      <c r="G53" s="6">
        <v>0</v>
      </c>
      <c r="H53" s="8">
        <f>G53/F53</f>
        <v>0</v>
      </c>
      <c r="I53" s="6">
        <v>23.553369565217391</v>
      </c>
      <c r="J53" s="6">
        <v>0</v>
      </c>
      <c r="K53" s="8">
        <f>J53/I53</f>
        <v>0</v>
      </c>
      <c r="L53" s="6">
        <v>79.28510869565217</v>
      </c>
      <c r="M53" s="6">
        <v>0</v>
      </c>
      <c r="N53" s="8">
        <f>M53/L53</f>
        <v>0</v>
      </c>
    </row>
    <row r="54" spans="1:14" x14ac:dyDescent="0.3">
      <c r="A54" s="5" t="s">
        <v>37</v>
      </c>
      <c r="B54" s="5" t="s">
        <v>142</v>
      </c>
      <c r="C54" s="5" t="s">
        <v>143</v>
      </c>
      <c r="D54" s="5" t="s">
        <v>69</v>
      </c>
      <c r="E54" s="6">
        <v>53.728260869565219</v>
      </c>
      <c r="F54" s="6">
        <v>28.272173913043492</v>
      </c>
      <c r="G54" s="6">
        <v>0</v>
      </c>
      <c r="H54" s="8">
        <f>G54/F54</f>
        <v>0</v>
      </c>
      <c r="I54" s="6">
        <v>39.511086956521737</v>
      </c>
      <c r="J54" s="6">
        <v>0</v>
      </c>
      <c r="K54" s="8">
        <f>J54/I54</f>
        <v>0</v>
      </c>
      <c r="L54" s="6">
        <v>121.23500000000001</v>
      </c>
      <c r="M54" s="6">
        <v>0</v>
      </c>
      <c r="N54" s="8">
        <f>M54/L54</f>
        <v>0</v>
      </c>
    </row>
    <row r="55" spans="1:14" x14ac:dyDescent="0.3">
      <c r="A55" s="5" t="s">
        <v>37</v>
      </c>
      <c r="B55" s="5" t="s">
        <v>144</v>
      </c>
      <c r="C55" s="5" t="s">
        <v>145</v>
      </c>
      <c r="D55" s="5" t="s">
        <v>146</v>
      </c>
      <c r="E55" s="6">
        <v>112.82608695652173</v>
      </c>
      <c r="F55" s="6">
        <v>32.146304347826074</v>
      </c>
      <c r="G55" s="6">
        <v>0</v>
      </c>
      <c r="H55" s="8">
        <f>G55/F55</f>
        <v>0</v>
      </c>
      <c r="I55" s="6">
        <v>85.296739130434759</v>
      </c>
      <c r="J55" s="6">
        <v>0</v>
      </c>
      <c r="K55" s="8">
        <f>J55/I55</f>
        <v>0</v>
      </c>
      <c r="L55" s="6">
        <v>246.00184782608693</v>
      </c>
      <c r="M55" s="6">
        <v>0</v>
      </c>
      <c r="N55" s="8">
        <f>M55/L55</f>
        <v>0</v>
      </c>
    </row>
    <row r="56" spans="1:14" x14ac:dyDescent="0.3">
      <c r="A56" s="5" t="s">
        <v>37</v>
      </c>
      <c r="B56" s="5" t="s">
        <v>147</v>
      </c>
      <c r="C56" s="5" t="s">
        <v>148</v>
      </c>
      <c r="D56" s="5" t="s">
        <v>149</v>
      </c>
      <c r="E56" s="6">
        <v>30.423913043478262</v>
      </c>
      <c r="F56" s="6">
        <v>17.165978260869565</v>
      </c>
      <c r="G56" s="6">
        <v>0</v>
      </c>
      <c r="H56" s="8">
        <f>G56/F56</f>
        <v>0</v>
      </c>
      <c r="I56" s="6">
        <v>34.83532608695652</v>
      </c>
      <c r="J56" s="6">
        <v>0</v>
      </c>
      <c r="K56" s="8">
        <f>J56/I56</f>
        <v>0</v>
      </c>
      <c r="L56" s="6">
        <v>95.073369565217391</v>
      </c>
      <c r="M56" s="6">
        <v>0</v>
      </c>
      <c r="N56" s="8">
        <f>M56/L56</f>
        <v>0</v>
      </c>
    </row>
    <row r="57" spans="1:14" x14ac:dyDescent="0.3">
      <c r="A57" s="5" t="s">
        <v>37</v>
      </c>
      <c r="B57" s="5" t="s">
        <v>150</v>
      </c>
      <c r="C57" s="5" t="s">
        <v>151</v>
      </c>
      <c r="D57" s="5" t="s">
        <v>52</v>
      </c>
      <c r="E57" s="6">
        <v>118.81521739130434</v>
      </c>
      <c r="F57" s="6">
        <v>59.223478260869591</v>
      </c>
      <c r="G57" s="6">
        <v>0</v>
      </c>
      <c r="H57" s="8">
        <f>G57/F57</f>
        <v>0</v>
      </c>
      <c r="I57" s="6">
        <v>107.14967391304349</v>
      </c>
      <c r="J57" s="6">
        <v>0</v>
      </c>
      <c r="K57" s="8">
        <f>J57/I57</f>
        <v>0</v>
      </c>
      <c r="L57" s="6">
        <v>246.40141304347827</v>
      </c>
      <c r="M57" s="6">
        <v>0</v>
      </c>
      <c r="N57" s="8">
        <f>M57/L57</f>
        <v>0</v>
      </c>
    </row>
    <row r="58" spans="1:14" x14ac:dyDescent="0.3">
      <c r="A58" s="5" t="s">
        <v>37</v>
      </c>
      <c r="B58" s="5" t="s">
        <v>152</v>
      </c>
      <c r="C58" s="5" t="s">
        <v>103</v>
      </c>
      <c r="D58" s="5" t="s">
        <v>104</v>
      </c>
      <c r="E58" s="6">
        <v>57.597826086956523</v>
      </c>
      <c r="F58" s="6">
        <v>11.454565217391302</v>
      </c>
      <c r="G58" s="6">
        <v>0</v>
      </c>
      <c r="H58" s="8">
        <f>G58/F58</f>
        <v>0</v>
      </c>
      <c r="I58" s="6">
        <v>49.225543478260882</v>
      </c>
      <c r="J58" s="6">
        <v>0</v>
      </c>
      <c r="K58" s="8">
        <f>J58/I58</f>
        <v>0</v>
      </c>
      <c r="L58" s="6">
        <v>119.35586956521739</v>
      </c>
      <c r="M58" s="6">
        <v>0</v>
      </c>
      <c r="N58" s="8">
        <f>M58/L58</f>
        <v>0</v>
      </c>
    </row>
    <row r="59" spans="1:14" x14ac:dyDescent="0.3">
      <c r="A59" s="5" t="s">
        <v>37</v>
      </c>
      <c r="B59" s="5" t="s">
        <v>153</v>
      </c>
      <c r="C59" s="5" t="s">
        <v>154</v>
      </c>
      <c r="D59" s="5" t="s">
        <v>155</v>
      </c>
      <c r="E59" s="6">
        <v>85.902173913043484</v>
      </c>
      <c r="F59" s="6">
        <v>62.576086956521742</v>
      </c>
      <c r="G59" s="6">
        <v>0</v>
      </c>
      <c r="H59" s="8">
        <f>G59/F59</f>
        <v>0</v>
      </c>
      <c r="I59" s="6">
        <v>71.546195652173907</v>
      </c>
      <c r="J59" s="6">
        <v>0.91304347826086951</v>
      </c>
      <c r="K59" s="8">
        <f>J59/I59</f>
        <v>1.2761593679972654E-2</v>
      </c>
      <c r="L59" s="6">
        <v>209.63315217391303</v>
      </c>
      <c r="M59" s="6">
        <v>0</v>
      </c>
      <c r="N59" s="8">
        <f>M59/L59</f>
        <v>0</v>
      </c>
    </row>
    <row r="60" spans="1:14" x14ac:dyDescent="0.3">
      <c r="A60" s="5" t="s">
        <v>37</v>
      </c>
      <c r="B60" s="5" t="s">
        <v>156</v>
      </c>
      <c r="C60" s="5" t="s">
        <v>157</v>
      </c>
      <c r="D60" s="5" t="s">
        <v>158</v>
      </c>
      <c r="E60" s="6">
        <v>328.16304347826087</v>
      </c>
      <c r="F60" s="6">
        <v>105.65652173913045</v>
      </c>
      <c r="G60" s="6">
        <v>0</v>
      </c>
      <c r="H60" s="8">
        <f>G60/F60</f>
        <v>0</v>
      </c>
      <c r="I60" s="6">
        <v>334.57391304347834</v>
      </c>
      <c r="J60" s="6">
        <v>12.771739130434783</v>
      </c>
      <c r="K60" s="8">
        <f>J60/I60</f>
        <v>3.8173146896766805E-2</v>
      </c>
      <c r="L60" s="6">
        <v>700.15347826086963</v>
      </c>
      <c r="M60" s="6">
        <v>5.0565217391304342</v>
      </c>
      <c r="N60" s="8">
        <f>M60/L60</f>
        <v>7.2220190231582753E-3</v>
      </c>
    </row>
    <row r="61" spans="1:14" x14ac:dyDescent="0.3">
      <c r="A61" s="5" t="s">
        <v>37</v>
      </c>
      <c r="B61" s="5" t="s">
        <v>159</v>
      </c>
      <c r="C61" s="5" t="s">
        <v>160</v>
      </c>
      <c r="D61" s="5" t="s">
        <v>82</v>
      </c>
      <c r="E61" s="6">
        <v>79.608695652173907</v>
      </c>
      <c r="F61" s="6">
        <v>10.251304347826085</v>
      </c>
      <c r="G61" s="6">
        <v>0</v>
      </c>
      <c r="H61" s="8">
        <f>G61/F61</f>
        <v>0</v>
      </c>
      <c r="I61" s="6">
        <v>74.430217391304353</v>
      </c>
      <c r="J61" s="6">
        <v>0</v>
      </c>
      <c r="K61" s="8">
        <f>J61/I61</f>
        <v>0</v>
      </c>
      <c r="L61" s="6">
        <v>158.51217391304348</v>
      </c>
      <c r="M61" s="6">
        <v>0</v>
      </c>
      <c r="N61" s="8">
        <f>M61/L61</f>
        <v>0</v>
      </c>
    </row>
    <row r="62" spans="1:14" x14ac:dyDescent="0.3">
      <c r="A62" s="5" t="s">
        <v>37</v>
      </c>
      <c r="B62" s="5" t="s">
        <v>161</v>
      </c>
      <c r="C62" s="5" t="s">
        <v>117</v>
      </c>
      <c r="D62" s="5" t="s">
        <v>118</v>
      </c>
      <c r="E62" s="6">
        <v>83.532608695652172</v>
      </c>
      <c r="F62" s="6">
        <v>22.509782608695648</v>
      </c>
      <c r="G62" s="6">
        <v>0</v>
      </c>
      <c r="H62" s="8">
        <f>G62/F62</f>
        <v>0</v>
      </c>
      <c r="I62" s="6">
        <v>63.695326086956513</v>
      </c>
      <c r="J62" s="6">
        <v>0</v>
      </c>
      <c r="K62" s="8">
        <f>J62/I62</f>
        <v>0</v>
      </c>
      <c r="L62" s="6">
        <v>176.84054347826086</v>
      </c>
      <c r="M62" s="6">
        <v>0</v>
      </c>
      <c r="N62" s="8">
        <f>M62/L62</f>
        <v>0</v>
      </c>
    </row>
    <row r="63" spans="1:14" x14ac:dyDescent="0.3">
      <c r="A63" s="5" t="s">
        <v>37</v>
      </c>
      <c r="B63" s="5" t="s">
        <v>162</v>
      </c>
      <c r="C63" s="5" t="s">
        <v>163</v>
      </c>
      <c r="D63" s="5" t="s">
        <v>58</v>
      </c>
      <c r="E63" s="6">
        <v>10.217391304347826</v>
      </c>
      <c r="F63" s="6">
        <v>18.185000000000006</v>
      </c>
      <c r="G63" s="6">
        <v>1.0869565217391304</v>
      </c>
      <c r="H63" s="8">
        <f>G63/F63</f>
        <v>5.9772148569652461E-2</v>
      </c>
      <c r="I63" s="6">
        <v>8.9775000000000027</v>
      </c>
      <c r="J63" s="6">
        <v>4.4565217391304346</v>
      </c>
      <c r="K63" s="8">
        <f>J63/I63</f>
        <v>0.49641010739408892</v>
      </c>
      <c r="L63" s="6">
        <v>42.274456521739133</v>
      </c>
      <c r="M63" s="6">
        <v>2.1300000000000003</v>
      </c>
      <c r="N63" s="8">
        <f>M63/L63</f>
        <v>5.0385035675258733E-2</v>
      </c>
    </row>
    <row r="64" spans="1:14" x14ac:dyDescent="0.3">
      <c r="A64" s="5" t="s">
        <v>37</v>
      </c>
      <c r="B64" s="5" t="s">
        <v>164</v>
      </c>
      <c r="C64" s="5" t="s">
        <v>165</v>
      </c>
      <c r="D64" s="5" t="s">
        <v>166</v>
      </c>
      <c r="E64" s="6">
        <v>134.16304347826087</v>
      </c>
      <c r="F64" s="6">
        <v>33.433804347826083</v>
      </c>
      <c r="G64" s="6">
        <v>0</v>
      </c>
      <c r="H64" s="8">
        <f>G64/F64</f>
        <v>0</v>
      </c>
      <c r="I64" s="6">
        <v>100.28586956521734</v>
      </c>
      <c r="J64" s="6">
        <v>0</v>
      </c>
      <c r="K64" s="8">
        <f>J64/I64</f>
        <v>0</v>
      </c>
      <c r="L64" s="6">
        <v>309.8770652173913</v>
      </c>
      <c r="M64" s="6">
        <v>0</v>
      </c>
      <c r="N64" s="8">
        <f>M64/L64</f>
        <v>0</v>
      </c>
    </row>
    <row r="65" spans="1:14" x14ac:dyDescent="0.3">
      <c r="A65" s="5" t="s">
        <v>37</v>
      </c>
      <c r="B65" s="5" t="s">
        <v>167</v>
      </c>
      <c r="C65" s="5" t="s">
        <v>168</v>
      </c>
      <c r="D65" s="5" t="s">
        <v>169</v>
      </c>
      <c r="E65" s="6">
        <v>39.619565217391305</v>
      </c>
      <c r="F65" s="6">
        <v>6.7201086956521738</v>
      </c>
      <c r="G65" s="6">
        <v>0.13043478260869565</v>
      </c>
      <c r="H65" s="8">
        <f>G65/F65</f>
        <v>1.9409623938536191E-2</v>
      </c>
      <c r="I65" s="6">
        <v>36.357608695652168</v>
      </c>
      <c r="J65" s="6">
        <v>5</v>
      </c>
      <c r="K65" s="8">
        <f>J65/I65</f>
        <v>0.13752279589823316</v>
      </c>
      <c r="L65" s="6">
        <v>66.081521739130437</v>
      </c>
      <c r="M65" s="6">
        <v>1.6059782608695652</v>
      </c>
      <c r="N65" s="8">
        <f>M65/L65</f>
        <v>2.4302985442881814E-2</v>
      </c>
    </row>
    <row r="66" spans="1:14" x14ac:dyDescent="0.3">
      <c r="A66" s="5" t="s">
        <v>37</v>
      </c>
      <c r="B66" s="5" t="s">
        <v>170</v>
      </c>
      <c r="C66" s="5" t="s">
        <v>171</v>
      </c>
      <c r="D66" s="5" t="s">
        <v>169</v>
      </c>
      <c r="E66" s="6">
        <v>78.706521739130437</v>
      </c>
      <c r="F66" s="6">
        <v>7.6793478260869561</v>
      </c>
      <c r="G66" s="6">
        <v>1.076086956521739</v>
      </c>
      <c r="H66" s="8">
        <f>G66/F66</f>
        <v>0.14012738853503184</v>
      </c>
      <c r="I66" s="6">
        <v>52.239130434782609</v>
      </c>
      <c r="J66" s="6">
        <v>5.9565217391304346</v>
      </c>
      <c r="K66" s="8">
        <f>J66/I66</f>
        <v>0.1140241364960466</v>
      </c>
      <c r="L66" s="6">
        <v>124.53695652173913</v>
      </c>
      <c r="M66" s="6">
        <v>5.7880434782608692</v>
      </c>
      <c r="N66" s="8">
        <f>M66/L66</f>
        <v>4.6476512995967667E-2</v>
      </c>
    </row>
    <row r="67" spans="1:14" x14ac:dyDescent="0.3">
      <c r="A67" s="5" t="s">
        <v>37</v>
      </c>
      <c r="B67" s="5" t="s">
        <v>172</v>
      </c>
      <c r="C67" s="5" t="s">
        <v>173</v>
      </c>
      <c r="D67" s="5" t="s">
        <v>52</v>
      </c>
      <c r="E67" s="6">
        <v>123.39130434782609</v>
      </c>
      <c r="F67" s="6">
        <v>74.630652173913035</v>
      </c>
      <c r="G67" s="6">
        <v>0</v>
      </c>
      <c r="H67" s="8">
        <f>G67/F67</f>
        <v>0</v>
      </c>
      <c r="I67" s="6">
        <v>108.97250000000005</v>
      </c>
      <c r="J67" s="6">
        <v>0</v>
      </c>
      <c r="K67" s="8">
        <f>J67/I67</f>
        <v>0</v>
      </c>
      <c r="L67" s="6">
        <v>252.95195652173916</v>
      </c>
      <c r="M67" s="6">
        <v>0</v>
      </c>
      <c r="N67" s="8">
        <f>M67/L67</f>
        <v>0</v>
      </c>
    </row>
    <row r="68" spans="1:14" x14ac:dyDescent="0.3">
      <c r="A68" s="5" t="s">
        <v>37</v>
      </c>
      <c r="B68" s="5" t="s">
        <v>174</v>
      </c>
      <c r="C68" s="5" t="s">
        <v>63</v>
      </c>
      <c r="D68" s="5" t="s">
        <v>64</v>
      </c>
      <c r="E68" s="6">
        <v>99.75</v>
      </c>
      <c r="F68" s="6">
        <v>12.974999999999998</v>
      </c>
      <c r="G68" s="6">
        <v>0</v>
      </c>
      <c r="H68" s="8">
        <f>G68/F68</f>
        <v>0</v>
      </c>
      <c r="I68" s="6">
        <v>113.10652173913044</v>
      </c>
      <c r="J68" s="6">
        <v>0</v>
      </c>
      <c r="K68" s="8">
        <f>J68/I68</f>
        <v>0</v>
      </c>
      <c r="L68" s="6">
        <v>183.39945652173913</v>
      </c>
      <c r="M68" s="6">
        <v>0</v>
      </c>
      <c r="N68" s="8">
        <f>M68/L68</f>
        <v>0</v>
      </c>
    </row>
    <row r="69" spans="1:14" x14ac:dyDescent="0.3">
      <c r="A69" s="5" t="s">
        <v>37</v>
      </c>
      <c r="B69" s="5" t="s">
        <v>175</v>
      </c>
      <c r="C69" s="5" t="s">
        <v>66</v>
      </c>
      <c r="D69" s="5" t="s">
        <v>46</v>
      </c>
      <c r="E69" s="6">
        <v>54.782608695652172</v>
      </c>
      <c r="F69" s="6">
        <v>27.279456521739132</v>
      </c>
      <c r="G69" s="6">
        <v>0</v>
      </c>
      <c r="H69" s="8">
        <f>G69/F69</f>
        <v>0</v>
      </c>
      <c r="I69" s="6">
        <v>35.139347826086968</v>
      </c>
      <c r="J69" s="6">
        <v>0</v>
      </c>
      <c r="K69" s="8">
        <f>J69/I69</f>
        <v>0</v>
      </c>
      <c r="L69" s="6">
        <v>97.850760869565221</v>
      </c>
      <c r="M69" s="6">
        <v>0</v>
      </c>
      <c r="N69" s="8">
        <f>M69/L69</f>
        <v>0</v>
      </c>
    </row>
    <row r="70" spans="1:14" x14ac:dyDescent="0.3">
      <c r="A70" s="5" t="s">
        <v>37</v>
      </c>
      <c r="B70" s="5" t="s">
        <v>176</v>
      </c>
      <c r="C70" s="5" t="s">
        <v>68</v>
      </c>
      <c r="D70" s="5" t="s">
        <v>69</v>
      </c>
      <c r="E70" s="6">
        <v>78.043478260869563</v>
      </c>
      <c r="F70" s="6">
        <v>20.876413043478266</v>
      </c>
      <c r="G70" s="6">
        <v>0</v>
      </c>
      <c r="H70" s="8">
        <f>G70/F70</f>
        <v>0</v>
      </c>
      <c r="I70" s="6">
        <v>68.387717391304307</v>
      </c>
      <c r="J70" s="6">
        <v>0</v>
      </c>
      <c r="K70" s="8">
        <f>J70/I70</f>
        <v>0</v>
      </c>
      <c r="L70" s="6">
        <v>144.45304347826087</v>
      </c>
      <c r="M70" s="6">
        <v>0</v>
      </c>
      <c r="N70" s="8">
        <f>M70/L70</f>
        <v>0</v>
      </c>
    </row>
    <row r="71" spans="1:14" x14ac:dyDescent="0.3">
      <c r="A71" s="5" t="s">
        <v>37</v>
      </c>
      <c r="B71" s="5" t="s">
        <v>177</v>
      </c>
      <c r="C71" s="5" t="s">
        <v>110</v>
      </c>
      <c r="D71" s="5" t="s">
        <v>75</v>
      </c>
      <c r="E71" s="6">
        <v>40.043478260869563</v>
      </c>
      <c r="F71" s="6">
        <v>16.51163043478261</v>
      </c>
      <c r="G71" s="6">
        <v>2.7934782608695654</v>
      </c>
      <c r="H71" s="8">
        <f>G71/F71</f>
        <v>0.16918246032111753</v>
      </c>
      <c r="I71" s="6">
        <v>51.156195652173921</v>
      </c>
      <c r="J71" s="6">
        <v>4.9021739130434785</v>
      </c>
      <c r="K71" s="8">
        <f>J71/I71</f>
        <v>9.5827569868072407E-2</v>
      </c>
      <c r="L71" s="6">
        <v>99.685434782608695</v>
      </c>
      <c r="M71" s="6">
        <v>10.487065217391306</v>
      </c>
      <c r="N71" s="8">
        <f>M71/L71</f>
        <v>0.1052015797519589</v>
      </c>
    </row>
    <row r="72" spans="1:14" x14ac:dyDescent="0.3">
      <c r="A72" s="5" t="s">
        <v>37</v>
      </c>
      <c r="B72" s="5" t="s">
        <v>178</v>
      </c>
      <c r="C72" s="5" t="s">
        <v>179</v>
      </c>
      <c r="D72" s="5" t="s">
        <v>95</v>
      </c>
      <c r="E72" s="6">
        <v>80.380434782608702</v>
      </c>
      <c r="F72" s="6">
        <v>26.084239130434781</v>
      </c>
      <c r="G72" s="6">
        <v>0</v>
      </c>
      <c r="H72" s="8">
        <f>G72/F72</f>
        <v>0</v>
      </c>
      <c r="I72" s="6">
        <v>95.902173913043484</v>
      </c>
      <c r="J72" s="6">
        <v>0</v>
      </c>
      <c r="K72" s="8">
        <f>J72/I72</f>
        <v>0</v>
      </c>
      <c r="L72" s="6">
        <v>204.34239130434781</v>
      </c>
      <c r="M72" s="6">
        <v>0</v>
      </c>
      <c r="N72" s="8">
        <f>M72/L72</f>
        <v>0</v>
      </c>
    </row>
    <row r="73" spans="1:14" x14ac:dyDescent="0.3">
      <c r="A73" s="5" t="s">
        <v>37</v>
      </c>
      <c r="B73" s="5" t="s">
        <v>180</v>
      </c>
      <c r="C73" s="5" t="s">
        <v>63</v>
      </c>
      <c r="D73" s="5" t="s">
        <v>64</v>
      </c>
      <c r="E73" s="6">
        <v>82.239130434782609</v>
      </c>
      <c r="F73" s="6">
        <v>21.655869565217394</v>
      </c>
      <c r="G73" s="6">
        <v>0</v>
      </c>
      <c r="H73" s="8">
        <f>G73/F73</f>
        <v>0</v>
      </c>
      <c r="I73" s="6">
        <v>88.299347826086972</v>
      </c>
      <c r="J73" s="6">
        <v>4.8152173913043477</v>
      </c>
      <c r="K73" s="8">
        <f>J73/I73</f>
        <v>5.4532876061421487E-2</v>
      </c>
      <c r="L73" s="6">
        <v>159.85891304347825</v>
      </c>
      <c r="M73" s="6">
        <v>1.4830434782608695</v>
      </c>
      <c r="N73" s="8">
        <f>M73/L73</f>
        <v>9.2772023156288633E-3</v>
      </c>
    </row>
    <row r="74" spans="1:14" x14ac:dyDescent="0.3">
      <c r="A74" s="5" t="s">
        <v>37</v>
      </c>
      <c r="B74" s="5" t="s">
        <v>181</v>
      </c>
      <c r="C74" s="5" t="s">
        <v>110</v>
      </c>
      <c r="D74" s="5" t="s">
        <v>75</v>
      </c>
      <c r="E74" s="6">
        <v>90.815217391304344</v>
      </c>
      <c r="F74" s="6">
        <v>16.831739130434784</v>
      </c>
      <c r="G74" s="6">
        <v>0</v>
      </c>
      <c r="H74" s="8">
        <f>G74/F74</f>
        <v>0</v>
      </c>
      <c r="I74" s="6">
        <v>86.152391304347844</v>
      </c>
      <c r="J74" s="6">
        <v>0</v>
      </c>
      <c r="K74" s="8">
        <f>J74/I74</f>
        <v>0</v>
      </c>
      <c r="L74" s="6">
        <v>185.83760869565219</v>
      </c>
      <c r="M74" s="6">
        <v>0</v>
      </c>
      <c r="N74" s="8">
        <f>M74/L74</f>
        <v>0</v>
      </c>
    </row>
    <row r="75" spans="1:14" x14ac:dyDescent="0.3">
      <c r="A75" s="5" t="s">
        <v>37</v>
      </c>
      <c r="B75" s="5" t="s">
        <v>182</v>
      </c>
      <c r="C75" s="5" t="s">
        <v>123</v>
      </c>
      <c r="D75" s="5" t="s">
        <v>124</v>
      </c>
      <c r="E75" s="6">
        <v>79.554347826086953</v>
      </c>
      <c r="F75" s="6">
        <v>19.303913043478257</v>
      </c>
      <c r="G75" s="6">
        <v>0</v>
      </c>
      <c r="H75" s="8">
        <f>G75/F75</f>
        <v>0</v>
      </c>
      <c r="I75" s="6">
        <v>49.400652173913024</v>
      </c>
      <c r="J75" s="6">
        <v>0</v>
      </c>
      <c r="K75" s="8">
        <f>J75/I75</f>
        <v>0</v>
      </c>
      <c r="L75" s="6">
        <v>188.44456521739133</v>
      </c>
      <c r="M75" s="6">
        <v>0</v>
      </c>
      <c r="N75" s="8">
        <f>M75/L75</f>
        <v>0</v>
      </c>
    </row>
    <row r="76" spans="1:14" x14ac:dyDescent="0.3">
      <c r="A76" s="5" t="s">
        <v>37</v>
      </c>
      <c r="B76" s="5" t="s">
        <v>183</v>
      </c>
      <c r="C76" s="5" t="s">
        <v>117</v>
      </c>
      <c r="D76" s="5" t="s">
        <v>118</v>
      </c>
      <c r="E76" s="6">
        <v>164.25</v>
      </c>
      <c r="F76" s="6">
        <v>31.10880434782608</v>
      </c>
      <c r="G76" s="6">
        <v>20.423913043478262</v>
      </c>
      <c r="H76" s="8">
        <f>G76/F76</f>
        <v>0.65653159842208819</v>
      </c>
      <c r="I76" s="6">
        <v>147.81206521739134</v>
      </c>
      <c r="J76" s="6">
        <v>89.130434782608702</v>
      </c>
      <c r="K76" s="8">
        <f>J76/I76</f>
        <v>0.60299837263975764</v>
      </c>
      <c r="L76" s="6">
        <v>340.0438043478261</v>
      </c>
      <c r="M76" s="6">
        <v>178.97445652173914</v>
      </c>
      <c r="N76" s="8">
        <f>M76/L76</f>
        <v>0.52632765024199246</v>
      </c>
    </row>
    <row r="77" spans="1:14" x14ac:dyDescent="0.3">
      <c r="A77" s="5" t="s">
        <v>37</v>
      </c>
      <c r="B77" s="5" t="s">
        <v>184</v>
      </c>
      <c r="C77" s="5" t="s">
        <v>185</v>
      </c>
      <c r="D77" s="5" t="s">
        <v>186</v>
      </c>
      <c r="E77" s="6">
        <v>96.532608695652172</v>
      </c>
      <c r="F77" s="6">
        <v>13.447282608695655</v>
      </c>
      <c r="G77" s="6">
        <v>0</v>
      </c>
      <c r="H77" s="8">
        <f>G77/F77</f>
        <v>0</v>
      </c>
      <c r="I77" s="6">
        <v>91.214130434782632</v>
      </c>
      <c r="J77" s="6">
        <v>0</v>
      </c>
      <c r="K77" s="8">
        <f>J77/I77</f>
        <v>0</v>
      </c>
      <c r="L77" s="6">
        <v>220.72641304347829</v>
      </c>
      <c r="M77" s="6">
        <v>0</v>
      </c>
      <c r="N77" s="8">
        <f>M77/L77</f>
        <v>0</v>
      </c>
    </row>
    <row r="78" spans="1:14" x14ac:dyDescent="0.3">
      <c r="A78" s="5" t="s">
        <v>37</v>
      </c>
      <c r="B78" s="5" t="s">
        <v>187</v>
      </c>
      <c r="C78" s="5" t="s">
        <v>188</v>
      </c>
      <c r="D78" s="5" t="s">
        <v>118</v>
      </c>
      <c r="E78" s="6">
        <v>87.695652173913047</v>
      </c>
      <c r="F78" s="6">
        <v>9.0259782608695645</v>
      </c>
      <c r="G78" s="6">
        <v>0</v>
      </c>
      <c r="H78" s="8">
        <f>G78/F78</f>
        <v>0</v>
      </c>
      <c r="I78" s="6">
        <v>60.919565217391309</v>
      </c>
      <c r="J78" s="6">
        <v>0</v>
      </c>
      <c r="K78" s="8">
        <f>J78/I78</f>
        <v>0</v>
      </c>
      <c r="L78" s="6">
        <v>174.65108695652174</v>
      </c>
      <c r="M78" s="6">
        <v>0</v>
      </c>
      <c r="N78" s="8">
        <f>M78/L78</f>
        <v>0</v>
      </c>
    </row>
    <row r="79" spans="1:14" x14ac:dyDescent="0.3">
      <c r="A79" s="5" t="s">
        <v>37</v>
      </c>
      <c r="B79" s="5" t="s">
        <v>189</v>
      </c>
      <c r="C79" s="5" t="s">
        <v>110</v>
      </c>
      <c r="D79" s="5" t="s">
        <v>75</v>
      </c>
      <c r="E79" s="6">
        <v>113.79347826086956</v>
      </c>
      <c r="F79" s="6">
        <v>19.794782608695652</v>
      </c>
      <c r="G79" s="6">
        <v>0</v>
      </c>
      <c r="H79" s="8">
        <f>G79/F79</f>
        <v>0</v>
      </c>
      <c r="I79" s="6">
        <v>98.168043478260884</v>
      </c>
      <c r="J79" s="6">
        <v>0</v>
      </c>
      <c r="K79" s="8">
        <f>J79/I79</f>
        <v>0</v>
      </c>
      <c r="L79" s="6">
        <v>220.39782608695651</v>
      </c>
      <c r="M79" s="6">
        <v>0</v>
      </c>
      <c r="N79" s="8">
        <f>M79/L79</f>
        <v>0</v>
      </c>
    </row>
    <row r="80" spans="1:14" x14ac:dyDescent="0.3">
      <c r="A80" s="5" t="s">
        <v>37</v>
      </c>
      <c r="B80" s="5" t="s">
        <v>190</v>
      </c>
      <c r="C80" s="5" t="s">
        <v>188</v>
      </c>
      <c r="D80" s="5" t="s">
        <v>118</v>
      </c>
      <c r="E80" s="6">
        <v>114.03260869565217</v>
      </c>
      <c r="F80" s="6">
        <v>21.511413043478257</v>
      </c>
      <c r="G80" s="6">
        <v>0</v>
      </c>
      <c r="H80" s="8">
        <f>G80/F80</f>
        <v>0</v>
      </c>
      <c r="I80" s="6">
        <v>113.10445652173914</v>
      </c>
      <c r="J80" s="6">
        <v>0</v>
      </c>
      <c r="K80" s="8">
        <f>J80/I80</f>
        <v>0</v>
      </c>
      <c r="L80" s="6">
        <v>235.81119565217392</v>
      </c>
      <c r="M80" s="6">
        <v>0</v>
      </c>
      <c r="N80" s="8">
        <f>M80/L80</f>
        <v>0</v>
      </c>
    </row>
    <row r="81" spans="1:14" x14ac:dyDescent="0.3">
      <c r="A81" s="5" t="s">
        <v>37</v>
      </c>
      <c r="B81" s="5" t="s">
        <v>191</v>
      </c>
      <c r="C81" s="5" t="s">
        <v>192</v>
      </c>
      <c r="D81" s="5" t="s">
        <v>72</v>
      </c>
      <c r="E81" s="6">
        <v>119.40217391304348</v>
      </c>
      <c r="F81" s="6">
        <v>50.773369565217365</v>
      </c>
      <c r="G81" s="6">
        <v>0</v>
      </c>
      <c r="H81" s="8">
        <f>G81/F81</f>
        <v>0</v>
      </c>
      <c r="I81" s="6">
        <v>137.06380434782605</v>
      </c>
      <c r="J81" s="6">
        <v>0</v>
      </c>
      <c r="K81" s="8">
        <f>J81/I81</f>
        <v>0</v>
      </c>
      <c r="L81" s="6">
        <v>251.82097826086957</v>
      </c>
      <c r="M81" s="6">
        <v>0</v>
      </c>
      <c r="N81" s="8">
        <f>M81/L81</f>
        <v>0</v>
      </c>
    </row>
    <row r="82" spans="1:14" x14ac:dyDescent="0.3">
      <c r="A82" s="5" t="s">
        <v>37</v>
      </c>
      <c r="B82" s="5" t="s">
        <v>193</v>
      </c>
      <c r="C82" s="5" t="s">
        <v>194</v>
      </c>
      <c r="D82" s="5" t="s">
        <v>195</v>
      </c>
      <c r="E82" s="6">
        <v>78.804347826086953</v>
      </c>
      <c r="F82" s="6">
        <v>45.070543478260888</v>
      </c>
      <c r="G82" s="6">
        <v>0</v>
      </c>
      <c r="H82" s="8">
        <f>G82/F82</f>
        <v>0</v>
      </c>
      <c r="I82" s="6">
        <v>78.256739130434795</v>
      </c>
      <c r="J82" s="6">
        <v>0</v>
      </c>
      <c r="K82" s="8">
        <f>J82/I82</f>
        <v>0</v>
      </c>
      <c r="L82" s="6">
        <v>226.72815217391306</v>
      </c>
      <c r="M82" s="6">
        <v>0</v>
      </c>
      <c r="N82" s="8">
        <f>M82/L82</f>
        <v>0</v>
      </c>
    </row>
    <row r="83" spans="1:14" x14ac:dyDescent="0.3">
      <c r="A83" s="5" t="s">
        <v>37</v>
      </c>
      <c r="B83" s="5" t="s">
        <v>196</v>
      </c>
      <c r="C83" s="5" t="s">
        <v>197</v>
      </c>
      <c r="D83" s="5" t="s">
        <v>198</v>
      </c>
      <c r="E83" s="6">
        <v>104.51086956521739</v>
      </c>
      <c r="F83" s="6">
        <v>55.577391304347813</v>
      </c>
      <c r="G83" s="6">
        <v>0</v>
      </c>
      <c r="H83" s="8">
        <f>G83/F83</f>
        <v>0</v>
      </c>
      <c r="I83" s="6">
        <v>59.446521739130411</v>
      </c>
      <c r="J83" s="6">
        <v>0</v>
      </c>
      <c r="K83" s="8">
        <f>J83/I83</f>
        <v>0</v>
      </c>
      <c r="L83" s="6">
        <v>236.11706521739131</v>
      </c>
      <c r="M83" s="6">
        <v>0</v>
      </c>
      <c r="N83" s="8">
        <f>M83/L83</f>
        <v>0</v>
      </c>
    </row>
    <row r="84" spans="1:14" x14ac:dyDescent="0.3">
      <c r="A84" s="5" t="s">
        <v>37</v>
      </c>
      <c r="B84" s="5" t="s">
        <v>199</v>
      </c>
      <c r="C84" s="5" t="s">
        <v>200</v>
      </c>
      <c r="D84" s="5" t="s">
        <v>201</v>
      </c>
      <c r="E84" s="6">
        <v>113.73913043478261</v>
      </c>
      <c r="F84" s="6">
        <v>13.975543478260869</v>
      </c>
      <c r="G84" s="6">
        <v>0</v>
      </c>
      <c r="H84" s="8">
        <f>G84/F84</f>
        <v>0</v>
      </c>
      <c r="I84" s="6">
        <v>114.91847826086956</v>
      </c>
      <c r="J84" s="6">
        <v>0</v>
      </c>
      <c r="K84" s="8">
        <f>J84/I84</f>
        <v>0</v>
      </c>
      <c r="L84" s="6">
        <v>248.83423913043478</v>
      </c>
      <c r="M84" s="6">
        <v>0</v>
      </c>
      <c r="N84" s="8">
        <f>M84/L84</f>
        <v>0</v>
      </c>
    </row>
    <row r="85" spans="1:14" x14ac:dyDescent="0.3">
      <c r="A85" s="5" t="s">
        <v>37</v>
      </c>
      <c r="B85" s="5" t="s">
        <v>202</v>
      </c>
      <c r="C85" s="5" t="s">
        <v>48</v>
      </c>
      <c r="D85" s="5" t="s">
        <v>49</v>
      </c>
      <c r="E85" s="6">
        <v>83.184782608695656</v>
      </c>
      <c r="F85" s="6">
        <v>9.6847826086956523</v>
      </c>
      <c r="G85" s="6">
        <v>0</v>
      </c>
      <c r="H85" s="8">
        <f>G85/F85</f>
        <v>0</v>
      </c>
      <c r="I85" s="6">
        <v>80.736413043478265</v>
      </c>
      <c r="J85" s="6">
        <v>0</v>
      </c>
      <c r="K85" s="8">
        <f>J85/I85</f>
        <v>0</v>
      </c>
      <c r="L85" s="6">
        <v>216.04891304347825</v>
      </c>
      <c r="M85" s="6">
        <v>0</v>
      </c>
      <c r="N85" s="8">
        <f>M85/L85</f>
        <v>0</v>
      </c>
    </row>
    <row r="86" spans="1:14" x14ac:dyDescent="0.3">
      <c r="A86" s="5" t="s">
        <v>37</v>
      </c>
      <c r="B86" s="5" t="s">
        <v>203</v>
      </c>
      <c r="C86" s="5" t="s">
        <v>204</v>
      </c>
      <c r="D86" s="5" t="s">
        <v>158</v>
      </c>
      <c r="E86" s="6">
        <v>96.836956521739125</v>
      </c>
      <c r="F86" s="6">
        <v>32.711847826086959</v>
      </c>
      <c r="G86" s="6">
        <v>8.1847826086956523</v>
      </c>
      <c r="H86" s="8">
        <f>G86/F86</f>
        <v>0.25020850708924103</v>
      </c>
      <c r="I86" s="6">
        <v>95.529565217391294</v>
      </c>
      <c r="J86" s="6">
        <v>16.304347826086957</v>
      </c>
      <c r="K86" s="8">
        <f>J86/I86</f>
        <v>0.17067331761621718</v>
      </c>
      <c r="L86" s="6">
        <v>222.37739130434784</v>
      </c>
      <c r="M86" s="6">
        <v>22.070434782608697</v>
      </c>
      <c r="N86" s="8">
        <f>M86/L86</f>
        <v>9.9247655767320725E-2</v>
      </c>
    </row>
    <row r="87" spans="1:14" x14ac:dyDescent="0.3">
      <c r="A87" s="5" t="s">
        <v>37</v>
      </c>
      <c r="B87" s="5" t="s">
        <v>205</v>
      </c>
      <c r="C87" s="5" t="s">
        <v>206</v>
      </c>
      <c r="D87" s="5" t="s">
        <v>49</v>
      </c>
      <c r="E87" s="6">
        <v>133.25</v>
      </c>
      <c r="F87" s="6">
        <v>57.057065217391305</v>
      </c>
      <c r="G87" s="6">
        <v>0</v>
      </c>
      <c r="H87" s="8">
        <f>G87/F87</f>
        <v>0</v>
      </c>
      <c r="I87" s="6">
        <v>131.9891304347826</v>
      </c>
      <c r="J87" s="6">
        <v>0</v>
      </c>
      <c r="K87" s="8">
        <f>J87/I87</f>
        <v>0</v>
      </c>
      <c r="L87" s="6">
        <v>322.4021739130435</v>
      </c>
      <c r="M87" s="6">
        <v>0</v>
      </c>
      <c r="N87" s="8">
        <f>M87/L87</f>
        <v>0</v>
      </c>
    </row>
    <row r="88" spans="1:14" x14ac:dyDescent="0.3">
      <c r="A88" s="5" t="s">
        <v>37</v>
      </c>
      <c r="B88" s="5" t="s">
        <v>207</v>
      </c>
      <c r="C88" s="5" t="s">
        <v>208</v>
      </c>
      <c r="D88" s="5" t="s">
        <v>52</v>
      </c>
      <c r="E88" s="6">
        <v>127.01086956521739</v>
      </c>
      <c r="F88" s="6">
        <v>38.067934782608695</v>
      </c>
      <c r="G88" s="6">
        <v>0</v>
      </c>
      <c r="H88" s="8">
        <f>G88/F88</f>
        <v>0</v>
      </c>
      <c r="I88" s="6">
        <v>95.369239130434778</v>
      </c>
      <c r="J88" s="6">
        <v>0</v>
      </c>
      <c r="K88" s="8">
        <f>J88/I88</f>
        <v>0</v>
      </c>
      <c r="L88" s="6">
        <v>237.70923913043478</v>
      </c>
      <c r="M88" s="6">
        <v>0</v>
      </c>
      <c r="N88" s="8">
        <f>M88/L88</f>
        <v>0</v>
      </c>
    </row>
    <row r="89" spans="1:14" x14ac:dyDescent="0.3">
      <c r="A89" s="5" t="s">
        <v>37</v>
      </c>
      <c r="B89" s="5" t="s">
        <v>209</v>
      </c>
      <c r="C89" s="5" t="s">
        <v>188</v>
      </c>
      <c r="D89" s="5" t="s">
        <v>118</v>
      </c>
      <c r="E89" s="6">
        <v>121.16304347826087</v>
      </c>
      <c r="F89" s="6">
        <v>42.368260869565212</v>
      </c>
      <c r="G89" s="6">
        <v>8.2173913043478262</v>
      </c>
      <c r="H89" s="8">
        <f>G89/F89</f>
        <v>0.19395158393793552</v>
      </c>
      <c r="I89" s="6">
        <v>165.10402173913042</v>
      </c>
      <c r="J89" s="6">
        <v>68.913043478260875</v>
      </c>
      <c r="K89" s="8">
        <f>J89/I89</f>
        <v>0.41739167073195627</v>
      </c>
      <c r="L89" s="6">
        <v>267.98076086956519</v>
      </c>
      <c r="M89" s="6">
        <v>118.88293478260871</v>
      </c>
      <c r="N89" s="8">
        <f>M89/L89</f>
        <v>0.44362488708834152</v>
      </c>
    </row>
    <row r="90" spans="1:14" x14ac:dyDescent="0.3">
      <c r="A90" s="5" t="s">
        <v>37</v>
      </c>
      <c r="B90" s="5" t="s">
        <v>210</v>
      </c>
      <c r="C90" s="5" t="s">
        <v>211</v>
      </c>
      <c r="D90" s="5" t="s">
        <v>212</v>
      </c>
      <c r="E90" s="6">
        <v>68.456521739130437</v>
      </c>
      <c r="F90" s="6">
        <v>32.021739130434781</v>
      </c>
      <c r="G90" s="6">
        <v>0</v>
      </c>
      <c r="H90" s="8">
        <f>G90/F90</f>
        <v>0</v>
      </c>
      <c r="I90" s="6">
        <v>67.470108695652172</v>
      </c>
      <c r="J90" s="6">
        <v>0</v>
      </c>
      <c r="K90" s="8">
        <f>J90/I90</f>
        <v>0</v>
      </c>
      <c r="L90" s="6">
        <v>141.56413043478261</v>
      </c>
      <c r="M90" s="6">
        <v>4.6945652173913039</v>
      </c>
      <c r="N90" s="8">
        <f>M90/L90</f>
        <v>3.3162109659932888E-2</v>
      </c>
    </row>
    <row r="91" spans="1:14" x14ac:dyDescent="0.3">
      <c r="A91" s="5" t="s">
        <v>37</v>
      </c>
      <c r="B91" s="5" t="s">
        <v>213</v>
      </c>
      <c r="C91" s="5" t="s">
        <v>165</v>
      </c>
      <c r="D91" s="5" t="s">
        <v>166</v>
      </c>
      <c r="E91" s="6">
        <v>11.630434782608695</v>
      </c>
      <c r="F91" s="6">
        <v>37.6875</v>
      </c>
      <c r="G91" s="6">
        <v>0</v>
      </c>
      <c r="H91" s="8">
        <f>G91/F91</f>
        <v>0</v>
      </c>
      <c r="I91" s="6">
        <v>20.652173913043477</v>
      </c>
      <c r="J91" s="6">
        <v>0</v>
      </c>
      <c r="K91" s="8">
        <f>J91/I91</f>
        <v>0</v>
      </c>
      <c r="L91" s="6">
        <v>34.048913043478258</v>
      </c>
      <c r="M91" s="6">
        <v>0</v>
      </c>
      <c r="N91" s="8">
        <f>M91/L91</f>
        <v>0</v>
      </c>
    </row>
    <row r="92" spans="1:14" x14ac:dyDescent="0.3">
      <c r="A92" s="5" t="s">
        <v>37</v>
      </c>
      <c r="B92" s="5" t="s">
        <v>214</v>
      </c>
      <c r="C92" s="5" t="s">
        <v>215</v>
      </c>
      <c r="D92" s="5" t="s">
        <v>216</v>
      </c>
      <c r="E92" s="6">
        <v>75.739130434782609</v>
      </c>
      <c r="F92" s="6">
        <v>26.239130434782609</v>
      </c>
      <c r="G92" s="6">
        <v>0</v>
      </c>
      <c r="H92" s="8">
        <f>G92/F92</f>
        <v>0</v>
      </c>
      <c r="I92" s="6">
        <v>86.597826086956516</v>
      </c>
      <c r="J92" s="6">
        <v>0</v>
      </c>
      <c r="K92" s="8">
        <f>J92/I92</f>
        <v>0</v>
      </c>
      <c r="L92" s="6">
        <v>188.23097826086956</v>
      </c>
      <c r="M92" s="6">
        <v>0</v>
      </c>
      <c r="N92" s="8">
        <f>M92/L92</f>
        <v>0</v>
      </c>
    </row>
    <row r="93" spans="1:14" x14ac:dyDescent="0.3">
      <c r="A93" s="5" t="s">
        <v>37</v>
      </c>
      <c r="B93" s="5" t="s">
        <v>217</v>
      </c>
      <c r="C93" s="5" t="s">
        <v>120</v>
      </c>
      <c r="D93" s="5" t="s">
        <v>95</v>
      </c>
      <c r="E93" s="6">
        <v>35.673913043478258</v>
      </c>
      <c r="F93" s="6">
        <v>19.599782608695648</v>
      </c>
      <c r="G93" s="6">
        <v>0</v>
      </c>
      <c r="H93" s="8">
        <f>G93/F93</f>
        <v>0</v>
      </c>
      <c r="I93" s="6">
        <v>49.853695652173911</v>
      </c>
      <c r="J93" s="6">
        <v>0</v>
      </c>
      <c r="K93" s="8">
        <f>J93/I93</f>
        <v>0</v>
      </c>
      <c r="L93" s="6">
        <v>84.198586956521737</v>
      </c>
      <c r="M93" s="6">
        <v>8.6956521739130432E-2</v>
      </c>
      <c r="N93" s="8">
        <f>M93/L93</f>
        <v>1.0327551195607693E-3</v>
      </c>
    </row>
    <row r="94" spans="1:14" x14ac:dyDescent="0.3">
      <c r="A94" s="5" t="s">
        <v>37</v>
      </c>
      <c r="B94" s="5" t="s">
        <v>218</v>
      </c>
      <c r="C94" s="5" t="s">
        <v>51</v>
      </c>
      <c r="D94" s="5" t="s">
        <v>52</v>
      </c>
      <c r="E94" s="6">
        <v>67.119565217391298</v>
      </c>
      <c r="F94" s="6">
        <v>53.652173913043477</v>
      </c>
      <c r="G94" s="6">
        <v>0</v>
      </c>
      <c r="H94" s="8">
        <f>G94/F94</f>
        <v>0</v>
      </c>
      <c r="I94" s="6">
        <v>102.67391304347827</v>
      </c>
      <c r="J94" s="6">
        <v>0</v>
      </c>
      <c r="K94" s="8">
        <f>J94/I94</f>
        <v>0</v>
      </c>
      <c r="L94" s="6">
        <v>181.47282608695653</v>
      </c>
      <c r="M94" s="6">
        <v>0</v>
      </c>
      <c r="N94" s="8">
        <f>M94/L94</f>
        <v>0</v>
      </c>
    </row>
    <row r="95" spans="1:14" x14ac:dyDescent="0.3">
      <c r="A95" s="5" t="s">
        <v>37</v>
      </c>
      <c r="B95" s="5" t="s">
        <v>219</v>
      </c>
      <c r="C95" s="5" t="s">
        <v>68</v>
      </c>
      <c r="D95" s="5" t="s">
        <v>69</v>
      </c>
      <c r="E95" s="6">
        <v>266.25</v>
      </c>
      <c r="F95" s="6">
        <v>124.59239130434783</v>
      </c>
      <c r="G95" s="6">
        <v>0</v>
      </c>
      <c r="H95" s="8">
        <f>G95/F95</f>
        <v>0</v>
      </c>
      <c r="I95" s="6">
        <v>229.8016304347826</v>
      </c>
      <c r="J95" s="6">
        <v>0</v>
      </c>
      <c r="K95" s="8">
        <f>J95/I95</f>
        <v>0</v>
      </c>
      <c r="L95" s="6">
        <v>486.0896739130435</v>
      </c>
      <c r="M95" s="6">
        <v>0</v>
      </c>
      <c r="N95" s="8">
        <f>M95/L95</f>
        <v>0</v>
      </c>
    </row>
    <row r="96" spans="1:14" x14ac:dyDescent="0.3">
      <c r="A96" s="5" t="s">
        <v>37</v>
      </c>
      <c r="B96" s="5" t="s">
        <v>220</v>
      </c>
      <c r="C96" s="5" t="s">
        <v>221</v>
      </c>
      <c r="D96" s="5" t="s">
        <v>222</v>
      </c>
      <c r="E96" s="6">
        <v>113.31521739130434</v>
      </c>
      <c r="F96" s="6">
        <v>26.730978260869566</v>
      </c>
      <c r="G96" s="6">
        <v>0</v>
      </c>
      <c r="H96" s="8">
        <f>G96/F96</f>
        <v>0</v>
      </c>
      <c r="I96" s="6">
        <v>132.85869565217391</v>
      </c>
      <c r="J96" s="6">
        <v>0</v>
      </c>
      <c r="K96" s="8">
        <f>J96/I96</f>
        <v>0</v>
      </c>
      <c r="L96" s="6">
        <v>244.83695652173913</v>
      </c>
      <c r="M96" s="6">
        <v>0</v>
      </c>
      <c r="N96" s="8">
        <f>M96/L96</f>
        <v>0</v>
      </c>
    </row>
    <row r="97" spans="1:14" x14ac:dyDescent="0.3">
      <c r="A97" s="5" t="s">
        <v>37</v>
      </c>
      <c r="B97" s="5" t="s">
        <v>223</v>
      </c>
      <c r="C97" s="5" t="s">
        <v>224</v>
      </c>
      <c r="D97" s="5" t="s">
        <v>195</v>
      </c>
      <c r="E97" s="6">
        <v>121.30434782608695</v>
      </c>
      <c r="F97" s="6">
        <v>76.228260869565219</v>
      </c>
      <c r="G97" s="6">
        <v>0</v>
      </c>
      <c r="H97" s="8">
        <f>G97/F97</f>
        <v>0</v>
      </c>
      <c r="I97" s="6">
        <v>65.853260869565219</v>
      </c>
      <c r="J97" s="6">
        <v>0</v>
      </c>
      <c r="K97" s="8">
        <f>J97/I97</f>
        <v>0</v>
      </c>
      <c r="L97" s="6">
        <v>277.0353260869565</v>
      </c>
      <c r="M97" s="6">
        <v>0</v>
      </c>
      <c r="N97" s="8">
        <f>M97/L97</f>
        <v>0</v>
      </c>
    </row>
    <row r="98" spans="1:14" x14ac:dyDescent="0.3">
      <c r="A98" s="5" t="s">
        <v>37</v>
      </c>
      <c r="B98" s="5" t="s">
        <v>225</v>
      </c>
      <c r="C98" s="5" t="s">
        <v>226</v>
      </c>
      <c r="D98" s="5" t="s">
        <v>95</v>
      </c>
      <c r="E98" s="6">
        <v>136.18478260869566</v>
      </c>
      <c r="F98" s="6">
        <v>64.154891304347828</v>
      </c>
      <c r="G98" s="6">
        <v>0</v>
      </c>
      <c r="H98" s="8">
        <f>G98/F98</f>
        <v>0</v>
      </c>
      <c r="I98" s="6">
        <v>124.97554347826087</v>
      </c>
      <c r="J98" s="6">
        <v>0</v>
      </c>
      <c r="K98" s="8">
        <f>J98/I98</f>
        <v>0</v>
      </c>
      <c r="L98" s="6">
        <v>258.58423913043481</v>
      </c>
      <c r="M98" s="6">
        <v>0</v>
      </c>
      <c r="N98" s="8">
        <f>M98/L98</f>
        <v>0</v>
      </c>
    </row>
    <row r="99" spans="1:14" x14ac:dyDescent="0.3">
      <c r="A99" s="5" t="s">
        <v>37</v>
      </c>
      <c r="B99" s="5" t="s">
        <v>227</v>
      </c>
      <c r="C99" s="5" t="s">
        <v>74</v>
      </c>
      <c r="D99" s="5" t="s">
        <v>75</v>
      </c>
      <c r="E99" s="6">
        <v>120.65217391304348</v>
      </c>
      <c r="F99" s="6">
        <v>49.057065217391305</v>
      </c>
      <c r="G99" s="6">
        <v>0</v>
      </c>
      <c r="H99" s="8">
        <f>G99/F99</f>
        <v>0</v>
      </c>
      <c r="I99" s="6">
        <v>149.91032608695653</v>
      </c>
      <c r="J99" s="6">
        <v>0</v>
      </c>
      <c r="K99" s="8">
        <f>J99/I99</f>
        <v>0</v>
      </c>
      <c r="L99" s="6">
        <v>269.19293478260869</v>
      </c>
      <c r="M99" s="6">
        <v>0</v>
      </c>
      <c r="N99" s="8">
        <f>M99/L99</f>
        <v>0</v>
      </c>
    </row>
    <row r="100" spans="1:14" x14ac:dyDescent="0.3">
      <c r="A100" s="5" t="s">
        <v>37</v>
      </c>
      <c r="B100" s="5" t="s">
        <v>228</v>
      </c>
      <c r="C100" s="5" t="s">
        <v>123</v>
      </c>
      <c r="D100" s="5" t="s">
        <v>124</v>
      </c>
      <c r="E100" s="6">
        <v>136.40217391304347</v>
      </c>
      <c r="F100" s="6">
        <v>72.641304347826093</v>
      </c>
      <c r="G100" s="6">
        <v>0</v>
      </c>
      <c r="H100" s="8">
        <f>G100/F100</f>
        <v>0</v>
      </c>
      <c r="I100" s="6">
        <v>89.190217391304344</v>
      </c>
      <c r="J100" s="6">
        <v>0</v>
      </c>
      <c r="K100" s="8">
        <f>J100/I100</f>
        <v>0</v>
      </c>
      <c r="L100" s="6">
        <v>274.37771739130437</v>
      </c>
      <c r="M100" s="6">
        <v>0</v>
      </c>
      <c r="N100" s="8">
        <f>M100/L100</f>
        <v>0</v>
      </c>
    </row>
    <row r="101" spans="1:14" x14ac:dyDescent="0.3">
      <c r="A101" s="5" t="s">
        <v>37</v>
      </c>
      <c r="B101" s="5" t="s">
        <v>229</v>
      </c>
      <c r="C101" s="5" t="s">
        <v>194</v>
      </c>
      <c r="D101" s="5" t="s">
        <v>195</v>
      </c>
      <c r="E101" s="6">
        <v>161.05434782608697</v>
      </c>
      <c r="F101" s="6">
        <v>96.790760869565219</v>
      </c>
      <c r="G101" s="6">
        <v>0</v>
      </c>
      <c r="H101" s="8">
        <f>G101/F101</f>
        <v>0</v>
      </c>
      <c r="I101" s="6">
        <v>81.350543478260875</v>
      </c>
      <c r="J101" s="6">
        <v>0</v>
      </c>
      <c r="K101" s="8">
        <f>J101/I101</f>
        <v>0</v>
      </c>
      <c r="L101" s="6">
        <v>323.40760869565219</v>
      </c>
      <c r="M101" s="6">
        <v>0</v>
      </c>
      <c r="N101" s="8">
        <f>M101/L101</f>
        <v>0</v>
      </c>
    </row>
    <row r="102" spans="1:14" x14ac:dyDescent="0.3">
      <c r="A102" s="5" t="s">
        <v>37</v>
      </c>
      <c r="B102" s="5" t="s">
        <v>230</v>
      </c>
      <c r="C102" s="5" t="s">
        <v>204</v>
      </c>
      <c r="D102" s="5" t="s">
        <v>158</v>
      </c>
      <c r="E102" s="6">
        <v>156.60869565217391</v>
      </c>
      <c r="F102" s="6">
        <v>75.519021739130437</v>
      </c>
      <c r="G102" s="6">
        <v>0</v>
      </c>
      <c r="H102" s="8">
        <f>G102/F102</f>
        <v>0</v>
      </c>
      <c r="I102" s="6">
        <v>191.8125</v>
      </c>
      <c r="J102" s="6">
        <v>0</v>
      </c>
      <c r="K102" s="8">
        <f>J102/I102</f>
        <v>0</v>
      </c>
      <c r="L102" s="6">
        <v>369.20652173913044</v>
      </c>
      <c r="M102" s="6">
        <v>0</v>
      </c>
      <c r="N102" s="8">
        <f>M102/L102</f>
        <v>0</v>
      </c>
    </row>
    <row r="103" spans="1:14" x14ac:dyDescent="0.3">
      <c r="A103" s="5" t="s">
        <v>37</v>
      </c>
      <c r="B103" s="5" t="s">
        <v>231</v>
      </c>
      <c r="C103" s="5" t="s">
        <v>110</v>
      </c>
      <c r="D103" s="5" t="s">
        <v>75</v>
      </c>
      <c r="E103" s="6">
        <v>166.82608695652175</v>
      </c>
      <c r="F103" s="6">
        <v>106.91304347826087</v>
      </c>
      <c r="G103" s="6">
        <v>0</v>
      </c>
      <c r="H103" s="8">
        <f>G103/F103</f>
        <v>0</v>
      </c>
      <c r="I103" s="6">
        <v>100.39945652173913</v>
      </c>
      <c r="J103" s="6">
        <v>0</v>
      </c>
      <c r="K103" s="8">
        <f>J103/I103</f>
        <v>0</v>
      </c>
      <c r="L103" s="6">
        <v>379.08695652173913</v>
      </c>
      <c r="M103" s="6">
        <v>0</v>
      </c>
      <c r="N103" s="8">
        <f>M103/L103</f>
        <v>0</v>
      </c>
    </row>
    <row r="104" spans="1:14" x14ac:dyDescent="0.3">
      <c r="A104" s="5" t="s">
        <v>37</v>
      </c>
      <c r="B104" s="5" t="s">
        <v>232</v>
      </c>
      <c r="C104" s="5" t="s">
        <v>233</v>
      </c>
      <c r="D104" s="5" t="s">
        <v>43</v>
      </c>
      <c r="E104" s="6">
        <v>182.80434782608697</v>
      </c>
      <c r="F104" s="6">
        <v>22.635869565217391</v>
      </c>
      <c r="G104" s="6">
        <v>0</v>
      </c>
      <c r="H104" s="8">
        <f>G104/F104</f>
        <v>0</v>
      </c>
      <c r="I104" s="6">
        <v>190.5</v>
      </c>
      <c r="J104" s="6">
        <v>0</v>
      </c>
      <c r="K104" s="8">
        <f>J104/I104</f>
        <v>0</v>
      </c>
      <c r="L104" s="6">
        <v>376.04076086956519</v>
      </c>
      <c r="M104" s="6">
        <v>0</v>
      </c>
      <c r="N104" s="8">
        <f>M104/L104</f>
        <v>0</v>
      </c>
    </row>
    <row r="105" spans="1:14" x14ac:dyDescent="0.3">
      <c r="A105" s="5" t="s">
        <v>37</v>
      </c>
      <c r="B105" s="5" t="s">
        <v>234</v>
      </c>
      <c r="C105" s="5" t="s">
        <v>63</v>
      </c>
      <c r="D105" s="5" t="s">
        <v>64</v>
      </c>
      <c r="E105" s="6">
        <v>97.5</v>
      </c>
      <c r="F105" s="6">
        <v>31.016304347826086</v>
      </c>
      <c r="G105" s="6">
        <v>0</v>
      </c>
      <c r="H105" s="8">
        <f>G105/F105</f>
        <v>0</v>
      </c>
      <c r="I105" s="6">
        <v>88.171195652173907</v>
      </c>
      <c r="J105" s="6">
        <v>0</v>
      </c>
      <c r="K105" s="8">
        <f>J105/I105</f>
        <v>0</v>
      </c>
      <c r="L105" s="6">
        <v>305.80706521739131</v>
      </c>
      <c r="M105" s="6">
        <v>0</v>
      </c>
      <c r="N105" s="8">
        <f>M105/L105</f>
        <v>0</v>
      </c>
    </row>
    <row r="106" spans="1:14" x14ac:dyDescent="0.3">
      <c r="A106" s="5" t="s">
        <v>37</v>
      </c>
      <c r="B106" s="5" t="s">
        <v>235</v>
      </c>
      <c r="C106" s="5" t="s">
        <v>60</v>
      </c>
      <c r="D106" s="5" t="s">
        <v>61</v>
      </c>
      <c r="E106" s="6">
        <v>128.34782608695653</v>
      </c>
      <c r="F106" s="6">
        <v>34.932065217391305</v>
      </c>
      <c r="G106" s="6">
        <v>0</v>
      </c>
      <c r="H106" s="8">
        <f>G106/F106</f>
        <v>0</v>
      </c>
      <c r="I106" s="6">
        <v>108.53532608695652</v>
      </c>
      <c r="J106" s="6">
        <v>0</v>
      </c>
      <c r="K106" s="8">
        <f>J106/I106</f>
        <v>0</v>
      </c>
      <c r="L106" s="6">
        <v>278.32880434782606</v>
      </c>
      <c r="M106" s="6">
        <v>0</v>
      </c>
      <c r="N106" s="8">
        <f>M106/L106</f>
        <v>0</v>
      </c>
    </row>
    <row r="107" spans="1:14" x14ac:dyDescent="0.3">
      <c r="A107" s="5" t="s">
        <v>37</v>
      </c>
      <c r="B107" s="5" t="s">
        <v>236</v>
      </c>
      <c r="C107" s="5" t="s">
        <v>127</v>
      </c>
      <c r="D107" s="5" t="s">
        <v>128</v>
      </c>
      <c r="E107" s="6">
        <v>83.25</v>
      </c>
      <c r="F107" s="6">
        <v>38.314782608695666</v>
      </c>
      <c r="G107" s="6">
        <v>0</v>
      </c>
      <c r="H107" s="8">
        <f>G107/F107</f>
        <v>0</v>
      </c>
      <c r="I107" s="6">
        <v>61.108043478260875</v>
      </c>
      <c r="J107" s="6">
        <v>0</v>
      </c>
      <c r="K107" s="8">
        <f>J107/I107</f>
        <v>0</v>
      </c>
      <c r="L107" s="6">
        <v>156.51597826086956</v>
      </c>
      <c r="M107" s="6">
        <v>0</v>
      </c>
      <c r="N107" s="8">
        <f>M107/L107</f>
        <v>0</v>
      </c>
    </row>
    <row r="108" spans="1:14" x14ac:dyDescent="0.3">
      <c r="A108" s="5" t="s">
        <v>37</v>
      </c>
      <c r="B108" s="5" t="s">
        <v>237</v>
      </c>
      <c r="C108" s="5" t="s">
        <v>48</v>
      </c>
      <c r="D108" s="5" t="s">
        <v>49</v>
      </c>
      <c r="E108" s="6">
        <v>79.858695652173907</v>
      </c>
      <c r="F108" s="6">
        <v>23.907608695652176</v>
      </c>
      <c r="G108" s="6">
        <v>0</v>
      </c>
      <c r="H108" s="8">
        <f>G108/F108</f>
        <v>0</v>
      </c>
      <c r="I108" s="6">
        <v>97.584239130434781</v>
      </c>
      <c r="J108" s="6">
        <v>0</v>
      </c>
      <c r="K108" s="8">
        <f>J108/I108</f>
        <v>0</v>
      </c>
      <c r="L108" s="6">
        <v>170.03804347826087</v>
      </c>
      <c r="M108" s="6">
        <v>0</v>
      </c>
      <c r="N108" s="8">
        <f>M108/L108</f>
        <v>0</v>
      </c>
    </row>
    <row r="109" spans="1:14" x14ac:dyDescent="0.3">
      <c r="A109" s="5" t="s">
        <v>37</v>
      </c>
      <c r="B109" s="5" t="s">
        <v>238</v>
      </c>
      <c r="C109" s="5" t="s">
        <v>204</v>
      </c>
      <c r="D109" s="5" t="s">
        <v>158</v>
      </c>
      <c r="E109" s="6">
        <v>86.141304347826093</v>
      </c>
      <c r="F109" s="6">
        <v>28.446956521739125</v>
      </c>
      <c r="G109" s="6">
        <v>1.076086956521739</v>
      </c>
      <c r="H109" s="8">
        <f>G109/F109</f>
        <v>3.7827841291190323E-2</v>
      </c>
      <c r="I109" s="6">
        <v>78.532173913043479</v>
      </c>
      <c r="J109" s="6">
        <v>4.3260869565217392</v>
      </c>
      <c r="K109" s="8">
        <f>J109/I109</f>
        <v>5.5086810169191251E-2</v>
      </c>
      <c r="L109" s="6">
        <v>179.6761956521739</v>
      </c>
      <c r="M109" s="6">
        <v>4.4639130434782599</v>
      </c>
      <c r="N109" s="8">
        <f>M109/L109</f>
        <v>2.4844209480702296E-2</v>
      </c>
    </row>
    <row r="110" spans="1:14" x14ac:dyDescent="0.3">
      <c r="A110" s="5" t="s">
        <v>37</v>
      </c>
      <c r="B110" s="5" t="s">
        <v>239</v>
      </c>
      <c r="C110" s="5" t="s">
        <v>110</v>
      </c>
      <c r="D110" s="5" t="s">
        <v>75</v>
      </c>
      <c r="E110" s="6">
        <v>106.31521739130434</v>
      </c>
      <c r="F110" s="6">
        <v>40.320000000000007</v>
      </c>
      <c r="G110" s="6">
        <v>7.4239130434782608</v>
      </c>
      <c r="H110" s="8">
        <f>G110/F110</f>
        <v>0.18412482746721873</v>
      </c>
      <c r="I110" s="6">
        <v>132.77869565217395</v>
      </c>
      <c r="J110" s="6">
        <v>4.6195652173913047</v>
      </c>
      <c r="K110" s="8">
        <f>J110/I110</f>
        <v>3.4791464057552443E-2</v>
      </c>
      <c r="L110" s="6">
        <v>261.94945652173914</v>
      </c>
      <c r="M110" s="6">
        <v>10.425978260869567</v>
      </c>
      <c r="N110" s="8">
        <f>M110/L110</f>
        <v>3.9801488421886903E-2</v>
      </c>
    </row>
    <row r="111" spans="1:14" x14ac:dyDescent="0.3">
      <c r="A111" s="5" t="s">
        <v>37</v>
      </c>
      <c r="B111" s="5" t="s">
        <v>240</v>
      </c>
      <c r="C111" s="5" t="s">
        <v>54</v>
      </c>
      <c r="D111" s="5" t="s">
        <v>55</v>
      </c>
      <c r="E111" s="6">
        <v>100.21739130434783</v>
      </c>
      <c r="F111" s="6">
        <v>18.559782608695652</v>
      </c>
      <c r="G111" s="6">
        <v>0</v>
      </c>
      <c r="H111" s="8">
        <f>G111/F111</f>
        <v>0</v>
      </c>
      <c r="I111" s="6">
        <v>117.45923913043478</v>
      </c>
      <c r="J111" s="6">
        <v>0</v>
      </c>
      <c r="K111" s="8">
        <f>J111/I111</f>
        <v>0</v>
      </c>
      <c r="L111" s="6">
        <v>197.07043478260869</v>
      </c>
      <c r="M111" s="6">
        <v>0</v>
      </c>
      <c r="N111" s="8">
        <f>M111/L111</f>
        <v>0</v>
      </c>
    </row>
    <row r="112" spans="1:14" x14ac:dyDescent="0.3">
      <c r="A112" s="5" t="s">
        <v>37</v>
      </c>
      <c r="B112" s="5" t="s">
        <v>241</v>
      </c>
      <c r="C112" s="5" t="s">
        <v>110</v>
      </c>
      <c r="D112" s="5" t="s">
        <v>75</v>
      </c>
      <c r="E112" s="6">
        <v>125.15217391304348</v>
      </c>
      <c r="F112" s="6">
        <v>27.69173913043478</v>
      </c>
      <c r="G112" s="6">
        <v>7.6521739130434785</v>
      </c>
      <c r="H112" s="8">
        <f>G112/F112</f>
        <v>0.2763341759432259</v>
      </c>
      <c r="I112" s="6">
        <v>120.98902173913044</v>
      </c>
      <c r="J112" s="6">
        <v>15.010869565217391</v>
      </c>
      <c r="K112" s="8">
        <f>J112/I112</f>
        <v>0.12406802988772786</v>
      </c>
      <c r="L112" s="6">
        <v>314.64423913043481</v>
      </c>
      <c r="M112" s="6">
        <v>29.627173913043475</v>
      </c>
      <c r="N112" s="8">
        <f>M112/L112</f>
        <v>9.416086560148848E-2</v>
      </c>
    </row>
    <row r="113" spans="1:14" x14ac:dyDescent="0.3">
      <c r="A113" s="5" t="s">
        <v>37</v>
      </c>
      <c r="B113" s="5" t="s">
        <v>242</v>
      </c>
      <c r="C113" s="5" t="s">
        <v>224</v>
      </c>
      <c r="D113" s="5" t="s">
        <v>195</v>
      </c>
      <c r="E113" s="6">
        <v>10.815217391304348</v>
      </c>
      <c r="F113" s="6">
        <v>12.714891304347827</v>
      </c>
      <c r="G113" s="6">
        <v>0</v>
      </c>
      <c r="H113" s="8">
        <f>G113/F113</f>
        <v>0</v>
      </c>
      <c r="I113" s="6">
        <v>11.651630434782609</v>
      </c>
      <c r="J113" s="6">
        <v>0</v>
      </c>
      <c r="K113" s="8">
        <f>J113/I113</f>
        <v>0</v>
      </c>
      <c r="L113" s="6">
        <v>30.178804347826084</v>
      </c>
      <c r="M113" s="6">
        <v>0</v>
      </c>
      <c r="N113" s="8">
        <f>M113/L113</f>
        <v>0</v>
      </c>
    </row>
    <row r="114" spans="1:14" x14ac:dyDescent="0.3">
      <c r="A114" s="5" t="s">
        <v>37</v>
      </c>
      <c r="B114" s="5" t="s">
        <v>243</v>
      </c>
      <c r="C114" s="5" t="s">
        <v>81</v>
      </c>
      <c r="D114" s="5" t="s">
        <v>82</v>
      </c>
      <c r="E114" s="6">
        <v>34.695652173913047</v>
      </c>
      <c r="F114" s="6">
        <v>0.10054347826086957</v>
      </c>
      <c r="G114" s="6">
        <v>0</v>
      </c>
      <c r="H114" s="8">
        <f>G114/F114</f>
        <v>0</v>
      </c>
      <c r="I114" s="6">
        <v>47.52858695652175</v>
      </c>
      <c r="J114" s="6">
        <v>0</v>
      </c>
      <c r="K114" s="8">
        <f>J114/I114</f>
        <v>0</v>
      </c>
      <c r="L114" s="6">
        <v>76.03184782608696</v>
      </c>
      <c r="M114" s="6">
        <v>0</v>
      </c>
      <c r="N114" s="8">
        <f>M114/L114</f>
        <v>0</v>
      </c>
    </row>
    <row r="115" spans="1:14" x14ac:dyDescent="0.3">
      <c r="A115" s="5" t="s">
        <v>37</v>
      </c>
      <c r="B115" s="5" t="s">
        <v>244</v>
      </c>
      <c r="C115" s="5" t="s">
        <v>127</v>
      </c>
      <c r="D115" s="5" t="s">
        <v>128</v>
      </c>
      <c r="E115" s="6">
        <v>38.956521739130437</v>
      </c>
      <c r="F115" s="6">
        <v>49.010326086956518</v>
      </c>
      <c r="G115" s="6">
        <v>0</v>
      </c>
      <c r="H115" s="8">
        <f>G115/F115</f>
        <v>0</v>
      </c>
      <c r="I115" s="6">
        <v>76.588152173913059</v>
      </c>
      <c r="J115" s="6">
        <v>0</v>
      </c>
      <c r="K115" s="8">
        <f>J115/I115</f>
        <v>0</v>
      </c>
      <c r="L115" s="6">
        <v>95.671739130434773</v>
      </c>
      <c r="M115" s="6">
        <v>0</v>
      </c>
      <c r="N115" s="8">
        <f>M115/L115</f>
        <v>0</v>
      </c>
    </row>
    <row r="116" spans="1:14" x14ac:dyDescent="0.3">
      <c r="A116" s="5" t="s">
        <v>37</v>
      </c>
      <c r="B116" s="5" t="s">
        <v>245</v>
      </c>
      <c r="C116" s="5" t="s">
        <v>71</v>
      </c>
      <c r="D116" s="5" t="s">
        <v>72</v>
      </c>
      <c r="E116" s="6">
        <v>18.945652173913043</v>
      </c>
      <c r="F116" s="6">
        <v>15.803586956521745</v>
      </c>
      <c r="G116" s="6">
        <v>0</v>
      </c>
      <c r="H116" s="8">
        <f>G116/F116</f>
        <v>0</v>
      </c>
      <c r="I116" s="6">
        <v>26.065217391304348</v>
      </c>
      <c r="J116" s="6">
        <v>0</v>
      </c>
      <c r="K116" s="8">
        <f>J116/I116</f>
        <v>0</v>
      </c>
      <c r="L116" s="6">
        <v>50.271304347826089</v>
      </c>
      <c r="M116" s="6">
        <v>7.0652173913043473E-2</v>
      </c>
      <c r="N116" s="8">
        <f>M116/L116</f>
        <v>1.4054175603680896E-3</v>
      </c>
    </row>
    <row r="117" spans="1:14" x14ac:dyDescent="0.3">
      <c r="A117" s="5" t="s">
        <v>37</v>
      </c>
      <c r="B117" s="5" t="s">
        <v>246</v>
      </c>
      <c r="C117" s="5" t="s">
        <v>157</v>
      </c>
      <c r="D117" s="5" t="s">
        <v>158</v>
      </c>
      <c r="E117" s="6">
        <v>17.793478260869566</v>
      </c>
      <c r="F117" s="6">
        <v>10.911630434782609</v>
      </c>
      <c r="G117" s="6">
        <v>0.17391304347826086</v>
      </c>
      <c r="H117" s="8">
        <f>G117/F117</f>
        <v>1.5938318706605437E-2</v>
      </c>
      <c r="I117" s="6">
        <v>22.059456521739133</v>
      </c>
      <c r="J117" s="6">
        <v>1.6630434782608696</v>
      </c>
      <c r="K117" s="8">
        <f>J117/I117</f>
        <v>7.5389141007258048E-2</v>
      </c>
      <c r="L117" s="6">
        <v>53.305760869565219</v>
      </c>
      <c r="M117" s="6">
        <v>10.630434782608695</v>
      </c>
      <c r="N117" s="8">
        <f>M117/L117</f>
        <v>0.1994237510017067</v>
      </c>
    </row>
    <row r="118" spans="1:14" x14ac:dyDescent="0.3">
      <c r="A118" s="5" t="s">
        <v>37</v>
      </c>
      <c r="B118" s="5" t="s">
        <v>247</v>
      </c>
      <c r="C118" s="5" t="s">
        <v>57</v>
      </c>
      <c r="D118" s="5" t="s">
        <v>58</v>
      </c>
      <c r="E118" s="6">
        <v>130.67391304347825</v>
      </c>
      <c r="F118" s="6">
        <v>21.994130434782608</v>
      </c>
      <c r="G118" s="6">
        <v>0.52173913043478259</v>
      </c>
      <c r="H118" s="8">
        <f>G118/F118</f>
        <v>2.3721743943542248E-2</v>
      </c>
      <c r="I118" s="6">
        <v>132.72771739130434</v>
      </c>
      <c r="J118" s="6">
        <v>0.60869565217391308</v>
      </c>
      <c r="K118" s="8">
        <f>J118/I118</f>
        <v>4.5860477686011335E-3</v>
      </c>
      <c r="L118" s="6">
        <v>268.31228260869563</v>
      </c>
      <c r="M118" s="6">
        <v>2.4266304347826089</v>
      </c>
      <c r="N118" s="8">
        <f>M118/L118</f>
        <v>9.0440527402973429E-3</v>
      </c>
    </row>
    <row r="119" spans="1:14" x14ac:dyDescent="0.3">
      <c r="A119" s="5" t="s">
        <v>37</v>
      </c>
      <c r="B119" s="5" t="s">
        <v>248</v>
      </c>
      <c r="C119" s="5" t="s">
        <v>249</v>
      </c>
      <c r="D119" s="5" t="s">
        <v>75</v>
      </c>
      <c r="E119" s="6">
        <v>16.347826086956523</v>
      </c>
      <c r="F119" s="6">
        <v>64.482173913043511</v>
      </c>
      <c r="G119" s="6">
        <v>8.0434782608695645</v>
      </c>
      <c r="H119" s="8">
        <f>G119/F119</f>
        <v>0.12473956401836699</v>
      </c>
      <c r="I119" s="6">
        <v>0</v>
      </c>
      <c r="J119" s="6">
        <v>0</v>
      </c>
      <c r="K119" s="8" t="s">
        <v>347</v>
      </c>
      <c r="L119" s="6">
        <v>47.266304347826086</v>
      </c>
      <c r="M119" s="6">
        <v>0</v>
      </c>
      <c r="N119" s="8">
        <f>M119/L119</f>
        <v>0</v>
      </c>
    </row>
    <row r="120" spans="1:14" x14ac:dyDescent="0.3">
      <c r="A120" s="5" t="s">
        <v>37</v>
      </c>
      <c r="B120" s="5" t="s">
        <v>250</v>
      </c>
      <c r="C120" s="5" t="s">
        <v>251</v>
      </c>
      <c r="D120" s="5" t="s">
        <v>252</v>
      </c>
      <c r="E120" s="6">
        <v>101.8695652173913</v>
      </c>
      <c r="F120" s="6">
        <v>11.094456521739133</v>
      </c>
      <c r="G120" s="6">
        <v>0</v>
      </c>
      <c r="H120" s="8">
        <f>G120/F120</f>
        <v>0</v>
      </c>
      <c r="I120" s="6">
        <v>143.22641304347829</v>
      </c>
      <c r="J120" s="6">
        <v>19.021739130434781</v>
      </c>
      <c r="K120" s="8">
        <f>J120/I120</f>
        <v>0.13280887740071015</v>
      </c>
      <c r="L120" s="6">
        <v>223.38978260869567</v>
      </c>
      <c r="M120" s="6">
        <v>31.105108695652181</v>
      </c>
      <c r="N120" s="8">
        <f>M120/L120</f>
        <v>0.13924141172623794</v>
      </c>
    </row>
    <row r="121" spans="1:14" x14ac:dyDescent="0.3">
      <c r="A121" s="5" t="s">
        <v>37</v>
      </c>
      <c r="B121" s="5" t="s">
        <v>253</v>
      </c>
      <c r="C121" s="5" t="s">
        <v>254</v>
      </c>
      <c r="D121" s="5" t="s">
        <v>255</v>
      </c>
      <c r="E121" s="6">
        <v>79.054347826086953</v>
      </c>
      <c r="F121" s="6">
        <v>26.228695652173911</v>
      </c>
      <c r="G121" s="6">
        <v>0</v>
      </c>
      <c r="H121" s="8">
        <f>G121/F121</f>
        <v>0</v>
      </c>
      <c r="I121" s="6">
        <v>72.796739130434815</v>
      </c>
      <c r="J121" s="6">
        <v>0</v>
      </c>
      <c r="K121" s="8">
        <f>J121/I121</f>
        <v>0</v>
      </c>
      <c r="L121" s="6">
        <v>158.99663043478262</v>
      </c>
      <c r="M121" s="6">
        <v>0</v>
      </c>
      <c r="N121" s="8">
        <f>M121/L121</f>
        <v>0</v>
      </c>
    </row>
    <row r="122" spans="1:14" x14ac:dyDescent="0.3">
      <c r="A122" s="5" t="s">
        <v>37</v>
      </c>
      <c r="B122" s="5" t="s">
        <v>256</v>
      </c>
      <c r="C122" s="5" t="s">
        <v>63</v>
      </c>
      <c r="D122" s="5" t="s">
        <v>64</v>
      </c>
      <c r="E122" s="6">
        <v>139.82608695652175</v>
      </c>
      <c r="F122" s="6">
        <v>39.296956521739119</v>
      </c>
      <c r="G122" s="6">
        <v>0</v>
      </c>
      <c r="H122" s="8">
        <f>G122/F122</f>
        <v>0</v>
      </c>
      <c r="I122" s="6">
        <v>130.31032608695645</v>
      </c>
      <c r="J122" s="6">
        <v>4.3478260869565216E-2</v>
      </c>
      <c r="K122" s="8">
        <f>J122/I122</f>
        <v>3.3365169265674351E-4</v>
      </c>
      <c r="L122" s="6">
        <v>343.89097826086959</v>
      </c>
      <c r="M122" s="6">
        <v>0</v>
      </c>
      <c r="N122" s="8">
        <f>M122/L122</f>
        <v>0</v>
      </c>
    </row>
    <row r="123" spans="1:14" x14ac:dyDescent="0.3">
      <c r="A123" s="5" t="s">
        <v>37</v>
      </c>
      <c r="B123" s="5" t="s">
        <v>257</v>
      </c>
      <c r="C123" s="5" t="s">
        <v>258</v>
      </c>
      <c r="D123" s="5" t="s">
        <v>259</v>
      </c>
      <c r="E123" s="6">
        <v>76.880434782608702</v>
      </c>
      <c r="F123" s="6">
        <v>14.859673913043478</v>
      </c>
      <c r="G123" s="6">
        <v>0.2608695652173913</v>
      </c>
      <c r="H123" s="8">
        <f>G123/F123</f>
        <v>1.7555537674915331E-2</v>
      </c>
      <c r="I123" s="6">
        <v>80.188043478260894</v>
      </c>
      <c r="J123" s="6">
        <v>0</v>
      </c>
      <c r="K123" s="8">
        <f>J123/I123</f>
        <v>0</v>
      </c>
      <c r="L123" s="6">
        <v>151.77489130434785</v>
      </c>
      <c r="M123" s="6">
        <v>0</v>
      </c>
      <c r="N123" s="8">
        <f>M123/L123</f>
        <v>0</v>
      </c>
    </row>
    <row r="124" spans="1:14" x14ac:dyDescent="0.3">
      <c r="A124" s="5" t="s">
        <v>37</v>
      </c>
      <c r="B124" s="5" t="s">
        <v>260</v>
      </c>
      <c r="C124" s="5" t="s">
        <v>261</v>
      </c>
      <c r="D124" s="5" t="s">
        <v>262</v>
      </c>
      <c r="E124" s="6">
        <v>85.358695652173907</v>
      </c>
      <c r="F124" s="6">
        <v>7.4398913043478263</v>
      </c>
      <c r="G124" s="6">
        <v>0.34782608695652173</v>
      </c>
      <c r="H124" s="8">
        <f>G124/F124</f>
        <v>4.6751501161482606E-2</v>
      </c>
      <c r="I124" s="6">
        <v>77.580652173913052</v>
      </c>
      <c r="J124" s="6">
        <v>0</v>
      </c>
      <c r="K124" s="8">
        <f>J124/I124</f>
        <v>0</v>
      </c>
      <c r="L124" s="6">
        <v>164.6063043478261</v>
      </c>
      <c r="M124" s="6">
        <v>0</v>
      </c>
      <c r="N124" s="8">
        <f>M124/L124</f>
        <v>0</v>
      </c>
    </row>
    <row r="125" spans="1:14" x14ac:dyDescent="0.3">
      <c r="A125" s="5" t="s">
        <v>37</v>
      </c>
      <c r="B125" s="5" t="s">
        <v>263</v>
      </c>
      <c r="C125" s="5" t="s">
        <v>233</v>
      </c>
      <c r="D125" s="5" t="s">
        <v>43</v>
      </c>
      <c r="E125" s="6">
        <v>112.95652173913044</v>
      </c>
      <c r="F125" s="6">
        <v>34.090108695652177</v>
      </c>
      <c r="G125" s="6">
        <v>0</v>
      </c>
      <c r="H125" s="8">
        <f>G125/F125</f>
        <v>0</v>
      </c>
      <c r="I125" s="6">
        <v>155.07260869565215</v>
      </c>
      <c r="J125" s="6">
        <v>0</v>
      </c>
      <c r="K125" s="8">
        <f>J125/I125</f>
        <v>0</v>
      </c>
      <c r="L125" s="6">
        <v>279.63597826086954</v>
      </c>
      <c r="M125" s="6">
        <v>0</v>
      </c>
      <c r="N125" s="8">
        <f>M125/L125</f>
        <v>0</v>
      </c>
    </row>
    <row r="126" spans="1:14" x14ac:dyDescent="0.3">
      <c r="A126" s="5" t="s">
        <v>37</v>
      </c>
      <c r="B126" s="5" t="s">
        <v>264</v>
      </c>
      <c r="C126" s="5" t="s">
        <v>265</v>
      </c>
      <c r="D126" s="5" t="s">
        <v>266</v>
      </c>
      <c r="E126" s="6">
        <v>135.31521739130434</v>
      </c>
      <c r="F126" s="6">
        <v>50.962826086956504</v>
      </c>
      <c r="G126" s="6">
        <v>0</v>
      </c>
      <c r="H126" s="8">
        <f>G126/F126</f>
        <v>0</v>
      </c>
      <c r="I126" s="6">
        <v>101.38630434782614</v>
      </c>
      <c r="J126" s="6">
        <v>0</v>
      </c>
      <c r="K126" s="8">
        <f>J126/I126</f>
        <v>0</v>
      </c>
      <c r="L126" s="6">
        <v>250.67141304347825</v>
      </c>
      <c r="M126" s="6">
        <v>0</v>
      </c>
      <c r="N126" s="8">
        <f>M126/L126</f>
        <v>0</v>
      </c>
    </row>
    <row r="127" spans="1:14" x14ac:dyDescent="0.3">
      <c r="A127" s="5" t="s">
        <v>37</v>
      </c>
      <c r="B127" s="5" t="s">
        <v>267</v>
      </c>
      <c r="C127" s="5" t="s">
        <v>185</v>
      </c>
      <c r="D127" s="5" t="s">
        <v>186</v>
      </c>
      <c r="E127" s="6">
        <v>110.89130434782609</v>
      </c>
      <c r="F127" s="6">
        <v>49.602500000000006</v>
      </c>
      <c r="G127" s="6">
        <v>0</v>
      </c>
      <c r="H127" s="8">
        <f>G127/F127</f>
        <v>0</v>
      </c>
      <c r="I127" s="6">
        <v>92.19184782608697</v>
      </c>
      <c r="J127" s="6">
        <v>0</v>
      </c>
      <c r="K127" s="8">
        <f>J127/I127</f>
        <v>0</v>
      </c>
      <c r="L127" s="6">
        <v>213.23293478260871</v>
      </c>
      <c r="M127" s="6">
        <v>0</v>
      </c>
      <c r="N127" s="8">
        <f>M127/L127</f>
        <v>0</v>
      </c>
    </row>
    <row r="128" spans="1:14" x14ac:dyDescent="0.3">
      <c r="A128" s="5" t="s">
        <v>37</v>
      </c>
      <c r="B128" s="5" t="s">
        <v>268</v>
      </c>
      <c r="C128" s="5" t="s">
        <v>42</v>
      </c>
      <c r="D128" s="5" t="s">
        <v>43</v>
      </c>
      <c r="E128" s="6">
        <v>156.22826086956522</v>
      </c>
      <c r="F128" s="6">
        <v>66.80010869565217</v>
      </c>
      <c r="G128" s="6">
        <v>0</v>
      </c>
      <c r="H128" s="8">
        <f>G128/F128</f>
        <v>0</v>
      </c>
      <c r="I128" s="6">
        <v>130.67999999999998</v>
      </c>
      <c r="J128" s="6">
        <v>0</v>
      </c>
      <c r="K128" s="8">
        <f>J128/I128</f>
        <v>0</v>
      </c>
      <c r="L128" s="6">
        <v>331.43597826086955</v>
      </c>
      <c r="M128" s="6">
        <v>0</v>
      </c>
      <c r="N128" s="8">
        <f>M128/L128</f>
        <v>0</v>
      </c>
    </row>
    <row r="129" spans="1:14" x14ac:dyDescent="0.3">
      <c r="A129" s="5" t="s">
        <v>37</v>
      </c>
      <c r="B129" s="5" t="s">
        <v>269</v>
      </c>
      <c r="C129" s="5" t="s">
        <v>270</v>
      </c>
      <c r="D129" s="5" t="s">
        <v>169</v>
      </c>
      <c r="E129" s="6">
        <v>37.739130434782609</v>
      </c>
      <c r="F129" s="6">
        <v>6.6386956521739107</v>
      </c>
      <c r="G129" s="6">
        <v>0</v>
      </c>
      <c r="H129" s="8">
        <f>G129/F129</f>
        <v>0</v>
      </c>
      <c r="I129" s="6">
        <v>39.070978260869573</v>
      </c>
      <c r="J129" s="6">
        <v>0</v>
      </c>
      <c r="K129" s="8">
        <f>J129/I129</f>
        <v>0</v>
      </c>
      <c r="L129" s="6">
        <v>85.82489130434783</v>
      </c>
      <c r="M129" s="6">
        <v>0</v>
      </c>
      <c r="N129" s="8">
        <f>M129/L129</f>
        <v>0</v>
      </c>
    </row>
    <row r="130" spans="1:14" x14ac:dyDescent="0.3">
      <c r="A130" s="5" t="s">
        <v>37</v>
      </c>
      <c r="B130" s="5" t="s">
        <v>271</v>
      </c>
      <c r="C130" s="5" t="s">
        <v>63</v>
      </c>
      <c r="D130" s="5" t="s">
        <v>64</v>
      </c>
      <c r="E130" s="6">
        <v>98.043478260869563</v>
      </c>
      <c r="F130" s="6">
        <v>50.415869565217371</v>
      </c>
      <c r="G130" s="6">
        <v>0</v>
      </c>
      <c r="H130" s="8">
        <f>G130/F130</f>
        <v>0</v>
      </c>
      <c r="I130" s="6">
        <v>92.137717391304349</v>
      </c>
      <c r="J130" s="6">
        <v>0</v>
      </c>
      <c r="K130" s="8">
        <f>J130/I130</f>
        <v>0</v>
      </c>
      <c r="L130" s="6">
        <v>196.00728260869565</v>
      </c>
      <c r="M130" s="6">
        <v>0</v>
      </c>
      <c r="N130" s="8">
        <f>M130/L130</f>
        <v>0</v>
      </c>
    </row>
    <row r="131" spans="1:14" x14ac:dyDescent="0.3">
      <c r="A131" s="5" t="s">
        <v>37</v>
      </c>
      <c r="B131" s="5" t="s">
        <v>272</v>
      </c>
      <c r="C131" s="5" t="s">
        <v>94</v>
      </c>
      <c r="D131" s="5" t="s">
        <v>95</v>
      </c>
      <c r="E131" s="6">
        <v>83.402173913043484</v>
      </c>
      <c r="F131" s="6">
        <v>46.619130434782612</v>
      </c>
      <c r="G131" s="6">
        <v>0</v>
      </c>
      <c r="H131" s="8">
        <f>G131/F131</f>
        <v>0</v>
      </c>
      <c r="I131" s="6">
        <v>109.60728260869566</v>
      </c>
      <c r="J131" s="6">
        <v>0</v>
      </c>
      <c r="K131" s="8">
        <f>J131/I131</f>
        <v>0</v>
      </c>
      <c r="L131" s="6">
        <v>137.50358695652173</v>
      </c>
      <c r="M131" s="6">
        <v>0</v>
      </c>
      <c r="N131" s="8">
        <f>M131/L131</f>
        <v>0</v>
      </c>
    </row>
    <row r="132" spans="1:14" x14ac:dyDescent="0.3">
      <c r="A132" s="5" t="s">
        <v>37</v>
      </c>
      <c r="B132" s="5" t="s">
        <v>273</v>
      </c>
      <c r="C132" s="5" t="s">
        <v>274</v>
      </c>
      <c r="D132" s="5" t="s">
        <v>275</v>
      </c>
      <c r="E132" s="6">
        <v>113.19565217391305</v>
      </c>
      <c r="F132" s="6">
        <v>49.000869565217371</v>
      </c>
      <c r="G132" s="6">
        <v>0</v>
      </c>
      <c r="H132" s="8">
        <f>G132/F132</f>
        <v>0</v>
      </c>
      <c r="I132" s="6">
        <v>78.615543478260847</v>
      </c>
      <c r="J132" s="6">
        <v>0</v>
      </c>
      <c r="K132" s="8">
        <f>J132/I132</f>
        <v>0</v>
      </c>
      <c r="L132" s="6">
        <v>235.97782608695653</v>
      </c>
      <c r="M132" s="6">
        <v>0</v>
      </c>
      <c r="N132" s="8">
        <f>M132/L132</f>
        <v>0</v>
      </c>
    </row>
    <row r="133" spans="1:14" x14ac:dyDescent="0.3">
      <c r="A133" s="5" t="s">
        <v>37</v>
      </c>
      <c r="B133" s="5" t="s">
        <v>276</v>
      </c>
      <c r="C133" s="5" t="s">
        <v>103</v>
      </c>
      <c r="D133" s="5" t="s">
        <v>104</v>
      </c>
      <c r="E133" s="6">
        <v>82.336956521739125</v>
      </c>
      <c r="F133" s="6">
        <v>19.129456521739122</v>
      </c>
      <c r="G133" s="6">
        <v>0.40217391304347827</v>
      </c>
      <c r="H133" s="8">
        <f>G133/F133</f>
        <v>2.102380235352945E-2</v>
      </c>
      <c r="I133" s="6">
        <v>64.426195652173902</v>
      </c>
      <c r="J133" s="6">
        <v>0</v>
      </c>
      <c r="K133" s="8">
        <f>J133/I133</f>
        <v>0</v>
      </c>
      <c r="L133" s="6">
        <v>150.08347826086955</v>
      </c>
      <c r="M133" s="6">
        <v>0</v>
      </c>
      <c r="N133" s="8">
        <f>M133/L133</f>
        <v>0</v>
      </c>
    </row>
    <row r="134" spans="1:14" x14ac:dyDescent="0.3">
      <c r="A134" s="5" t="s">
        <v>37</v>
      </c>
      <c r="B134" s="5" t="s">
        <v>277</v>
      </c>
      <c r="C134" s="5" t="s">
        <v>278</v>
      </c>
      <c r="D134" s="5" t="s">
        <v>279</v>
      </c>
      <c r="E134" s="6">
        <v>117.05434782608695</v>
      </c>
      <c r="F134" s="6">
        <v>32.293913043478256</v>
      </c>
      <c r="G134" s="6">
        <v>0</v>
      </c>
      <c r="H134" s="8">
        <f>G134/F134</f>
        <v>0</v>
      </c>
      <c r="I134" s="6">
        <v>89.326956521739106</v>
      </c>
      <c r="J134" s="6">
        <v>0</v>
      </c>
      <c r="K134" s="8">
        <f>J134/I134</f>
        <v>0</v>
      </c>
      <c r="L134" s="6">
        <v>257.94543478260869</v>
      </c>
      <c r="M134" s="6">
        <v>3.8043478260869568E-2</v>
      </c>
      <c r="N134" s="8">
        <f>M134/L134</f>
        <v>1.4748653447940204E-4</v>
      </c>
    </row>
    <row r="135" spans="1:14" x14ac:dyDescent="0.3">
      <c r="A135" s="5" t="s">
        <v>37</v>
      </c>
      <c r="B135" s="5" t="s">
        <v>280</v>
      </c>
      <c r="C135" s="5" t="s">
        <v>51</v>
      </c>
      <c r="D135" s="5" t="s">
        <v>275</v>
      </c>
      <c r="E135" s="6">
        <v>43.456521739130437</v>
      </c>
      <c r="F135" s="6">
        <v>35.149456521739133</v>
      </c>
      <c r="G135" s="6">
        <v>0.71739130434782605</v>
      </c>
      <c r="H135" s="8">
        <f>G135/F135</f>
        <v>2.0409741012756086E-2</v>
      </c>
      <c r="I135" s="6">
        <v>71.817065217391303</v>
      </c>
      <c r="J135" s="6">
        <v>1.5652173913043479</v>
      </c>
      <c r="K135" s="8">
        <f>J135/I135</f>
        <v>2.1794505060411647E-2</v>
      </c>
      <c r="L135" s="6">
        <v>154.12326086956523</v>
      </c>
      <c r="M135" s="6">
        <v>5.2292391304347836</v>
      </c>
      <c r="N135" s="8">
        <f>M135/L135</f>
        <v>3.392894168557916E-2</v>
      </c>
    </row>
    <row r="136" spans="1:14" x14ac:dyDescent="0.3">
      <c r="A136" s="5" t="s">
        <v>37</v>
      </c>
      <c r="B136" s="5" t="s">
        <v>281</v>
      </c>
      <c r="C136" s="5" t="s">
        <v>63</v>
      </c>
      <c r="D136" s="5" t="s">
        <v>64</v>
      </c>
      <c r="E136" s="6">
        <v>74.652173913043484</v>
      </c>
      <c r="F136" s="6">
        <v>31.54336956521739</v>
      </c>
      <c r="G136" s="6">
        <v>9.7608695652173907</v>
      </c>
      <c r="H136" s="8">
        <f>G136/F136</f>
        <v>0.30944283060934047</v>
      </c>
      <c r="I136" s="6">
        <v>85.303478260869582</v>
      </c>
      <c r="J136" s="6">
        <v>9.4673913043478262</v>
      </c>
      <c r="K136" s="8">
        <f>J136/I136</f>
        <v>0.11098482145587618</v>
      </c>
      <c r="L136" s="6">
        <v>254.07717391304345</v>
      </c>
      <c r="M136" s="6">
        <v>18.919565217391302</v>
      </c>
      <c r="N136" s="8">
        <f>M136/L136</f>
        <v>7.4463852561058558E-2</v>
      </c>
    </row>
    <row r="137" spans="1:14" x14ac:dyDescent="0.3">
      <c r="A137" s="5" t="s">
        <v>37</v>
      </c>
      <c r="B137" s="5" t="s">
        <v>282</v>
      </c>
      <c r="C137" s="5" t="s">
        <v>68</v>
      </c>
      <c r="D137" s="5" t="s">
        <v>69</v>
      </c>
      <c r="E137" s="6">
        <v>216.4891304347826</v>
      </c>
      <c r="F137" s="6">
        <v>12.998260869565215</v>
      </c>
      <c r="G137" s="6">
        <v>0</v>
      </c>
      <c r="H137" s="8">
        <f>G137/F137</f>
        <v>0</v>
      </c>
      <c r="I137" s="6">
        <v>208.70913043478259</v>
      </c>
      <c r="J137" s="6">
        <v>0</v>
      </c>
      <c r="K137" s="8">
        <f>J137/I137</f>
        <v>0</v>
      </c>
      <c r="L137" s="6">
        <v>541.60684782608701</v>
      </c>
      <c r="M137" s="6">
        <v>44.282608695652172</v>
      </c>
      <c r="N137" s="8">
        <f>M137/L137</f>
        <v>8.1761537678843324E-2</v>
      </c>
    </row>
    <row r="138" spans="1:14" x14ac:dyDescent="0.3">
      <c r="A138" s="5" t="s">
        <v>37</v>
      </c>
      <c r="B138" s="5" t="s">
        <v>283</v>
      </c>
      <c r="C138" s="5" t="s">
        <v>284</v>
      </c>
      <c r="D138" s="5" t="s">
        <v>46</v>
      </c>
      <c r="E138" s="6">
        <v>71.434782608695656</v>
      </c>
      <c r="F138" s="6">
        <v>14.809782608695652</v>
      </c>
      <c r="G138" s="6">
        <v>1.6847826086956521</v>
      </c>
      <c r="H138" s="8">
        <f>G138/F138</f>
        <v>0.11376146788990825</v>
      </c>
      <c r="I138" s="6">
        <v>50.047065217391307</v>
      </c>
      <c r="J138" s="6">
        <v>0.2608695652173913</v>
      </c>
      <c r="K138" s="8">
        <f>J138/I138</f>
        <v>5.2124847697710627E-3</v>
      </c>
      <c r="L138" s="6">
        <v>148.80815217391304</v>
      </c>
      <c r="M138" s="6">
        <v>28.109782608695649</v>
      </c>
      <c r="N138" s="8">
        <f>M138/L138</f>
        <v>0.18889948029086179</v>
      </c>
    </row>
    <row r="139" spans="1:14" x14ac:dyDescent="0.3">
      <c r="A139" s="5" t="s">
        <v>37</v>
      </c>
      <c r="B139" s="5" t="s">
        <v>285</v>
      </c>
      <c r="C139" s="5" t="s">
        <v>286</v>
      </c>
      <c r="D139" s="5" t="s">
        <v>75</v>
      </c>
      <c r="E139" s="6">
        <v>39.228260869565219</v>
      </c>
      <c r="F139" s="6">
        <v>7.7806521739130439</v>
      </c>
      <c r="G139" s="6">
        <v>2.2608695652173911</v>
      </c>
      <c r="H139" s="8">
        <f>G139/F139</f>
        <v>0.29057584308904472</v>
      </c>
      <c r="I139" s="6">
        <v>27.86336956521739</v>
      </c>
      <c r="J139" s="6">
        <v>5.7391304347826084</v>
      </c>
      <c r="K139" s="8">
        <f>J139/I139</f>
        <v>0.20597402698727876</v>
      </c>
      <c r="L139" s="6">
        <v>90.457934782608689</v>
      </c>
      <c r="M139" s="6">
        <v>36.489673913043482</v>
      </c>
      <c r="N139" s="8">
        <f>M139/L139</f>
        <v>0.40338831525102353</v>
      </c>
    </row>
    <row r="140" spans="1:14" x14ac:dyDescent="0.3">
      <c r="A140" s="5" t="s">
        <v>37</v>
      </c>
      <c r="B140" s="5" t="s">
        <v>287</v>
      </c>
      <c r="C140" s="5" t="s">
        <v>51</v>
      </c>
      <c r="D140" s="5" t="s">
        <v>52</v>
      </c>
      <c r="E140" s="6">
        <v>153.42391304347825</v>
      </c>
      <c r="F140" s="6">
        <v>23.188152173913039</v>
      </c>
      <c r="G140" s="6">
        <v>8.6956521739130432E-2</v>
      </c>
      <c r="H140" s="8">
        <f>G140/F140</f>
        <v>3.7500410160736138E-3</v>
      </c>
      <c r="I140" s="6">
        <v>146.74586956521739</v>
      </c>
      <c r="J140" s="6">
        <v>0.43478260869565216</v>
      </c>
      <c r="K140" s="8">
        <f>J140/I140</f>
        <v>2.9628268923945714E-3</v>
      </c>
      <c r="L140" s="6">
        <v>305.10771739130433</v>
      </c>
      <c r="M140" s="6">
        <v>0</v>
      </c>
      <c r="N140" s="8">
        <f>M140/L140</f>
        <v>0</v>
      </c>
    </row>
    <row r="141" spans="1:14" x14ac:dyDescent="0.3">
      <c r="A141" s="5" t="s">
        <v>37</v>
      </c>
      <c r="B141" s="5" t="s">
        <v>288</v>
      </c>
      <c r="C141" s="5" t="s">
        <v>185</v>
      </c>
      <c r="D141" s="5" t="s">
        <v>186</v>
      </c>
      <c r="E141" s="6">
        <v>79.597826086956516</v>
      </c>
      <c r="F141" s="6">
        <v>28.601413043478274</v>
      </c>
      <c r="G141" s="6">
        <v>0</v>
      </c>
      <c r="H141" s="8">
        <f>G141/F141</f>
        <v>0</v>
      </c>
      <c r="I141" s="6">
        <v>86.864130434782581</v>
      </c>
      <c r="J141" s="6">
        <v>0.13043478260869565</v>
      </c>
      <c r="K141" s="8">
        <f>J141/I141</f>
        <v>1.5015954451604834E-3</v>
      </c>
      <c r="L141" s="6">
        <v>140.33771739130435</v>
      </c>
      <c r="M141" s="6">
        <v>0.85869565217391308</v>
      </c>
      <c r="N141" s="8">
        <f>M141/L141</f>
        <v>6.1187802405222808E-3</v>
      </c>
    </row>
    <row r="142" spans="1:14" x14ac:dyDescent="0.3">
      <c r="A142" s="5" t="s">
        <v>37</v>
      </c>
      <c r="B142" s="5" t="s">
        <v>289</v>
      </c>
      <c r="C142" s="5" t="s">
        <v>110</v>
      </c>
      <c r="D142" s="5" t="s">
        <v>75</v>
      </c>
      <c r="E142" s="6">
        <v>62.804347826086953</v>
      </c>
      <c r="F142" s="6">
        <v>19.578043478260867</v>
      </c>
      <c r="G142" s="6">
        <v>0</v>
      </c>
      <c r="H142" s="8">
        <f>G142/F142</f>
        <v>0</v>
      </c>
      <c r="I142" s="6">
        <v>89.343586956521747</v>
      </c>
      <c r="J142" s="6">
        <v>0</v>
      </c>
      <c r="K142" s="8">
        <f>J142/I142</f>
        <v>0</v>
      </c>
      <c r="L142" s="6">
        <v>168.9188043478261</v>
      </c>
      <c r="M142" s="6">
        <v>34.835978260869581</v>
      </c>
      <c r="N142" s="8">
        <f>M142/L142</f>
        <v>0.20622913118149774</v>
      </c>
    </row>
    <row r="143" spans="1:14" x14ac:dyDescent="0.3">
      <c r="A143" s="5" t="s">
        <v>37</v>
      </c>
      <c r="B143" s="5" t="s">
        <v>290</v>
      </c>
      <c r="C143" s="5" t="s">
        <v>117</v>
      </c>
      <c r="D143" s="5" t="s">
        <v>118</v>
      </c>
      <c r="E143" s="6">
        <v>46.673913043478258</v>
      </c>
      <c r="F143" s="6">
        <v>9.749891304347825</v>
      </c>
      <c r="G143" s="6">
        <v>0</v>
      </c>
      <c r="H143" s="8">
        <f>G143/F143</f>
        <v>0</v>
      </c>
      <c r="I143" s="6">
        <v>74.068369565217367</v>
      </c>
      <c r="J143" s="6">
        <v>0</v>
      </c>
      <c r="K143" s="8">
        <f>J143/I143</f>
        <v>0</v>
      </c>
      <c r="L143" s="6">
        <v>151.07021739130434</v>
      </c>
      <c r="M143" s="6">
        <v>0</v>
      </c>
      <c r="N143" s="8">
        <f>M143/L143</f>
        <v>0</v>
      </c>
    </row>
    <row r="144" spans="1:14" x14ac:dyDescent="0.3">
      <c r="A144" s="5" t="s">
        <v>37</v>
      </c>
      <c r="B144" s="5" t="s">
        <v>291</v>
      </c>
      <c r="C144" s="5" t="s">
        <v>292</v>
      </c>
      <c r="D144" s="5" t="s">
        <v>293</v>
      </c>
      <c r="E144" s="6">
        <v>109.44565217391305</v>
      </c>
      <c r="F144" s="6">
        <v>11.981739130434784</v>
      </c>
      <c r="G144" s="6">
        <v>0</v>
      </c>
      <c r="H144" s="8">
        <f>G144/F144</f>
        <v>0</v>
      </c>
      <c r="I144" s="6">
        <v>95.33608695652174</v>
      </c>
      <c r="J144" s="6">
        <v>0</v>
      </c>
      <c r="K144" s="8">
        <f>J144/I144</f>
        <v>0</v>
      </c>
      <c r="L144" s="6">
        <v>230.64728260869563</v>
      </c>
      <c r="M144" s="6">
        <v>0</v>
      </c>
      <c r="N144" s="8">
        <f>M144/L144</f>
        <v>0</v>
      </c>
    </row>
    <row r="145" spans="1:14" x14ac:dyDescent="0.3">
      <c r="A145" s="5" t="s">
        <v>37</v>
      </c>
      <c r="B145" s="5" t="s">
        <v>294</v>
      </c>
      <c r="C145" s="5" t="s">
        <v>295</v>
      </c>
      <c r="D145" s="5" t="s">
        <v>296</v>
      </c>
      <c r="E145" s="6">
        <v>172.66304347826087</v>
      </c>
      <c r="F145" s="6">
        <v>145.59760869565216</v>
      </c>
      <c r="G145" s="6">
        <v>0</v>
      </c>
      <c r="H145" s="8">
        <f>G145/F145</f>
        <v>0</v>
      </c>
      <c r="I145" s="6">
        <v>71.122065217391281</v>
      </c>
      <c r="J145" s="6">
        <v>0</v>
      </c>
      <c r="K145" s="8">
        <f>J145/I145</f>
        <v>0</v>
      </c>
      <c r="L145" s="6">
        <v>465.90847826086957</v>
      </c>
      <c r="M145" s="6">
        <v>0</v>
      </c>
      <c r="N145" s="8">
        <f>M145/L145</f>
        <v>0</v>
      </c>
    </row>
    <row r="146" spans="1:14" x14ac:dyDescent="0.3">
      <c r="A146" s="5" t="s">
        <v>37</v>
      </c>
      <c r="B146" s="5" t="s">
        <v>297</v>
      </c>
      <c r="C146" s="5" t="s">
        <v>114</v>
      </c>
      <c r="D146" s="5" t="s">
        <v>52</v>
      </c>
      <c r="E146" s="6">
        <v>148.45652173913044</v>
      </c>
      <c r="F146" s="6">
        <v>62.546956521739155</v>
      </c>
      <c r="G146" s="6">
        <v>0</v>
      </c>
      <c r="H146" s="8">
        <f>G146/F146</f>
        <v>0</v>
      </c>
      <c r="I146" s="6">
        <v>99.42793478260873</v>
      </c>
      <c r="J146" s="6">
        <v>1.6195652173913044</v>
      </c>
      <c r="K146" s="8">
        <f>J146/I146</f>
        <v>1.6288834932882343E-2</v>
      </c>
      <c r="L146" s="6">
        <v>282.82717391304345</v>
      </c>
      <c r="M146" s="6">
        <v>2.5440217391304349</v>
      </c>
      <c r="N146" s="8">
        <f>M146/L146</f>
        <v>8.9949692737537525E-3</v>
      </c>
    </row>
    <row r="147" spans="1:14" x14ac:dyDescent="0.3">
      <c r="A147" s="5" t="s">
        <v>37</v>
      </c>
      <c r="B147" s="5" t="s">
        <v>298</v>
      </c>
      <c r="C147" s="5" t="s">
        <v>114</v>
      </c>
      <c r="D147" s="5" t="s">
        <v>52</v>
      </c>
      <c r="E147" s="6">
        <v>29.913043478260871</v>
      </c>
      <c r="F147" s="6">
        <v>20.180978260869562</v>
      </c>
      <c r="G147" s="6">
        <v>0</v>
      </c>
      <c r="H147" s="8">
        <f>G147/F147</f>
        <v>0</v>
      </c>
      <c r="I147" s="6">
        <v>58.911847826086948</v>
      </c>
      <c r="J147" s="6">
        <v>0</v>
      </c>
      <c r="K147" s="8">
        <f>J147/I147</f>
        <v>0</v>
      </c>
      <c r="L147" s="6">
        <v>87.195869565217393</v>
      </c>
      <c r="M147" s="6">
        <v>0</v>
      </c>
      <c r="N147" s="8">
        <f>M147/L147</f>
        <v>0</v>
      </c>
    </row>
    <row r="148" spans="1:14" x14ac:dyDescent="0.3">
      <c r="A148" s="5" t="s">
        <v>37</v>
      </c>
      <c r="B148" s="5" t="s">
        <v>299</v>
      </c>
      <c r="C148" s="5" t="s">
        <v>251</v>
      </c>
      <c r="D148" s="5" t="s">
        <v>252</v>
      </c>
      <c r="E148" s="6">
        <v>114.08695652173913</v>
      </c>
      <c r="F148" s="6">
        <v>21.470108695652176</v>
      </c>
      <c r="G148" s="6">
        <v>8.6956521739130432E-2</v>
      </c>
      <c r="H148" s="8">
        <f>G148/F148</f>
        <v>4.0501202379445633E-3</v>
      </c>
      <c r="I148" s="6">
        <v>108.89282608695652</v>
      </c>
      <c r="J148" s="6">
        <v>5.6413043478260869</v>
      </c>
      <c r="K148" s="8">
        <f>J148/I148</f>
        <v>5.180602387269493E-2</v>
      </c>
      <c r="L148" s="6">
        <v>222.15586956521739</v>
      </c>
      <c r="M148" s="6">
        <v>38.521086956521742</v>
      </c>
      <c r="N148" s="8">
        <f>M148/L148</f>
        <v>0.17339666528690689</v>
      </c>
    </row>
    <row r="149" spans="1:14" x14ac:dyDescent="0.3">
      <c r="A149" s="5" t="s">
        <v>37</v>
      </c>
      <c r="B149" s="5" t="s">
        <v>300</v>
      </c>
      <c r="C149" s="5" t="s">
        <v>301</v>
      </c>
      <c r="D149" s="5" t="s">
        <v>75</v>
      </c>
      <c r="E149" s="6">
        <v>122.06521739130434</v>
      </c>
      <c r="F149" s="6">
        <v>58.385108695652164</v>
      </c>
      <c r="G149" s="6">
        <v>0.71739130434782605</v>
      </c>
      <c r="H149" s="8">
        <f>G149/F149</f>
        <v>1.2287230774672668E-2</v>
      </c>
      <c r="I149" s="6">
        <v>100.44891304347826</v>
      </c>
      <c r="J149" s="6">
        <v>0.76086956521739135</v>
      </c>
      <c r="K149" s="8">
        <f>J149/I149</f>
        <v>7.5746918723556215E-3</v>
      </c>
      <c r="L149" s="6">
        <v>238.5766304347826</v>
      </c>
      <c r="M149" s="6">
        <v>11.222391304347827</v>
      </c>
      <c r="N149" s="8">
        <f>M149/L149</f>
        <v>4.7038937903918401E-2</v>
      </c>
    </row>
    <row r="150" spans="1:14" x14ac:dyDescent="0.3">
      <c r="A150" s="5" t="s">
        <v>37</v>
      </c>
      <c r="B150" s="5" t="s">
        <v>302</v>
      </c>
      <c r="C150" s="5" t="s">
        <v>303</v>
      </c>
      <c r="D150" s="5" t="s">
        <v>75</v>
      </c>
      <c r="E150" s="6">
        <v>77.543478260869563</v>
      </c>
      <c r="F150" s="6">
        <v>9.4278260869565251</v>
      </c>
      <c r="G150" s="6">
        <v>0.2391304347826087</v>
      </c>
      <c r="H150" s="8">
        <f>G150/F150</f>
        <v>2.5364323925474996E-2</v>
      </c>
      <c r="I150" s="6">
        <v>82.98793478260869</v>
      </c>
      <c r="J150" s="6">
        <v>1.0543478260869565</v>
      </c>
      <c r="K150" s="8">
        <f>J150/I150</f>
        <v>1.2704832682592678E-2</v>
      </c>
      <c r="L150" s="6">
        <v>147.40195652173912</v>
      </c>
      <c r="M150" s="6">
        <v>4.2222826086956511</v>
      </c>
      <c r="N150" s="8">
        <f>M150/L150</f>
        <v>2.8644684971145147E-2</v>
      </c>
    </row>
    <row r="151" spans="1:14" x14ac:dyDescent="0.3">
      <c r="A151" s="5" t="s">
        <v>37</v>
      </c>
      <c r="B151" s="5" t="s">
        <v>304</v>
      </c>
      <c r="C151" s="5" t="s">
        <v>81</v>
      </c>
      <c r="D151" s="5" t="s">
        <v>82</v>
      </c>
      <c r="E151" s="6">
        <v>81.586956521739125</v>
      </c>
      <c r="F151" s="6">
        <v>20.57326086956521</v>
      </c>
      <c r="G151" s="6">
        <v>2.0434782608695654</v>
      </c>
      <c r="H151" s="8">
        <f>G151/F151</f>
        <v>9.9326901740334164E-2</v>
      </c>
      <c r="I151" s="6">
        <v>70.830760869565211</v>
      </c>
      <c r="J151" s="6">
        <v>3.4239130434782608</v>
      </c>
      <c r="K151" s="8">
        <f>J151/I151</f>
        <v>4.8339351454707566E-2</v>
      </c>
      <c r="L151" s="6">
        <v>267.5413043478261</v>
      </c>
      <c r="M151" s="6">
        <v>0</v>
      </c>
      <c r="N151" s="8">
        <f>M151/L151</f>
        <v>0</v>
      </c>
    </row>
    <row r="152" spans="1:14" x14ac:dyDescent="0.3">
      <c r="A152" s="5" t="s">
        <v>37</v>
      </c>
      <c r="B152" s="5" t="s">
        <v>305</v>
      </c>
      <c r="C152" s="5" t="s">
        <v>188</v>
      </c>
      <c r="D152" s="5" t="s">
        <v>118</v>
      </c>
      <c r="E152" s="6">
        <v>12.086956521739131</v>
      </c>
      <c r="F152" s="6">
        <v>33.15217391304347</v>
      </c>
      <c r="G152" s="6">
        <v>0</v>
      </c>
      <c r="H152" s="8">
        <f>G152/F152</f>
        <v>0</v>
      </c>
      <c r="I152" s="6">
        <v>5.2875000000000014</v>
      </c>
      <c r="J152" s="6">
        <v>0</v>
      </c>
      <c r="K152" s="8">
        <f>J152/I152</f>
        <v>0</v>
      </c>
      <c r="L152" s="6">
        <v>35.669565217391302</v>
      </c>
      <c r="M152" s="6">
        <v>0</v>
      </c>
      <c r="N152" s="8">
        <f>M152/L152</f>
        <v>0</v>
      </c>
    </row>
    <row r="153" spans="1:14" x14ac:dyDescent="0.3">
      <c r="A153" s="5" t="s">
        <v>37</v>
      </c>
      <c r="B153" s="5" t="s">
        <v>306</v>
      </c>
      <c r="C153" s="5" t="s">
        <v>307</v>
      </c>
      <c r="D153" s="5" t="s">
        <v>46</v>
      </c>
      <c r="E153" s="6">
        <v>34.413043478260867</v>
      </c>
      <c r="F153" s="6">
        <v>33.004891304347836</v>
      </c>
      <c r="G153" s="6">
        <v>2.0869565217391304</v>
      </c>
      <c r="H153" s="8">
        <f>G153/F153</f>
        <v>6.3231734426715383E-2</v>
      </c>
      <c r="I153" s="6">
        <v>37.859456521739141</v>
      </c>
      <c r="J153" s="6">
        <v>5.8695652173913047</v>
      </c>
      <c r="K153" s="8">
        <f>J153/I153</f>
        <v>0.15503564384293164</v>
      </c>
      <c r="L153" s="6">
        <v>101.30206521739132</v>
      </c>
      <c r="M153" s="6">
        <v>4.3378260869565226</v>
      </c>
      <c r="N153" s="8">
        <f>M153/L153</f>
        <v>4.2820707333534345E-2</v>
      </c>
    </row>
    <row r="154" spans="1:14" x14ac:dyDescent="0.3">
      <c r="A154" s="5" t="s">
        <v>37</v>
      </c>
      <c r="B154" s="5" t="s">
        <v>308</v>
      </c>
      <c r="C154" s="5" t="s">
        <v>309</v>
      </c>
      <c r="D154" s="5" t="s">
        <v>222</v>
      </c>
      <c r="E154" s="6">
        <v>16.347826086956523</v>
      </c>
      <c r="F154" s="6">
        <v>16.500108695652173</v>
      </c>
      <c r="G154" s="6">
        <v>0</v>
      </c>
      <c r="H154" s="8">
        <f>G154/F154</f>
        <v>0</v>
      </c>
      <c r="I154" s="6">
        <v>33.745000000000012</v>
      </c>
      <c r="J154" s="6">
        <v>1.3369565217391304</v>
      </c>
      <c r="K154" s="8">
        <f>J154/I154</f>
        <v>3.9619396110212771E-2</v>
      </c>
      <c r="L154" s="6">
        <v>59.106304347826082</v>
      </c>
      <c r="M154" s="6">
        <v>5.4402173913043477</v>
      </c>
      <c r="N154" s="8">
        <f>M154/L154</f>
        <v>9.2041237416739918E-2</v>
      </c>
    </row>
    <row r="155" spans="1:14" x14ac:dyDescent="0.3">
      <c r="A155" s="5" t="s">
        <v>37</v>
      </c>
      <c r="B155" s="5" t="s">
        <v>310</v>
      </c>
      <c r="C155" s="5" t="s">
        <v>154</v>
      </c>
      <c r="D155" s="5" t="s">
        <v>155</v>
      </c>
      <c r="E155" s="6">
        <v>141.55434782608697</v>
      </c>
      <c r="F155" s="6">
        <v>24.511413043478264</v>
      </c>
      <c r="G155" s="6">
        <v>0</v>
      </c>
      <c r="H155" s="8">
        <f>G155/F155</f>
        <v>0</v>
      </c>
      <c r="I155" s="6">
        <v>126.21836956521739</v>
      </c>
      <c r="J155" s="6">
        <v>0</v>
      </c>
      <c r="K155" s="8">
        <f>J155/I155</f>
        <v>0</v>
      </c>
      <c r="L155" s="6">
        <v>283.73641304347825</v>
      </c>
      <c r="M155" s="6">
        <v>0</v>
      </c>
      <c r="N155" s="8">
        <f>M155/L155</f>
        <v>0</v>
      </c>
    </row>
    <row r="156" spans="1:14" x14ac:dyDescent="0.3">
      <c r="A156" s="5" t="s">
        <v>37</v>
      </c>
      <c r="B156" s="5" t="s">
        <v>311</v>
      </c>
      <c r="C156" s="5" t="s">
        <v>312</v>
      </c>
      <c r="D156" s="5" t="s">
        <v>128</v>
      </c>
      <c r="E156" s="6">
        <v>82.445652173913047</v>
      </c>
      <c r="F156" s="6">
        <v>2.9306521739130429</v>
      </c>
      <c r="G156" s="6">
        <v>0</v>
      </c>
      <c r="H156" s="8">
        <f>G156/F156</f>
        <v>0</v>
      </c>
      <c r="I156" s="6">
        <v>90.347173913043463</v>
      </c>
      <c r="J156" s="6">
        <v>4.6304347826086953</v>
      </c>
      <c r="K156" s="8">
        <f>J156/I156</f>
        <v>5.1251573038303938E-2</v>
      </c>
      <c r="L156" s="6">
        <v>162.75934782608695</v>
      </c>
      <c r="M156" s="6">
        <v>0</v>
      </c>
      <c r="N156" s="8">
        <f>M156/L156</f>
        <v>0</v>
      </c>
    </row>
    <row r="157" spans="1:14" x14ac:dyDescent="0.3">
      <c r="A157" s="5" t="s">
        <v>37</v>
      </c>
      <c r="B157" s="5" t="s">
        <v>313</v>
      </c>
      <c r="C157" s="5" t="s">
        <v>204</v>
      </c>
      <c r="D157" s="5" t="s">
        <v>158</v>
      </c>
      <c r="E157" s="6">
        <v>16.130434782608695</v>
      </c>
      <c r="F157" s="6">
        <v>33.231630434782616</v>
      </c>
      <c r="G157" s="6">
        <v>1.326086956521739</v>
      </c>
      <c r="H157" s="8">
        <f>G157/F157</f>
        <v>3.9904360369082612E-2</v>
      </c>
      <c r="I157" s="6">
        <v>18.107282608695652</v>
      </c>
      <c r="J157" s="6">
        <v>0</v>
      </c>
      <c r="K157" s="8">
        <f>J157/I157</f>
        <v>0</v>
      </c>
      <c r="L157" s="6">
        <v>70.168913043478256</v>
      </c>
      <c r="M157" s="6">
        <v>0</v>
      </c>
      <c r="N157" s="8">
        <f>M157/L157</f>
        <v>0</v>
      </c>
    </row>
    <row r="158" spans="1:14" x14ac:dyDescent="0.3">
      <c r="A158" s="5" t="s">
        <v>37</v>
      </c>
      <c r="B158" s="5" t="s">
        <v>314</v>
      </c>
      <c r="C158" s="5" t="s">
        <v>188</v>
      </c>
      <c r="D158" s="5" t="s">
        <v>118</v>
      </c>
      <c r="E158" s="6">
        <v>22.619565217391305</v>
      </c>
      <c r="F158" s="6">
        <v>15.776521739130436</v>
      </c>
      <c r="G158" s="6">
        <v>0.85869565217391308</v>
      </c>
      <c r="H158" s="8">
        <f>G158/F158</f>
        <v>5.4428705285785153E-2</v>
      </c>
      <c r="I158" s="6">
        <v>25.779239130434778</v>
      </c>
      <c r="J158" s="6">
        <v>6.1304347826086953</v>
      </c>
      <c r="K158" s="8">
        <f>J158/I158</f>
        <v>0.2378051094367308</v>
      </c>
      <c r="L158" s="6">
        <v>69.859565217391307</v>
      </c>
      <c r="M158" s="6">
        <v>6.370326086956525</v>
      </c>
      <c r="N158" s="8">
        <f>M158/L158</f>
        <v>9.1187599967636979E-2</v>
      </c>
    </row>
    <row r="159" spans="1:14" x14ac:dyDescent="0.3">
      <c r="A159" s="5" t="s">
        <v>37</v>
      </c>
      <c r="B159" s="5" t="s">
        <v>315</v>
      </c>
      <c r="C159" s="5" t="s">
        <v>60</v>
      </c>
      <c r="D159" s="5" t="s">
        <v>61</v>
      </c>
      <c r="E159" s="6">
        <v>155.38043478260869</v>
      </c>
      <c r="F159" s="6">
        <v>30.855978260869566</v>
      </c>
      <c r="G159" s="6">
        <v>8.3152173913043477</v>
      </c>
      <c r="H159" s="8">
        <f>G159/F159</f>
        <v>0.26948480845442535</v>
      </c>
      <c r="I159" s="6">
        <v>148.7217391304348</v>
      </c>
      <c r="J159" s="6">
        <v>42.913043478260867</v>
      </c>
      <c r="K159" s="8">
        <f>J159/I159</f>
        <v>0.28854586914576386</v>
      </c>
      <c r="L159" s="6">
        <v>338.55434782608694</v>
      </c>
      <c r="M159" s="6">
        <v>0.51630434782608692</v>
      </c>
      <c r="N159" s="8">
        <f>M159/L159</f>
        <v>1.5250264873021479E-3</v>
      </c>
    </row>
    <row r="160" spans="1:14" x14ac:dyDescent="0.3">
      <c r="A160" s="5" t="s">
        <v>37</v>
      </c>
      <c r="B160" s="5" t="s">
        <v>316</v>
      </c>
      <c r="C160" s="5" t="s">
        <v>317</v>
      </c>
      <c r="D160" s="5" t="s">
        <v>259</v>
      </c>
      <c r="E160" s="6">
        <v>106.57608695652173</v>
      </c>
      <c r="F160" s="6">
        <v>8.4103260869565215</v>
      </c>
      <c r="G160" s="6">
        <v>0</v>
      </c>
      <c r="H160" s="8">
        <f>G160/F160</f>
        <v>0</v>
      </c>
      <c r="I160" s="6">
        <v>113.48641304347827</v>
      </c>
      <c r="J160" s="6">
        <v>0</v>
      </c>
      <c r="K160" s="8">
        <f>J160/I160</f>
        <v>0</v>
      </c>
      <c r="L160" s="6">
        <v>207.34239130434781</v>
      </c>
      <c r="M160" s="6">
        <v>0</v>
      </c>
      <c r="N160" s="8">
        <f>M160/L160</f>
        <v>0</v>
      </c>
    </row>
    <row r="161" spans="1:14" x14ac:dyDescent="0.3">
      <c r="A161" s="5" t="s">
        <v>37</v>
      </c>
      <c r="B161" s="5" t="s">
        <v>318</v>
      </c>
      <c r="C161" s="5" t="s">
        <v>110</v>
      </c>
      <c r="D161" s="5" t="s">
        <v>75</v>
      </c>
      <c r="E161" s="6">
        <v>27.239130434782609</v>
      </c>
      <c r="F161" s="6">
        <v>18.422934782608696</v>
      </c>
      <c r="G161" s="6">
        <v>0</v>
      </c>
      <c r="H161" s="8">
        <f>G161/F161</f>
        <v>0</v>
      </c>
      <c r="I161" s="6">
        <v>22.411739130434775</v>
      </c>
      <c r="J161" s="6">
        <v>0</v>
      </c>
      <c r="K161" s="8">
        <f>J161/I161</f>
        <v>0</v>
      </c>
      <c r="L161" s="6">
        <v>76.310326086956522</v>
      </c>
      <c r="M161" s="6">
        <v>0</v>
      </c>
      <c r="N161" s="8">
        <f>M161/L161</f>
        <v>0</v>
      </c>
    </row>
    <row r="162" spans="1:14" x14ac:dyDescent="0.3">
      <c r="A162" s="5" t="s">
        <v>37</v>
      </c>
      <c r="B162" s="5" t="s">
        <v>319</v>
      </c>
      <c r="C162" s="5" t="s">
        <v>320</v>
      </c>
      <c r="D162" s="5" t="s">
        <v>64</v>
      </c>
      <c r="E162" s="6">
        <v>147.33695652173913</v>
      </c>
      <c r="F162" s="6">
        <v>49.867391304347827</v>
      </c>
      <c r="G162" s="6">
        <v>14.206521739130435</v>
      </c>
      <c r="H162" s="8">
        <f>G162/F162</f>
        <v>0.28488600200531844</v>
      </c>
      <c r="I162" s="6">
        <v>137.1215217391304</v>
      </c>
      <c r="J162" s="6">
        <v>3.9347826086956523</v>
      </c>
      <c r="K162" s="8">
        <f>J162/I162</f>
        <v>2.869558737964897E-2</v>
      </c>
      <c r="L162" s="6">
        <v>377.93663043478261</v>
      </c>
      <c r="M162" s="6">
        <v>52.076086956521742</v>
      </c>
      <c r="N162" s="8">
        <f>M162/L162</f>
        <v>0.13779052561434127</v>
      </c>
    </row>
    <row r="163" spans="1:14" x14ac:dyDescent="0.3">
      <c r="A163" s="5" t="s">
        <v>37</v>
      </c>
      <c r="B163" s="5" t="s">
        <v>321</v>
      </c>
      <c r="C163" s="5" t="s">
        <v>322</v>
      </c>
      <c r="D163" s="5" t="s">
        <v>186</v>
      </c>
      <c r="E163" s="6">
        <v>51.630434782608695</v>
      </c>
      <c r="F163" s="6">
        <v>41.005434782608695</v>
      </c>
      <c r="G163" s="6">
        <v>0</v>
      </c>
      <c r="H163" s="8">
        <f>G163/F163</f>
        <v>0</v>
      </c>
      <c r="I163" s="6">
        <v>68.230978260869563</v>
      </c>
      <c r="J163" s="6">
        <v>0</v>
      </c>
      <c r="K163" s="8">
        <f>J163/I163</f>
        <v>0</v>
      </c>
      <c r="L163" s="6">
        <v>121.1195652173913</v>
      </c>
      <c r="M163" s="6">
        <v>0</v>
      </c>
      <c r="N163" s="8">
        <f>M163/L163</f>
        <v>0</v>
      </c>
    </row>
    <row r="164" spans="1:14" x14ac:dyDescent="0.3">
      <c r="A164" s="5" t="s">
        <v>37</v>
      </c>
      <c r="B164" s="5" t="s">
        <v>323</v>
      </c>
      <c r="C164" s="5" t="s">
        <v>42</v>
      </c>
      <c r="D164" s="5" t="s">
        <v>43</v>
      </c>
      <c r="E164" s="6">
        <v>101.48913043478261</v>
      </c>
      <c r="F164" s="6">
        <v>14.696195652173918</v>
      </c>
      <c r="G164" s="6">
        <v>6.1521739130434785</v>
      </c>
      <c r="H164" s="8">
        <f>G164/F164</f>
        <v>0.41862357161347569</v>
      </c>
      <c r="I164" s="6">
        <v>111.31749999999995</v>
      </c>
      <c r="J164" s="6">
        <v>17.586956521739129</v>
      </c>
      <c r="K164" s="8">
        <f>J164/I164</f>
        <v>0.15798914386093055</v>
      </c>
      <c r="L164" s="6">
        <v>225.36358695652174</v>
      </c>
      <c r="M164" s="6">
        <v>57.244565217391305</v>
      </c>
      <c r="N164" s="8">
        <f>M164/L164</f>
        <v>0.25400982470355876</v>
      </c>
    </row>
    <row r="165" spans="1:14" x14ac:dyDescent="0.3">
      <c r="A165" s="5" t="s">
        <v>37</v>
      </c>
      <c r="B165" s="5" t="s">
        <v>324</v>
      </c>
      <c r="C165" s="5" t="s">
        <v>66</v>
      </c>
      <c r="D165" s="5" t="s">
        <v>46</v>
      </c>
      <c r="E165" s="6">
        <v>46.152173913043477</v>
      </c>
      <c r="F165" s="6">
        <v>48</v>
      </c>
      <c r="G165" s="6">
        <v>0</v>
      </c>
      <c r="H165" s="8">
        <f>G165/F165</f>
        <v>0</v>
      </c>
      <c r="I165" s="6">
        <v>52.679347826086953</v>
      </c>
      <c r="J165" s="6">
        <v>0</v>
      </c>
      <c r="K165" s="8">
        <f>J165/I165</f>
        <v>0</v>
      </c>
      <c r="L165" s="6">
        <v>149.35499999999999</v>
      </c>
      <c r="M165" s="6">
        <v>0</v>
      </c>
      <c r="N165" s="8">
        <f>M165/L165</f>
        <v>0</v>
      </c>
    </row>
    <row r="166" spans="1:14" x14ac:dyDescent="0.3">
      <c r="A166" s="5" t="s">
        <v>37</v>
      </c>
      <c r="B166" s="5" t="s">
        <v>325</v>
      </c>
      <c r="C166" s="5" t="s">
        <v>120</v>
      </c>
      <c r="D166" s="5" t="s">
        <v>95</v>
      </c>
      <c r="E166" s="6">
        <v>44.304347826086953</v>
      </c>
      <c r="F166" s="6">
        <v>37.866847826086953</v>
      </c>
      <c r="G166" s="6">
        <v>0</v>
      </c>
      <c r="H166" s="8">
        <f>G166/F166</f>
        <v>0</v>
      </c>
      <c r="I166" s="6">
        <v>85.614130434782609</v>
      </c>
      <c r="J166" s="6">
        <v>0</v>
      </c>
      <c r="K166" s="8">
        <f>J166/I166</f>
        <v>0</v>
      </c>
      <c r="L166" s="6">
        <v>137.51358695652175</v>
      </c>
      <c r="M166" s="6">
        <v>0</v>
      </c>
      <c r="N166" s="8">
        <f>M166/L166</f>
        <v>0</v>
      </c>
    </row>
    <row r="167" spans="1:14" x14ac:dyDescent="0.3">
      <c r="A167" s="5" t="s">
        <v>37</v>
      </c>
      <c r="B167" s="5" t="s">
        <v>326</v>
      </c>
      <c r="C167" s="5" t="s">
        <v>327</v>
      </c>
      <c r="D167" s="5" t="s">
        <v>328</v>
      </c>
      <c r="E167" s="6">
        <v>109.1304347826087</v>
      </c>
      <c r="F167" s="6">
        <v>31.92347826086958</v>
      </c>
      <c r="G167" s="6">
        <v>1.8478260869565217</v>
      </c>
      <c r="H167" s="8">
        <f>G167/F167</f>
        <v>5.7882981041621241E-2</v>
      </c>
      <c r="I167" s="6">
        <v>88.670108695652146</v>
      </c>
      <c r="J167" s="6">
        <v>23.608695652173914</v>
      </c>
      <c r="K167" s="8">
        <f>J167/I167</f>
        <v>0.26625314888478924</v>
      </c>
      <c r="L167" s="6">
        <v>226.32467391304345</v>
      </c>
      <c r="M167" s="6">
        <v>59.230978260869563</v>
      </c>
      <c r="N167" s="8">
        <f>M167/L167</f>
        <v>0.26170800221113666</v>
      </c>
    </row>
    <row r="168" spans="1:14" x14ac:dyDescent="0.3">
      <c r="A168" s="5" t="s">
        <v>37</v>
      </c>
      <c r="B168" s="5" t="s">
        <v>329</v>
      </c>
      <c r="C168" s="5" t="s">
        <v>188</v>
      </c>
      <c r="D168" s="5" t="s">
        <v>118</v>
      </c>
      <c r="E168" s="6">
        <v>81.836956521739125</v>
      </c>
      <c r="F168" s="6">
        <v>10.496739130434786</v>
      </c>
      <c r="G168" s="6">
        <v>0</v>
      </c>
      <c r="H168" s="8">
        <f>G168/F168</f>
        <v>0</v>
      </c>
      <c r="I168" s="6">
        <v>75.612173913043492</v>
      </c>
      <c r="J168" s="6">
        <v>0</v>
      </c>
      <c r="K168" s="8">
        <f>J168/I168</f>
        <v>0</v>
      </c>
      <c r="L168" s="6">
        <v>165.82510869565218</v>
      </c>
      <c r="M168" s="6">
        <v>0</v>
      </c>
      <c r="N168" s="8">
        <f>M168/L168</f>
        <v>0</v>
      </c>
    </row>
    <row r="169" spans="1:14" x14ac:dyDescent="0.3">
      <c r="A169" s="5" t="s">
        <v>37</v>
      </c>
      <c r="B169" s="5" t="s">
        <v>330</v>
      </c>
      <c r="C169" s="5" t="s">
        <v>278</v>
      </c>
      <c r="D169" s="5" t="s">
        <v>279</v>
      </c>
      <c r="E169" s="6">
        <v>217.13043478260869</v>
      </c>
      <c r="F169" s="6">
        <v>44.639347826086954</v>
      </c>
      <c r="G169" s="6">
        <v>1.0326086956521738</v>
      </c>
      <c r="H169" s="8">
        <f>G169/F169</f>
        <v>2.3132253178858583E-2</v>
      </c>
      <c r="I169" s="6">
        <v>173.0940217391304</v>
      </c>
      <c r="J169" s="6">
        <v>46.847826086956523</v>
      </c>
      <c r="K169" s="8">
        <f>J169/I169</f>
        <v>0.27064959041486003</v>
      </c>
      <c r="L169" s="6">
        <v>509.58076086956521</v>
      </c>
      <c r="M169" s="6">
        <v>126.14673913043478</v>
      </c>
      <c r="N169" s="8">
        <f>M169/L169</f>
        <v>0.24755004273547115</v>
      </c>
    </row>
    <row r="170" spans="1:14" x14ac:dyDescent="0.3">
      <c r="A170" s="5" t="s">
        <v>37</v>
      </c>
      <c r="B170" s="5" t="s">
        <v>331</v>
      </c>
      <c r="C170" s="5" t="s">
        <v>157</v>
      </c>
      <c r="D170" s="5" t="s">
        <v>158</v>
      </c>
      <c r="E170" s="6">
        <v>42.586956521739133</v>
      </c>
      <c r="F170" s="6">
        <v>20.475543478260871</v>
      </c>
      <c r="G170" s="6">
        <v>0</v>
      </c>
      <c r="H170" s="8">
        <f>G170/F170</f>
        <v>0</v>
      </c>
      <c r="I170" s="6">
        <v>54.758152173913047</v>
      </c>
      <c r="J170" s="6">
        <v>0</v>
      </c>
      <c r="K170" s="8">
        <f>J170/I170</f>
        <v>0</v>
      </c>
      <c r="L170" s="6">
        <v>133.5</v>
      </c>
      <c r="M170" s="6">
        <v>0</v>
      </c>
      <c r="N170" s="8">
        <f>M170/L170</f>
        <v>0</v>
      </c>
    </row>
    <row r="171" spans="1:14" x14ac:dyDescent="0.3">
      <c r="A171" s="5" t="s">
        <v>37</v>
      </c>
      <c r="B171" s="5" t="s">
        <v>332</v>
      </c>
      <c r="C171" s="5" t="s">
        <v>185</v>
      </c>
      <c r="D171" s="5" t="s">
        <v>186</v>
      </c>
      <c r="E171" s="6">
        <v>19.239130434782609</v>
      </c>
      <c r="F171" s="6">
        <v>23.02771739130435</v>
      </c>
      <c r="G171" s="6">
        <v>0</v>
      </c>
      <c r="H171" s="8">
        <f>G171/F171</f>
        <v>0</v>
      </c>
      <c r="I171" s="6">
        <v>17.44891304347826</v>
      </c>
      <c r="J171" s="6">
        <v>0</v>
      </c>
      <c r="K171" s="8">
        <f>J171/I171</f>
        <v>0</v>
      </c>
      <c r="L171" s="6">
        <v>71.931195652173912</v>
      </c>
      <c r="M171" s="6">
        <v>0</v>
      </c>
      <c r="N171" s="8">
        <f>M171/L171</f>
        <v>0</v>
      </c>
    </row>
    <row r="172" spans="1:14" x14ac:dyDescent="0.3">
      <c r="A172" s="5" t="s">
        <v>37</v>
      </c>
      <c r="B172" s="5" t="s">
        <v>333</v>
      </c>
      <c r="C172" s="5" t="s">
        <v>188</v>
      </c>
      <c r="D172" s="5" t="s">
        <v>118</v>
      </c>
      <c r="E172" s="6">
        <v>126.32608695652173</v>
      </c>
      <c r="F172" s="6">
        <v>58.635869565217391</v>
      </c>
      <c r="G172" s="6">
        <v>0</v>
      </c>
      <c r="H172" s="8">
        <f>G172/F172</f>
        <v>0</v>
      </c>
      <c r="I172" s="6">
        <v>129.07880434782609</v>
      </c>
      <c r="J172" s="6">
        <v>0</v>
      </c>
      <c r="K172" s="8">
        <f>J172/I172</f>
        <v>0</v>
      </c>
      <c r="L172" s="6">
        <v>348.00815217391306</v>
      </c>
      <c r="M172" s="6">
        <v>0</v>
      </c>
      <c r="N172" s="8">
        <f>M172/L172</f>
        <v>0</v>
      </c>
    </row>
    <row r="173" spans="1:14" x14ac:dyDescent="0.3">
      <c r="A173" s="5" t="s">
        <v>37</v>
      </c>
      <c r="B173" s="5" t="s">
        <v>334</v>
      </c>
      <c r="C173" s="5" t="s">
        <v>188</v>
      </c>
      <c r="D173" s="5" t="s">
        <v>118</v>
      </c>
      <c r="E173" s="6">
        <v>82.717391304347828</v>
      </c>
      <c r="F173" s="6">
        <v>27.899456521739129</v>
      </c>
      <c r="G173" s="6">
        <v>0</v>
      </c>
      <c r="H173" s="8">
        <f>G173/F173</f>
        <v>0</v>
      </c>
      <c r="I173" s="6">
        <v>79.997282608695656</v>
      </c>
      <c r="J173" s="6">
        <v>0</v>
      </c>
      <c r="K173" s="8">
        <f>J173/I173</f>
        <v>0</v>
      </c>
      <c r="L173" s="6">
        <v>197.08967391304347</v>
      </c>
      <c r="M173" s="6">
        <v>0</v>
      </c>
      <c r="N173" s="8">
        <f>M173/L173</f>
        <v>0</v>
      </c>
    </row>
    <row r="174" spans="1:14" x14ac:dyDescent="0.3">
      <c r="A174" s="5" t="s">
        <v>37</v>
      </c>
      <c r="B174" s="5" t="s">
        <v>335</v>
      </c>
      <c r="C174" s="5" t="s">
        <v>51</v>
      </c>
      <c r="D174" s="5" t="s">
        <v>52</v>
      </c>
      <c r="E174" s="6">
        <v>152.79347826086956</v>
      </c>
      <c r="F174" s="6">
        <v>38.035326086956523</v>
      </c>
      <c r="G174" s="6">
        <v>0</v>
      </c>
      <c r="H174" s="8">
        <f>G174/F174</f>
        <v>0</v>
      </c>
      <c r="I174" s="6">
        <v>172.84782608695653</v>
      </c>
      <c r="J174" s="6">
        <v>0</v>
      </c>
      <c r="K174" s="8">
        <f>J174/I174</f>
        <v>0</v>
      </c>
      <c r="L174" s="6">
        <v>367.64130434782606</v>
      </c>
      <c r="M174" s="6">
        <v>0</v>
      </c>
      <c r="N174" s="8">
        <f>M174/L174</f>
        <v>0</v>
      </c>
    </row>
    <row r="175" spans="1:14" x14ac:dyDescent="0.3">
      <c r="A175" s="5" t="s">
        <v>37</v>
      </c>
      <c r="B175" s="5" t="s">
        <v>336</v>
      </c>
      <c r="C175" s="5" t="s">
        <v>63</v>
      </c>
      <c r="D175" s="5" t="s">
        <v>64</v>
      </c>
      <c r="E175" s="6">
        <v>114</v>
      </c>
      <c r="F175" s="6">
        <v>18.192934782608695</v>
      </c>
      <c r="G175" s="6">
        <v>0</v>
      </c>
      <c r="H175" s="8">
        <f>G175/F175</f>
        <v>0</v>
      </c>
      <c r="I175" s="6">
        <v>108.23097826086956</v>
      </c>
      <c r="J175" s="6">
        <v>0</v>
      </c>
      <c r="K175" s="8">
        <f>J175/I175</f>
        <v>0</v>
      </c>
      <c r="L175" s="6">
        <v>248.40489130434781</v>
      </c>
      <c r="M175" s="6">
        <v>0</v>
      </c>
      <c r="N175" s="8">
        <f>M175/L175</f>
        <v>0</v>
      </c>
    </row>
    <row r="176" spans="1:14" x14ac:dyDescent="0.3">
      <c r="A176" s="5" t="s">
        <v>37</v>
      </c>
      <c r="B176" s="5" t="s">
        <v>337</v>
      </c>
      <c r="C176" s="5" t="s">
        <v>165</v>
      </c>
      <c r="D176" s="5" t="s">
        <v>166</v>
      </c>
      <c r="E176" s="6">
        <v>120.10869565217391</v>
      </c>
      <c r="F176" s="6">
        <v>54.369565217391305</v>
      </c>
      <c r="G176" s="6">
        <v>0</v>
      </c>
      <c r="H176" s="8">
        <f>G176/F176</f>
        <v>0</v>
      </c>
      <c r="I176" s="6">
        <v>94.214673913043484</v>
      </c>
      <c r="J176" s="6">
        <v>0</v>
      </c>
      <c r="K176" s="8">
        <f>J176/I176</f>
        <v>0</v>
      </c>
      <c r="L176" s="6">
        <v>306.18206521739131</v>
      </c>
      <c r="M176" s="6">
        <v>0</v>
      </c>
      <c r="N176" s="8">
        <f>M176/L176</f>
        <v>0</v>
      </c>
    </row>
    <row r="177" spans="1:14" x14ac:dyDescent="0.3">
      <c r="A177" s="5" t="s">
        <v>37</v>
      </c>
      <c r="B177" s="5" t="s">
        <v>338</v>
      </c>
      <c r="C177" s="5" t="s">
        <v>145</v>
      </c>
      <c r="D177" s="5" t="s">
        <v>146</v>
      </c>
      <c r="E177" s="6">
        <v>136.06521739130434</v>
      </c>
      <c r="F177" s="6">
        <v>54.255434782608695</v>
      </c>
      <c r="G177" s="6">
        <v>0</v>
      </c>
      <c r="H177" s="8">
        <f>G177/F177</f>
        <v>0</v>
      </c>
      <c r="I177" s="6">
        <v>117.5625</v>
      </c>
      <c r="J177" s="6">
        <v>0</v>
      </c>
      <c r="K177" s="8">
        <f>J177/I177</f>
        <v>0</v>
      </c>
      <c r="L177" s="6">
        <v>290.68478260869563</v>
      </c>
      <c r="M177" s="6">
        <v>0</v>
      </c>
      <c r="N177" s="8">
        <f>M177/L177</f>
        <v>0</v>
      </c>
    </row>
    <row r="178" spans="1:14" x14ac:dyDescent="0.3">
      <c r="A178" s="5" t="s">
        <v>37</v>
      </c>
      <c r="B178" s="5" t="s">
        <v>339</v>
      </c>
      <c r="C178" s="5" t="s">
        <v>185</v>
      </c>
      <c r="D178" s="5" t="s">
        <v>186</v>
      </c>
      <c r="E178" s="6">
        <v>133.7608695652174</v>
      </c>
      <c r="F178" s="6">
        <v>47.418478260869563</v>
      </c>
      <c r="G178" s="6">
        <v>0</v>
      </c>
      <c r="H178" s="8">
        <f>G178/F178</f>
        <v>0</v>
      </c>
      <c r="I178" s="6">
        <v>156.15760869565219</v>
      </c>
      <c r="J178" s="6">
        <v>0</v>
      </c>
      <c r="K178" s="8">
        <f>J178/I178</f>
        <v>0</v>
      </c>
      <c r="L178" s="6">
        <v>339.35054347826087</v>
      </c>
      <c r="M178" s="6">
        <v>0</v>
      </c>
      <c r="N178" s="8">
        <f>M178/L178</f>
        <v>0</v>
      </c>
    </row>
    <row r="179" spans="1:14" x14ac:dyDescent="0.3">
      <c r="A179" s="5" t="s">
        <v>37</v>
      </c>
      <c r="B179" s="5" t="s">
        <v>340</v>
      </c>
      <c r="C179" s="5" t="s">
        <v>188</v>
      </c>
      <c r="D179" s="5" t="s">
        <v>118</v>
      </c>
      <c r="E179" s="6">
        <v>49.217391304347828</v>
      </c>
      <c r="F179" s="6">
        <v>17.627717391304348</v>
      </c>
      <c r="G179" s="6">
        <v>0</v>
      </c>
      <c r="H179" s="8">
        <f>G179/F179</f>
        <v>0</v>
      </c>
      <c r="I179" s="6">
        <v>64.635869565217391</v>
      </c>
      <c r="J179" s="6">
        <v>0</v>
      </c>
      <c r="K179" s="8">
        <f>J179/I179</f>
        <v>0</v>
      </c>
      <c r="L179" s="6">
        <v>131.83695652173913</v>
      </c>
      <c r="M179" s="6">
        <v>0</v>
      </c>
      <c r="N179" s="8">
        <f>M179/L179</f>
        <v>0</v>
      </c>
    </row>
    <row r="180" spans="1:14" x14ac:dyDescent="0.3">
      <c r="A180" s="5" t="s">
        <v>37</v>
      </c>
      <c r="B180" s="5" t="s">
        <v>341</v>
      </c>
      <c r="C180" s="5" t="s">
        <v>342</v>
      </c>
      <c r="D180" s="5" t="s">
        <v>186</v>
      </c>
      <c r="E180" s="6">
        <v>85.510869565217391</v>
      </c>
      <c r="F180" s="6">
        <v>21.994565217391305</v>
      </c>
      <c r="G180" s="6">
        <v>0</v>
      </c>
      <c r="H180" s="8">
        <f>G180/F180</f>
        <v>0</v>
      </c>
      <c r="I180" s="6">
        <v>96.896739130434781</v>
      </c>
      <c r="J180" s="6">
        <v>0</v>
      </c>
      <c r="K180" s="8">
        <f>J180/I180</f>
        <v>0</v>
      </c>
      <c r="L180" s="6">
        <v>183.07608695652175</v>
      </c>
      <c r="M180" s="6">
        <v>3.222826086956522</v>
      </c>
      <c r="N180" s="8">
        <f>M180/L180</f>
        <v>1.7603752300659029E-2</v>
      </c>
    </row>
    <row r="181" spans="1:14" x14ac:dyDescent="0.3">
      <c r="A181" s="5" t="s">
        <v>37</v>
      </c>
      <c r="B181" s="5" t="s">
        <v>343</v>
      </c>
      <c r="C181" s="5" t="s">
        <v>63</v>
      </c>
      <c r="D181" s="5" t="s">
        <v>64</v>
      </c>
      <c r="E181" s="6">
        <v>13.152173913043478</v>
      </c>
      <c r="F181" s="6">
        <v>21.323369565217391</v>
      </c>
      <c r="G181" s="6">
        <v>0</v>
      </c>
      <c r="H181" s="8">
        <f>G181/F181</f>
        <v>0</v>
      </c>
      <c r="I181" s="6">
        <v>18.921195652173914</v>
      </c>
      <c r="J181" s="6">
        <v>0</v>
      </c>
      <c r="K181" s="8">
        <f>J181/I181</f>
        <v>0</v>
      </c>
      <c r="L181" s="6">
        <v>55.209239130434781</v>
      </c>
      <c r="M181" s="6">
        <v>0</v>
      </c>
      <c r="N181" s="8">
        <f>M181/L181</f>
        <v>0</v>
      </c>
    </row>
    <row r="182" spans="1:14" x14ac:dyDescent="0.3">
      <c r="A182" s="5" t="s">
        <v>37</v>
      </c>
      <c r="B182" s="5" t="s">
        <v>344</v>
      </c>
      <c r="C182" s="5" t="s">
        <v>185</v>
      </c>
      <c r="D182" s="5" t="s">
        <v>186</v>
      </c>
      <c r="E182" s="6">
        <v>8.0869565217391308</v>
      </c>
      <c r="F182" s="6">
        <v>5.2261956521739146</v>
      </c>
      <c r="G182" s="6">
        <v>0</v>
      </c>
      <c r="H182" s="8">
        <f>G182/F182</f>
        <v>0</v>
      </c>
      <c r="I182" s="6">
        <v>7.5728260869565158</v>
      </c>
      <c r="J182" s="6">
        <v>0</v>
      </c>
      <c r="K182" s="8">
        <f>J182/I182</f>
        <v>0</v>
      </c>
      <c r="L182" s="6">
        <v>18.504891304347826</v>
      </c>
      <c r="M182" s="6">
        <v>0</v>
      </c>
      <c r="N182" s="8">
        <f>M182/L182</f>
        <v>0</v>
      </c>
    </row>
    <row r="183" spans="1:14" x14ac:dyDescent="0.3">
      <c r="A183" s="5" t="s">
        <v>37</v>
      </c>
      <c r="B183" s="5" t="s">
        <v>345</v>
      </c>
      <c r="C183" s="5" t="s">
        <v>346</v>
      </c>
      <c r="D183" s="5" t="s">
        <v>118</v>
      </c>
      <c r="E183" s="6">
        <v>83.119565217391298</v>
      </c>
      <c r="F183" s="6">
        <v>26.966847826086955</v>
      </c>
      <c r="G183" s="6">
        <v>0</v>
      </c>
      <c r="H183" s="8">
        <f>G183/F183</f>
        <v>0</v>
      </c>
      <c r="I183" s="6">
        <v>45.506521739130427</v>
      </c>
      <c r="J183" s="6">
        <v>0</v>
      </c>
      <c r="K183" s="8">
        <f>J183/I183</f>
        <v>0</v>
      </c>
      <c r="L183" s="6">
        <v>175.80706521739131</v>
      </c>
      <c r="M183" s="6">
        <v>0</v>
      </c>
      <c r="N183" s="8">
        <f>M183/L183</f>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83"/>
  <sheetViews>
    <sheetView workbookViewId="0">
      <pane ySplit="1" topLeftCell="A2" activePane="bottomLeft" state="frozen"/>
      <selection activeCell="D1" sqref="D1"/>
      <selection pane="bottomLeft" sqref="A1:XFD1048576"/>
    </sheetView>
  </sheetViews>
  <sheetFormatPr defaultColWidth="11.77734375" defaultRowHeight="14.4" x14ac:dyDescent="0.3"/>
  <cols>
    <col min="1" max="1" width="7.5546875" style="5" bestFit="1" customWidth="1"/>
    <col min="2" max="2" width="54.6640625" style="5" bestFit="1" customWidth="1"/>
    <col min="3" max="3" width="19" style="5" bestFit="1" customWidth="1"/>
    <col min="4" max="4" width="11.44140625" style="5" bestFit="1" customWidth="1"/>
    <col min="5" max="5" width="13.5546875" style="5" bestFit="1" customWidth="1"/>
    <col min="6" max="6" width="13" style="5" bestFit="1" customWidth="1"/>
    <col min="7" max="7" width="9.88671875" style="5" bestFit="1" customWidth="1"/>
    <col min="8" max="8" width="12.5546875" style="5" bestFit="1" customWidth="1"/>
    <col min="9" max="9" width="10.44140625" style="5" bestFit="1" customWidth="1"/>
    <col min="10" max="11" width="13.44140625" style="5" bestFit="1" customWidth="1"/>
    <col min="12" max="12" width="12.77734375" style="5" bestFit="1" customWidth="1"/>
    <col min="13" max="13" width="13.6640625" style="5" bestFit="1" customWidth="1"/>
    <col min="14" max="14" width="13.109375" style="5" bestFit="1" customWidth="1"/>
    <col min="15" max="15" width="13.33203125" style="5" bestFit="1" customWidth="1"/>
    <col min="16" max="16" width="13.109375" style="5" bestFit="1" customWidth="1"/>
    <col min="17" max="17" width="13.6640625" style="5" bestFit="1" customWidth="1"/>
    <col min="18" max="16384" width="11.77734375" style="5"/>
  </cols>
  <sheetData>
    <row r="1" spans="1:17" ht="72" x14ac:dyDescent="0.3">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row>
    <row r="2" spans="1:17" x14ac:dyDescent="0.3">
      <c r="A2" s="5" t="s">
        <v>37</v>
      </c>
      <c r="B2" s="5" t="s">
        <v>38</v>
      </c>
      <c r="C2" s="5" t="s">
        <v>39</v>
      </c>
      <c r="D2" s="5" t="s">
        <v>40</v>
      </c>
      <c r="E2" s="6">
        <v>86.543478260869563</v>
      </c>
      <c r="F2" s="6">
        <v>0</v>
      </c>
      <c r="G2" s="6">
        <v>0.45652173913043476</v>
      </c>
      <c r="H2" s="6">
        <v>0.64402173913043481</v>
      </c>
      <c r="I2" s="6">
        <v>1.0217391304347827</v>
      </c>
      <c r="J2" s="6">
        <v>0</v>
      </c>
      <c r="K2" s="6">
        <v>12.316413043478258</v>
      </c>
      <c r="L2" s="6">
        <f t="shared" ref="L2:L65" si="0">SUM(J2,K2)</f>
        <v>12.316413043478258</v>
      </c>
      <c r="M2" s="6">
        <f t="shared" ref="M2:M65" si="1">L2/E2</f>
        <v>0.1423147450389349</v>
      </c>
      <c r="N2" s="6">
        <v>6.7934782608695649E-2</v>
      </c>
      <c r="O2" s="6">
        <v>5.6230434782608691</v>
      </c>
      <c r="P2" s="6">
        <f t="shared" ref="P2:P65" si="2">SUM(N2,O2)</f>
        <v>5.6909782608695645</v>
      </c>
      <c r="Q2" s="6">
        <f t="shared" ref="Q2:Q65" si="3">P2/E2</f>
        <v>6.5758603365988433E-2</v>
      </c>
    </row>
    <row r="3" spans="1:17" x14ac:dyDescent="0.3">
      <c r="A3" s="5" t="s">
        <v>37</v>
      </c>
      <c r="B3" s="5" t="s">
        <v>41</v>
      </c>
      <c r="C3" s="5" t="s">
        <v>42</v>
      </c>
      <c r="D3" s="5" t="s">
        <v>43</v>
      </c>
      <c r="E3" s="6">
        <v>110.32608695652173</v>
      </c>
      <c r="F3" s="6">
        <v>10.434782608695652</v>
      </c>
      <c r="G3" s="6">
        <v>0.17934782608695651</v>
      </c>
      <c r="H3" s="6">
        <v>1.055108695652174</v>
      </c>
      <c r="I3" s="6">
        <v>1.7173913043478262</v>
      </c>
      <c r="J3" s="6">
        <v>0</v>
      </c>
      <c r="K3" s="6">
        <v>12.312173913043477</v>
      </c>
      <c r="L3" s="6">
        <f t="shared" si="0"/>
        <v>12.312173913043477</v>
      </c>
      <c r="M3" s="6">
        <f t="shared" si="1"/>
        <v>0.11159802955665024</v>
      </c>
      <c r="N3" s="6">
        <v>4.9921739130434792</v>
      </c>
      <c r="O3" s="6">
        <v>5.1889130434782631</v>
      </c>
      <c r="P3" s="6">
        <f t="shared" si="2"/>
        <v>10.181086956521742</v>
      </c>
      <c r="Q3" s="6">
        <f t="shared" si="3"/>
        <v>9.2281773399014805E-2</v>
      </c>
    </row>
    <row r="4" spans="1:17" x14ac:dyDescent="0.3">
      <c r="A4" s="5" t="s">
        <v>37</v>
      </c>
      <c r="B4" s="5" t="s">
        <v>44</v>
      </c>
      <c r="C4" s="5" t="s">
        <v>45</v>
      </c>
      <c r="D4" s="5" t="s">
        <v>46</v>
      </c>
      <c r="E4" s="6">
        <v>149.7608695652174</v>
      </c>
      <c r="F4" s="6">
        <v>5.0434782608695654</v>
      </c>
      <c r="G4" s="6">
        <v>2.097826086956522</v>
      </c>
      <c r="H4" s="6">
        <v>0</v>
      </c>
      <c r="I4" s="6">
        <v>0</v>
      </c>
      <c r="J4" s="6">
        <v>0</v>
      </c>
      <c r="K4" s="6">
        <v>17.380434782608695</v>
      </c>
      <c r="L4" s="6">
        <f t="shared" si="0"/>
        <v>17.380434782608695</v>
      </c>
      <c r="M4" s="6">
        <f t="shared" si="1"/>
        <v>0.11605457976484249</v>
      </c>
      <c r="N4" s="6">
        <v>0.94836956521739135</v>
      </c>
      <c r="O4" s="6">
        <v>15.695652173913043</v>
      </c>
      <c r="P4" s="6">
        <f t="shared" si="2"/>
        <v>16.644021739130434</v>
      </c>
      <c r="Q4" s="6">
        <f t="shared" si="3"/>
        <v>0.11113732036580054</v>
      </c>
    </row>
    <row r="5" spans="1:17" x14ac:dyDescent="0.3">
      <c r="A5" s="5" t="s">
        <v>37</v>
      </c>
      <c r="B5" s="5" t="s">
        <v>47</v>
      </c>
      <c r="C5" s="5" t="s">
        <v>48</v>
      </c>
      <c r="D5" s="5" t="s">
        <v>49</v>
      </c>
      <c r="E5" s="6">
        <v>54.934782608695649</v>
      </c>
      <c r="F5" s="6">
        <v>5.0543478260869561</v>
      </c>
      <c r="G5" s="6">
        <v>0</v>
      </c>
      <c r="H5" s="6">
        <v>0.43478260869565216</v>
      </c>
      <c r="I5" s="6">
        <v>5.0434782608695654</v>
      </c>
      <c r="J5" s="6">
        <v>2.9565217391304346</v>
      </c>
      <c r="K5" s="6">
        <v>0.67554347826086947</v>
      </c>
      <c r="L5" s="6">
        <f t="shared" si="0"/>
        <v>3.6320652173913039</v>
      </c>
      <c r="M5" s="6">
        <f t="shared" si="1"/>
        <v>6.6115947764147212E-2</v>
      </c>
      <c r="N5" s="6">
        <v>0</v>
      </c>
      <c r="O5" s="6">
        <v>4.4382608695652177</v>
      </c>
      <c r="P5" s="6">
        <f t="shared" si="2"/>
        <v>4.4382608695652177</v>
      </c>
      <c r="Q5" s="6">
        <f t="shared" si="3"/>
        <v>8.0791452314998027E-2</v>
      </c>
    </row>
    <row r="6" spans="1:17" x14ac:dyDescent="0.3">
      <c r="A6" s="5" t="s">
        <v>37</v>
      </c>
      <c r="B6" s="5" t="s">
        <v>50</v>
      </c>
      <c r="C6" s="5" t="s">
        <v>51</v>
      </c>
      <c r="D6" s="5" t="s">
        <v>52</v>
      </c>
      <c r="E6" s="6">
        <v>32.771739130434781</v>
      </c>
      <c r="F6" s="6">
        <v>0</v>
      </c>
      <c r="G6" s="6">
        <v>0.23608695652173897</v>
      </c>
      <c r="H6" s="6">
        <v>0.1267391304347826</v>
      </c>
      <c r="I6" s="6">
        <v>3.9130434782608696</v>
      </c>
      <c r="J6" s="6">
        <v>3.8684782608695674</v>
      </c>
      <c r="K6" s="6">
        <v>3.6663043478260882</v>
      </c>
      <c r="L6" s="6">
        <f t="shared" si="0"/>
        <v>7.5347826086956555</v>
      </c>
      <c r="M6" s="6">
        <f t="shared" si="1"/>
        <v>0.22991708126036495</v>
      </c>
      <c r="N6" s="6">
        <v>3.744565217391306</v>
      </c>
      <c r="O6" s="6">
        <v>0</v>
      </c>
      <c r="P6" s="6">
        <f t="shared" si="2"/>
        <v>3.744565217391306</v>
      </c>
      <c r="Q6" s="6">
        <f t="shared" si="3"/>
        <v>0.11426202321724716</v>
      </c>
    </row>
    <row r="7" spans="1:17" x14ac:dyDescent="0.3">
      <c r="A7" s="5" t="s">
        <v>37</v>
      </c>
      <c r="B7" s="5" t="s">
        <v>53</v>
      </c>
      <c r="C7" s="5" t="s">
        <v>54</v>
      </c>
      <c r="D7" s="5" t="s">
        <v>55</v>
      </c>
      <c r="E7" s="6">
        <v>102.20652173913044</v>
      </c>
      <c r="F7" s="6">
        <v>64.353478260869537</v>
      </c>
      <c r="G7" s="6">
        <v>1.6086956521739131</v>
      </c>
      <c r="H7" s="6">
        <v>0.52173913043478259</v>
      </c>
      <c r="I7" s="6">
        <v>0.2608695652173913</v>
      </c>
      <c r="J7" s="6">
        <v>6.5180434782608696</v>
      </c>
      <c r="K7" s="6">
        <v>10.799347826086958</v>
      </c>
      <c r="L7" s="6">
        <f t="shared" si="0"/>
        <v>17.317391304347829</v>
      </c>
      <c r="M7" s="6">
        <f t="shared" si="1"/>
        <v>0.16943528661065621</v>
      </c>
      <c r="N7" s="6">
        <v>4.6956521739130439</v>
      </c>
      <c r="O7" s="6">
        <v>4.7391304347826084</v>
      </c>
      <c r="P7" s="6">
        <f t="shared" si="2"/>
        <v>9.4347826086956523</v>
      </c>
      <c r="Q7" s="6">
        <f t="shared" si="3"/>
        <v>9.2310964585770497E-2</v>
      </c>
    </row>
    <row r="8" spans="1:17" x14ac:dyDescent="0.3">
      <c r="A8" s="5" t="s">
        <v>37</v>
      </c>
      <c r="B8" s="5" t="s">
        <v>56</v>
      </c>
      <c r="C8" s="5" t="s">
        <v>57</v>
      </c>
      <c r="D8" s="5" t="s">
        <v>58</v>
      </c>
      <c r="E8" s="6">
        <v>63.815217391304351</v>
      </c>
      <c r="F8" s="6">
        <v>45.290652173913024</v>
      </c>
      <c r="G8" s="6">
        <v>0.30434782608695654</v>
      </c>
      <c r="H8" s="6">
        <v>0</v>
      </c>
      <c r="I8" s="6">
        <v>3.2934782608695654</v>
      </c>
      <c r="J8" s="6">
        <v>2.3629347826086957</v>
      </c>
      <c r="K8" s="6">
        <v>5.0093478260869544</v>
      </c>
      <c r="L8" s="6">
        <f t="shared" si="0"/>
        <v>7.3722826086956506</v>
      </c>
      <c r="M8" s="6">
        <f t="shared" si="1"/>
        <v>0.11552546414580137</v>
      </c>
      <c r="N8" s="6">
        <v>0</v>
      </c>
      <c r="O8" s="6">
        <v>0.95652173913043481</v>
      </c>
      <c r="P8" s="6">
        <f t="shared" si="2"/>
        <v>0.95652173913043481</v>
      </c>
      <c r="Q8" s="6">
        <f t="shared" si="3"/>
        <v>1.4988928632260262E-2</v>
      </c>
    </row>
    <row r="9" spans="1:17" x14ac:dyDescent="0.3">
      <c r="A9" s="5" t="s">
        <v>37</v>
      </c>
      <c r="B9" s="5" t="s">
        <v>59</v>
      </c>
      <c r="C9" s="5" t="s">
        <v>60</v>
      </c>
      <c r="D9" s="5" t="s">
        <v>61</v>
      </c>
      <c r="E9" s="6">
        <v>87.065217391304344</v>
      </c>
      <c r="F9" s="6">
        <v>41.920326086956521</v>
      </c>
      <c r="G9" s="6">
        <v>0.2391304347826087</v>
      </c>
      <c r="H9" s="6">
        <v>0.43478260869565216</v>
      </c>
      <c r="I9" s="6">
        <v>0.52173913043478259</v>
      </c>
      <c r="J9" s="6">
        <v>4.6101086956521735</v>
      </c>
      <c r="K9" s="6">
        <v>4.7310869565217386</v>
      </c>
      <c r="L9" s="6">
        <f t="shared" si="0"/>
        <v>9.3411956521739121</v>
      </c>
      <c r="M9" s="6">
        <f t="shared" si="1"/>
        <v>0.10728963795255929</v>
      </c>
      <c r="N9" s="6">
        <v>0</v>
      </c>
      <c r="O9" s="6">
        <v>9.9335869565217418</v>
      </c>
      <c r="P9" s="6">
        <f t="shared" si="2"/>
        <v>9.9335869565217418</v>
      </c>
      <c r="Q9" s="6">
        <f t="shared" si="3"/>
        <v>0.11409363295880154</v>
      </c>
    </row>
    <row r="10" spans="1:17" x14ac:dyDescent="0.3">
      <c r="A10" s="5" t="s">
        <v>37</v>
      </c>
      <c r="B10" s="5" t="s">
        <v>62</v>
      </c>
      <c r="C10" s="5" t="s">
        <v>63</v>
      </c>
      <c r="D10" s="5" t="s">
        <v>64</v>
      </c>
      <c r="E10" s="6">
        <v>96.065217391304344</v>
      </c>
      <c r="F10" s="6">
        <v>5.7391304347826084</v>
      </c>
      <c r="G10" s="6">
        <v>0</v>
      </c>
      <c r="H10" s="6">
        <v>0</v>
      </c>
      <c r="I10" s="6">
        <v>0</v>
      </c>
      <c r="J10" s="6">
        <v>0</v>
      </c>
      <c r="K10" s="6">
        <v>6.1548913043478262</v>
      </c>
      <c r="L10" s="6">
        <f t="shared" si="0"/>
        <v>6.1548913043478262</v>
      </c>
      <c r="M10" s="6">
        <f t="shared" si="1"/>
        <v>6.4069925322471147E-2</v>
      </c>
      <c r="N10" s="6">
        <v>3.7391304347826089</v>
      </c>
      <c r="O10" s="6">
        <v>3.5842391304347827</v>
      </c>
      <c r="P10" s="6">
        <f t="shared" si="2"/>
        <v>7.3233695652173916</v>
      </c>
      <c r="Q10" s="6">
        <f t="shared" si="3"/>
        <v>7.6233310703779145E-2</v>
      </c>
    </row>
    <row r="11" spans="1:17" x14ac:dyDescent="0.3">
      <c r="A11" s="5" t="s">
        <v>37</v>
      </c>
      <c r="B11" s="5" t="s">
        <v>65</v>
      </c>
      <c r="C11" s="5" t="s">
        <v>66</v>
      </c>
      <c r="D11" s="5" t="s">
        <v>46</v>
      </c>
      <c r="E11" s="6">
        <v>24.173913043478262</v>
      </c>
      <c r="F11" s="6">
        <v>4.7826086956521738</v>
      </c>
      <c r="G11" s="6">
        <v>0</v>
      </c>
      <c r="H11" s="6">
        <v>0.13336956521739129</v>
      </c>
      <c r="I11" s="6">
        <v>3.4565217391304346</v>
      </c>
      <c r="J11" s="6">
        <v>4.8260869565217392</v>
      </c>
      <c r="K11" s="6">
        <v>4.2097826086956527</v>
      </c>
      <c r="L11" s="6">
        <f t="shared" si="0"/>
        <v>9.0358695652173928</v>
      </c>
      <c r="M11" s="6">
        <f t="shared" si="1"/>
        <v>0.37378597122302165</v>
      </c>
      <c r="N11" s="6">
        <v>5.3043478260869561</v>
      </c>
      <c r="O11" s="6">
        <v>0</v>
      </c>
      <c r="P11" s="6">
        <f t="shared" si="2"/>
        <v>5.3043478260869561</v>
      </c>
      <c r="Q11" s="6">
        <f t="shared" si="3"/>
        <v>0.21942446043165464</v>
      </c>
    </row>
    <row r="12" spans="1:17" x14ac:dyDescent="0.3">
      <c r="A12" s="5" t="s">
        <v>37</v>
      </c>
      <c r="B12" s="5" t="s">
        <v>67</v>
      </c>
      <c r="C12" s="5" t="s">
        <v>68</v>
      </c>
      <c r="D12" s="5" t="s">
        <v>69</v>
      </c>
      <c r="E12" s="6">
        <v>31.369565217391305</v>
      </c>
      <c r="F12" s="6">
        <v>7.547826086956519</v>
      </c>
      <c r="G12" s="6">
        <v>0</v>
      </c>
      <c r="H12" s="6">
        <v>0.25684782608695655</v>
      </c>
      <c r="I12" s="6">
        <v>2</v>
      </c>
      <c r="J12" s="6">
        <v>5.4157608695652177</v>
      </c>
      <c r="K12" s="6">
        <v>0</v>
      </c>
      <c r="L12" s="6">
        <f t="shared" si="0"/>
        <v>5.4157608695652177</v>
      </c>
      <c r="M12" s="6">
        <f t="shared" si="1"/>
        <v>0.17264379764379764</v>
      </c>
      <c r="N12" s="6">
        <v>5.2119565217391308</v>
      </c>
      <c r="O12" s="6">
        <v>0</v>
      </c>
      <c r="P12" s="6">
        <f t="shared" si="2"/>
        <v>5.2119565217391308</v>
      </c>
      <c r="Q12" s="6">
        <f t="shared" si="3"/>
        <v>0.16614691614691615</v>
      </c>
    </row>
    <row r="13" spans="1:17" x14ac:dyDescent="0.3">
      <c r="A13" s="5" t="s">
        <v>37</v>
      </c>
      <c r="B13" s="5" t="s">
        <v>70</v>
      </c>
      <c r="C13" s="5" t="s">
        <v>71</v>
      </c>
      <c r="D13" s="5" t="s">
        <v>72</v>
      </c>
      <c r="E13" s="6">
        <v>46.989130434782609</v>
      </c>
      <c r="F13" s="6">
        <v>9.6798913043478461</v>
      </c>
      <c r="G13" s="6">
        <v>0.34239130434782611</v>
      </c>
      <c r="H13" s="6">
        <v>0.16097826086956521</v>
      </c>
      <c r="I13" s="6">
        <v>0.81521739130434778</v>
      </c>
      <c r="J13" s="6">
        <v>0</v>
      </c>
      <c r="K13" s="6">
        <v>14.328804347826088</v>
      </c>
      <c r="L13" s="6">
        <f t="shared" si="0"/>
        <v>14.328804347826088</v>
      </c>
      <c r="M13" s="6">
        <f t="shared" si="1"/>
        <v>0.30493869997686796</v>
      </c>
      <c r="N13" s="6">
        <v>1.9918478260869565</v>
      </c>
      <c r="O13" s="6">
        <v>3.4510869565217392</v>
      </c>
      <c r="P13" s="6">
        <f t="shared" si="2"/>
        <v>5.4429347826086953</v>
      </c>
      <c r="Q13" s="6">
        <f t="shared" si="3"/>
        <v>0.11583391163543834</v>
      </c>
    </row>
    <row r="14" spans="1:17" x14ac:dyDescent="0.3">
      <c r="A14" s="5" t="s">
        <v>37</v>
      </c>
      <c r="B14" s="5" t="s">
        <v>73</v>
      </c>
      <c r="C14" s="5" t="s">
        <v>74</v>
      </c>
      <c r="D14" s="5" t="s">
        <v>75</v>
      </c>
      <c r="E14" s="6">
        <v>136.60869565217391</v>
      </c>
      <c r="F14" s="6">
        <v>5.5652173913043477</v>
      </c>
      <c r="G14" s="6">
        <v>0.1955434782608696</v>
      </c>
      <c r="H14" s="6">
        <v>1.0117391304347827</v>
      </c>
      <c r="I14" s="6">
        <v>4.4347826086956523</v>
      </c>
      <c r="J14" s="6">
        <v>0.2673913043478261</v>
      </c>
      <c r="K14" s="6">
        <v>6.8859782608695665</v>
      </c>
      <c r="L14" s="6">
        <f t="shared" si="0"/>
        <v>7.1533695652173925</v>
      </c>
      <c r="M14" s="6">
        <f t="shared" si="1"/>
        <v>5.2363940165499695E-2</v>
      </c>
      <c r="N14" s="6">
        <v>0</v>
      </c>
      <c r="O14" s="6">
        <v>14.013152173913044</v>
      </c>
      <c r="P14" s="6">
        <f t="shared" si="2"/>
        <v>14.013152173913044</v>
      </c>
      <c r="Q14" s="6">
        <f t="shared" si="3"/>
        <v>0.10257877148313177</v>
      </c>
    </row>
    <row r="15" spans="1:17" x14ac:dyDescent="0.3">
      <c r="A15" s="5" t="s">
        <v>37</v>
      </c>
      <c r="B15" s="5" t="s">
        <v>76</v>
      </c>
      <c r="C15" s="5" t="s">
        <v>63</v>
      </c>
      <c r="D15" s="5" t="s">
        <v>64</v>
      </c>
      <c r="E15" s="6">
        <v>85.673913043478265</v>
      </c>
      <c r="F15" s="6">
        <v>4.7445652173913047</v>
      </c>
      <c r="G15" s="6">
        <v>0</v>
      </c>
      <c r="H15" s="6">
        <v>0</v>
      </c>
      <c r="I15" s="6">
        <v>0</v>
      </c>
      <c r="J15" s="6">
        <v>0</v>
      </c>
      <c r="K15" s="6">
        <v>0</v>
      </c>
      <c r="L15" s="6">
        <f t="shared" si="0"/>
        <v>0</v>
      </c>
      <c r="M15" s="6">
        <f t="shared" si="1"/>
        <v>0</v>
      </c>
      <c r="N15" s="6">
        <v>4.0923913043478262</v>
      </c>
      <c r="O15" s="6">
        <v>0</v>
      </c>
      <c r="P15" s="6">
        <f t="shared" si="2"/>
        <v>4.0923913043478262</v>
      </c>
      <c r="Q15" s="6">
        <f t="shared" si="3"/>
        <v>4.7767064196904338E-2</v>
      </c>
    </row>
    <row r="16" spans="1:17" x14ac:dyDescent="0.3">
      <c r="A16" s="5" t="s">
        <v>37</v>
      </c>
      <c r="B16" s="5" t="s">
        <v>77</v>
      </c>
      <c r="C16" s="5" t="s">
        <v>63</v>
      </c>
      <c r="D16" s="5" t="s">
        <v>64</v>
      </c>
      <c r="E16" s="6">
        <v>168.36956521739131</v>
      </c>
      <c r="F16" s="6">
        <v>8.0407608695652169</v>
      </c>
      <c r="G16" s="6">
        <v>0</v>
      </c>
      <c r="H16" s="6">
        <v>27.184782608695652</v>
      </c>
      <c r="I16" s="6">
        <v>0</v>
      </c>
      <c r="J16" s="6">
        <v>9.8913043478260878</v>
      </c>
      <c r="K16" s="6">
        <v>0</v>
      </c>
      <c r="L16" s="6">
        <f t="shared" si="0"/>
        <v>9.8913043478260878</v>
      </c>
      <c r="M16" s="6">
        <f t="shared" si="1"/>
        <v>5.8747579083279537E-2</v>
      </c>
      <c r="N16" s="6">
        <v>28.766304347826086</v>
      </c>
      <c r="O16" s="6">
        <v>0</v>
      </c>
      <c r="P16" s="6">
        <f t="shared" si="2"/>
        <v>28.766304347826086</v>
      </c>
      <c r="Q16" s="6">
        <f t="shared" si="3"/>
        <v>0.1708521626856036</v>
      </c>
    </row>
    <row r="17" spans="1:17" x14ac:dyDescent="0.3">
      <c r="A17" s="5" t="s">
        <v>37</v>
      </c>
      <c r="B17" s="5" t="s">
        <v>78</v>
      </c>
      <c r="C17" s="5" t="s">
        <v>71</v>
      </c>
      <c r="D17" s="5" t="s">
        <v>72</v>
      </c>
      <c r="E17" s="6">
        <v>56.891304347826086</v>
      </c>
      <c r="F17" s="6">
        <v>5.2173913043478262</v>
      </c>
      <c r="G17" s="6">
        <v>0.19565217391304349</v>
      </c>
      <c r="H17" s="6">
        <v>0</v>
      </c>
      <c r="I17" s="6">
        <v>0</v>
      </c>
      <c r="J17" s="6">
        <v>0</v>
      </c>
      <c r="K17" s="6">
        <v>5.0485869565217403</v>
      </c>
      <c r="L17" s="6">
        <f t="shared" si="0"/>
        <v>5.0485869565217403</v>
      </c>
      <c r="M17" s="6">
        <f t="shared" si="1"/>
        <v>8.8740924722965242E-2</v>
      </c>
      <c r="N17" s="6">
        <v>4.4788043478260873</v>
      </c>
      <c r="O17" s="6">
        <v>0</v>
      </c>
      <c r="P17" s="6">
        <f t="shared" si="2"/>
        <v>4.4788043478260873</v>
      </c>
      <c r="Q17" s="6">
        <f t="shared" si="3"/>
        <v>7.8725640045854042E-2</v>
      </c>
    </row>
    <row r="18" spans="1:17" x14ac:dyDescent="0.3">
      <c r="A18" s="5" t="s">
        <v>37</v>
      </c>
      <c r="B18" s="5" t="s">
        <v>79</v>
      </c>
      <c r="C18" s="5" t="s">
        <v>42</v>
      </c>
      <c r="D18" s="5" t="s">
        <v>43</v>
      </c>
      <c r="E18" s="6">
        <v>83.130434782608702</v>
      </c>
      <c r="F18" s="6">
        <v>5.4782608695652177</v>
      </c>
      <c r="G18" s="6">
        <v>0.91304347826086951</v>
      </c>
      <c r="H18" s="6">
        <v>0.78260869565217395</v>
      </c>
      <c r="I18" s="6">
        <v>0.52173913043478259</v>
      </c>
      <c r="J18" s="6">
        <v>5.5271739130434785</v>
      </c>
      <c r="K18" s="6">
        <v>4.9646739130434785</v>
      </c>
      <c r="L18" s="6">
        <f t="shared" si="0"/>
        <v>10.491847826086957</v>
      </c>
      <c r="M18" s="6">
        <f t="shared" si="1"/>
        <v>0.12620946652719664</v>
      </c>
      <c r="N18" s="6">
        <v>5.3451086956521738</v>
      </c>
      <c r="O18" s="6">
        <v>5.2092391304347823</v>
      </c>
      <c r="P18" s="6">
        <f t="shared" si="2"/>
        <v>10.554347826086957</v>
      </c>
      <c r="Q18" s="6">
        <f t="shared" si="3"/>
        <v>0.12696129707112971</v>
      </c>
    </row>
    <row r="19" spans="1:17" x14ac:dyDescent="0.3">
      <c r="A19" s="5" t="s">
        <v>37</v>
      </c>
      <c r="B19" s="5" t="s">
        <v>80</v>
      </c>
      <c r="C19" s="5" t="s">
        <v>81</v>
      </c>
      <c r="D19" s="5" t="s">
        <v>82</v>
      </c>
      <c r="E19" s="6">
        <v>83.086956521739125</v>
      </c>
      <c r="F19" s="6">
        <v>5.1304347826086953</v>
      </c>
      <c r="G19" s="6">
        <v>3.2608695652173912E-2</v>
      </c>
      <c r="H19" s="6">
        <v>0.78260869565217395</v>
      </c>
      <c r="I19" s="6">
        <v>1.1304347826086956</v>
      </c>
      <c r="J19" s="6">
        <v>5.2364130434782608</v>
      </c>
      <c r="K19" s="6">
        <v>0</v>
      </c>
      <c r="L19" s="6">
        <f t="shared" si="0"/>
        <v>5.2364130434782608</v>
      </c>
      <c r="M19" s="6">
        <f t="shared" si="1"/>
        <v>6.302328623757196E-2</v>
      </c>
      <c r="N19" s="6">
        <v>5.4782608695652177</v>
      </c>
      <c r="O19" s="6">
        <v>4.8831521739130439</v>
      </c>
      <c r="P19" s="6">
        <f t="shared" si="2"/>
        <v>10.361413043478262</v>
      </c>
      <c r="Q19" s="6">
        <f t="shared" si="3"/>
        <v>0.1247056514913658</v>
      </c>
    </row>
    <row r="20" spans="1:17" x14ac:dyDescent="0.3">
      <c r="A20" s="5" t="s">
        <v>37</v>
      </c>
      <c r="B20" s="5" t="s">
        <v>83</v>
      </c>
      <c r="C20" s="5" t="s">
        <v>84</v>
      </c>
      <c r="D20" s="5" t="s">
        <v>75</v>
      </c>
      <c r="E20" s="6">
        <v>53.663043478260867</v>
      </c>
      <c r="F20" s="6">
        <v>5.2608695652173916</v>
      </c>
      <c r="G20" s="6">
        <v>0.375</v>
      </c>
      <c r="H20" s="6">
        <v>0.52173913043478259</v>
      </c>
      <c r="I20" s="6">
        <v>0.93478260869565222</v>
      </c>
      <c r="J20" s="6">
        <v>5.5951086956521738</v>
      </c>
      <c r="K20" s="6">
        <v>0.63858695652173914</v>
      </c>
      <c r="L20" s="6">
        <f t="shared" si="0"/>
        <v>6.2336956521739131</v>
      </c>
      <c r="M20" s="6">
        <f t="shared" si="1"/>
        <v>0.11616366214300183</v>
      </c>
      <c r="N20" s="6">
        <v>5.1739130434782608</v>
      </c>
      <c r="O20" s="6">
        <v>5.0434782608695654</v>
      </c>
      <c r="P20" s="6">
        <f t="shared" si="2"/>
        <v>10.217391304347826</v>
      </c>
      <c r="Q20" s="6">
        <f t="shared" si="3"/>
        <v>0.19039902774964554</v>
      </c>
    </row>
    <row r="21" spans="1:17" x14ac:dyDescent="0.3">
      <c r="A21" s="5" t="s">
        <v>37</v>
      </c>
      <c r="B21" s="5" t="s">
        <v>85</v>
      </c>
      <c r="C21" s="5" t="s">
        <v>86</v>
      </c>
      <c r="D21" s="5" t="s">
        <v>87</v>
      </c>
      <c r="E21" s="6">
        <v>93.826086956521735</v>
      </c>
      <c r="F21" s="6">
        <v>5.0434782608695654</v>
      </c>
      <c r="G21" s="6">
        <v>6.5217391304347824E-2</v>
      </c>
      <c r="H21" s="6">
        <v>0.91847826086956519</v>
      </c>
      <c r="I21" s="6">
        <v>1.0326086956521738</v>
      </c>
      <c r="J21" s="6">
        <v>5.2309782608695654</v>
      </c>
      <c r="K21" s="6">
        <v>4.9891304347826084</v>
      </c>
      <c r="L21" s="6">
        <f t="shared" si="0"/>
        <v>10.220108695652174</v>
      </c>
      <c r="M21" s="6">
        <f t="shared" si="1"/>
        <v>0.10892608897126969</v>
      </c>
      <c r="N21" s="6">
        <v>5.2826086956521738</v>
      </c>
      <c r="O21" s="6">
        <v>0</v>
      </c>
      <c r="P21" s="6">
        <f t="shared" si="2"/>
        <v>5.2826086956521738</v>
      </c>
      <c r="Q21" s="6">
        <f t="shared" si="3"/>
        <v>5.6302131603336428E-2</v>
      </c>
    </row>
    <row r="22" spans="1:17" x14ac:dyDescent="0.3">
      <c r="A22" s="5" t="s">
        <v>37</v>
      </c>
      <c r="B22" s="5" t="s">
        <v>88</v>
      </c>
      <c r="C22" s="5" t="s">
        <v>89</v>
      </c>
      <c r="D22" s="5" t="s">
        <v>90</v>
      </c>
      <c r="E22" s="6">
        <v>109.52173913043478</v>
      </c>
      <c r="F22" s="6">
        <v>0</v>
      </c>
      <c r="G22" s="6">
        <v>0.2391304347826087</v>
      </c>
      <c r="H22" s="6">
        <v>0</v>
      </c>
      <c r="I22" s="6">
        <v>0</v>
      </c>
      <c r="J22" s="6">
        <v>0</v>
      </c>
      <c r="K22" s="6">
        <v>16.554347826086957</v>
      </c>
      <c r="L22" s="6">
        <f t="shared" si="0"/>
        <v>16.554347826086957</v>
      </c>
      <c r="M22" s="6">
        <f t="shared" si="1"/>
        <v>0.15115125049622866</v>
      </c>
      <c r="N22" s="6">
        <v>0</v>
      </c>
      <c r="O22" s="6">
        <v>0</v>
      </c>
      <c r="P22" s="6">
        <f t="shared" si="2"/>
        <v>0</v>
      </c>
      <c r="Q22" s="6">
        <f t="shared" si="3"/>
        <v>0</v>
      </c>
    </row>
    <row r="23" spans="1:17" x14ac:dyDescent="0.3">
      <c r="A23" s="5" t="s">
        <v>37</v>
      </c>
      <c r="B23" s="5" t="s">
        <v>91</v>
      </c>
      <c r="C23" s="5" t="s">
        <v>89</v>
      </c>
      <c r="D23" s="5" t="s">
        <v>90</v>
      </c>
      <c r="E23" s="6">
        <v>98.010869565217391</v>
      </c>
      <c r="F23" s="6">
        <v>5.3913043478260869</v>
      </c>
      <c r="G23" s="6">
        <v>0.32608695652173914</v>
      </c>
      <c r="H23" s="6">
        <v>0</v>
      </c>
      <c r="I23" s="6">
        <v>0</v>
      </c>
      <c r="J23" s="6">
        <v>5.108478260869564</v>
      </c>
      <c r="K23" s="6">
        <v>4.606630434782609</v>
      </c>
      <c r="L23" s="6">
        <f t="shared" si="0"/>
        <v>9.7151086956521731</v>
      </c>
      <c r="M23" s="6">
        <f t="shared" si="1"/>
        <v>9.9122768104691131E-2</v>
      </c>
      <c r="N23" s="6">
        <v>5.5092391304347821</v>
      </c>
      <c r="O23" s="6">
        <v>0</v>
      </c>
      <c r="P23" s="6">
        <f t="shared" si="2"/>
        <v>5.5092391304347821</v>
      </c>
      <c r="Q23" s="6">
        <f t="shared" si="3"/>
        <v>5.6210491294222023E-2</v>
      </c>
    </row>
    <row r="24" spans="1:17" x14ac:dyDescent="0.3">
      <c r="A24" s="5" t="s">
        <v>37</v>
      </c>
      <c r="B24" s="5" t="s">
        <v>92</v>
      </c>
      <c r="C24" s="5" t="s">
        <v>81</v>
      </c>
      <c r="D24" s="5" t="s">
        <v>82</v>
      </c>
      <c r="E24" s="6">
        <v>141.5</v>
      </c>
      <c r="F24" s="6">
        <v>10.760869565217391</v>
      </c>
      <c r="G24" s="6">
        <v>0.41108695652173921</v>
      </c>
      <c r="H24" s="6">
        <v>0.80163043478260887</v>
      </c>
      <c r="I24" s="6">
        <v>1.1521739130434783</v>
      </c>
      <c r="J24" s="6">
        <v>6.1144565217391316</v>
      </c>
      <c r="K24" s="6">
        <v>30.483586956521748</v>
      </c>
      <c r="L24" s="6">
        <f t="shared" si="0"/>
        <v>36.598043478260877</v>
      </c>
      <c r="M24" s="6">
        <f t="shared" si="1"/>
        <v>0.25864341680749736</v>
      </c>
      <c r="N24" s="6">
        <v>5.9136956521739128</v>
      </c>
      <c r="O24" s="6">
        <v>0</v>
      </c>
      <c r="P24" s="6">
        <f t="shared" si="2"/>
        <v>5.9136956521739128</v>
      </c>
      <c r="Q24" s="6">
        <f t="shared" si="3"/>
        <v>4.1792902135504684E-2</v>
      </c>
    </row>
    <row r="25" spans="1:17" x14ac:dyDescent="0.3">
      <c r="A25" s="5" t="s">
        <v>37</v>
      </c>
      <c r="B25" s="5" t="s">
        <v>93</v>
      </c>
      <c r="C25" s="5" t="s">
        <v>94</v>
      </c>
      <c r="D25" s="5" t="s">
        <v>95</v>
      </c>
      <c r="E25" s="6">
        <v>79.423913043478265</v>
      </c>
      <c r="F25" s="6">
        <v>5.7391304347826084</v>
      </c>
      <c r="G25" s="6">
        <v>0.2608695652173913</v>
      </c>
      <c r="H25" s="6">
        <v>0.82880434782608692</v>
      </c>
      <c r="I25" s="6">
        <v>0.54347826086956519</v>
      </c>
      <c r="J25" s="6">
        <v>5.6521739130434785</v>
      </c>
      <c r="K25" s="6">
        <v>5.2270652173913019</v>
      </c>
      <c r="L25" s="6">
        <f t="shared" si="0"/>
        <v>10.87923913043478</v>
      </c>
      <c r="M25" s="6">
        <f t="shared" si="1"/>
        <v>0.13697687149308876</v>
      </c>
      <c r="N25" s="6">
        <v>0</v>
      </c>
      <c r="O25" s="6">
        <v>12.521739130434783</v>
      </c>
      <c r="P25" s="6">
        <f t="shared" si="2"/>
        <v>12.521739130434783</v>
      </c>
      <c r="Q25" s="6">
        <f t="shared" si="3"/>
        <v>0.1576570411933762</v>
      </c>
    </row>
    <row r="26" spans="1:17" x14ac:dyDescent="0.3">
      <c r="A26" s="5" t="s">
        <v>37</v>
      </c>
      <c r="B26" s="5" t="s">
        <v>96</v>
      </c>
      <c r="C26" s="5" t="s">
        <v>94</v>
      </c>
      <c r="D26" s="5" t="s">
        <v>95</v>
      </c>
      <c r="E26" s="6">
        <v>159.5108695652174</v>
      </c>
      <c r="F26" s="6">
        <v>5.5652173913043477</v>
      </c>
      <c r="G26" s="6">
        <v>2.717391304347826E-2</v>
      </c>
      <c r="H26" s="6">
        <v>0</v>
      </c>
      <c r="I26" s="6">
        <v>0</v>
      </c>
      <c r="J26" s="6">
        <v>0</v>
      </c>
      <c r="K26" s="6">
        <v>18.040760869565219</v>
      </c>
      <c r="L26" s="6">
        <f t="shared" si="0"/>
        <v>18.040760869565219</v>
      </c>
      <c r="M26" s="6">
        <f t="shared" si="1"/>
        <v>0.11310051107325383</v>
      </c>
      <c r="N26" s="6">
        <v>5.5652173913043477</v>
      </c>
      <c r="O26" s="6">
        <v>9.7771739130434785</v>
      </c>
      <c r="P26" s="6">
        <f t="shared" si="2"/>
        <v>15.342391304347826</v>
      </c>
      <c r="Q26" s="6">
        <f t="shared" si="3"/>
        <v>9.6183986371379884E-2</v>
      </c>
    </row>
    <row r="27" spans="1:17" x14ac:dyDescent="0.3">
      <c r="A27" s="5" t="s">
        <v>37</v>
      </c>
      <c r="B27" s="5" t="s">
        <v>97</v>
      </c>
      <c r="C27" s="5" t="s">
        <v>98</v>
      </c>
      <c r="D27" s="5" t="s">
        <v>87</v>
      </c>
      <c r="E27" s="6">
        <v>64.641304347826093</v>
      </c>
      <c r="F27" s="6">
        <v>5.6521739130434785</v>
      </c>
      <c r="G27" s="6">
        <v>0.56521739130434778</v>
      </c>
      <c r="H27" s="6">
        <v>0</v>
      </c>
      <c r="I27" s="6">
        <v>0.44565217391304346</v>
      </c>
      <c r="J27" s="6">
        <v>0</v>
      </c>
      <c r="K27" s="6">
        <v>9.679347826086957</v>
      </c>
      <c r="L27" s="6">
        <f t="shared" si="0"/>
        <v>9.679347826086957</v>
      </c>
      <c r="M27" s="6">
        <f t="shared" si="1"/>
        <v>0.14973936438540439</v>
      </c>
      <c r="N27" s="6">
        <v>0</v>
      </c>
      <c r="O27" s="6">
        <v>2.6956521739130435</v>
      </c>
      <c r="P27" s="6">
        <f t="shared" si="2"/>
        <v>2.6956521739130435</v>
      </c>
      <c r="Q27" s="6">
        <f t="shared" si="3"/>
        <v>4.17016983352951E-2</v>
      </c>
    </row>
    <row r="28" spans="1:17" x14ac:dyDescent="0.3">
      <c r="A28" s="5" t="s">
        <v>37</v>
      </c>
      <c r="B28" s="5" t="s">
        <v>99</v>
      </c>
      <c r="C28" s="5" t="s">
        <v>100</v>
      </c>
      <c r="D28" s="5" t="s">
        <v>101</v>
      </c>
      <c r="E28" s="6">
        <v>103.85869565217391</v>
      </c>
      <c r="F28" s="6">
        <v>5.5652173913043477</v>
      </c>
      <c r="G28" s="6">
        <v>0</v>
      </c>
      <c r="H28" s="6">
        <v>0</v>
      </c>
      <c r="I28" s="6">
        <v>0</v>
      </c>
      <c r="J28" s="6">
        <v>0</v>
      </c>
      <c r="K28" s="6">
        <v>18.508152173913043</v>
      </c>
      <c r="L28" s="6">
        <f t="shared" si="0"/>
        <v>18.508152173913043</v>
      </c>
      <c r="M28" s="6">
        <f t="shared" si="1"/>
        <v>0.17820512820512821</v>
      </c>
      <c r="N28" s="6">
        <v>0</v>
      </c>
      <c r="O28" s="6">
        <v>10.695652173913043</v>
      </c>
      <c r="P28" s="6">
        <f t="shared" si="2"/>
        <v>10.695652173913043</v>
      </c>
      <c r="Q28" s="6">
        <f t="shared" si="3"/>
        <v>0.10298273155416013</v>
      </c>
    </row>
    <row r="29" spans="1:17" x14ac:dyDescent="0.3">
      <c r="A29" s="5" t="s">
        <v>37</v>
      </c>
      <c r="B29" s="5" t="s">
        <v>102</v>
      </c>
      <c r="C29" s="5" t="s">
        <v>103</v>
      </c>
      <c r="D29" s="5" t="s">
        <v>104</v>
      </c>
      <c r="E29" s="6">
        <v>103.8695652173913</v>
      </c>
      <c r="F29" s="6">
        <v>5.5652173913043477</v>
      </c>
      <c r="G29" s="6">
        <v>0.49902173913043474</v>
      </c>
      <c r="H29" s="6">
        <v>0.42391304347826086</v>
      </c>
      <c r="I29" s="6">
        <v>1.6847826086956521</v>
      </c>
      <c r="J29" s="6">
        <v>4.7754347826086958</v>
      </c>
      <c r="K29" s="6">
        <v>0</v>
      </c>
      <c r="L29" s="6">
        <f t="shared" si="0"/>
        <v>4.7754347826086958</v>
      </c>
      <c r="M29" s="6">
        <f t="shared" si="1"/>
        <v>4.5975303474257018E-2</v>
      </c>
      <c r="N29" s="6">
        <v>0</v>
      </c>
      <c r="O29" s="6">
        <v>9.6648913043478242</v>
      </c>
      <c r="P29" s="6">
        <f t="shared" si="2"/>
        <v>9.6648913043478242</v>
      </c>
      <c r="Q29" s="6">
        <f t="shared" si="3"/>
        <v>9.3048346588530756E-2</v>
      </c>
    </row>
    <row r="30" spans="1:17" x14ac:dyDescent="0.3">
      <c r="A30" s="5" t="s">
        <v>37</v>
      </c>
      <c r="B30" s="5" t="s">
        <v>105</v>
      </c>
      <c r="C30" s="5" t="s">
        <v>106</v>
      </c>
      <c r="D30" s="5" t="s">
        <v>107</v>
      </c>
      <c r="E30" s="6">
        <v>101.81521739130434</v>
      </c>
      <c r="F30" s="6">
        <v>5.2173913043478262</v>
      </c>
      <c r="G30" s="6">
        <v>0.65217391304347827</v>
      </c>
      <c r="H30" s="6">
        <v>0.43478260869565216</v>
      </c>
      <c r="I30" s="6">
        <v>3</v>
      </c>
      <c r="J30" s="6">
        <v>4.8315217391304364</v>
      </c>
      <c r="K30" s="6">
        <v>6.2923913043478281</v>
      </c>
      <c r="L30" s="6">
        <f t="shared" si="0"/>
        <v>11.123913043478264</v>
      </c>
      <c r="M30" s="6">
        <f t="shared" si="1"/>
        <v>0.10925589836660621</v>
      </c>
      <c r="N30" s="6">
        <v>0</v>
      </c>
      <c r="O30" s="6">
        <v>10.134239130434787</v>
      </c>
      <c r="P30" s="6">
        <f t="shared" si="2"/>
        <v>10.134239130434787</v>
      </c>
      <c r="Q30" s="6">
        <f t="shared" si="3"/>
        <v>9.9535603715170326E-2</v>
      </c>
    </row>
    <row r="31" spans="1:17" x14ac:dyDescent="0.3">
      <c r="A31" s="5" t="s">
        <v>37</v>
      </c>
      <c r="B31" s="5" t="s">
        <v>108</v>
      </c>
      <c r="C31" s="5" t="s">
        <v>68</v>
      </c>
      <c r="D31" s="5" t="s">
        <v>69</v>
      </c>
      <c r="E31" s="6">
        <v>147.5</v>
      </c>
      <c r="F31" s="6">
        <v>5.5652173913043477</v>
      </c>
      <c r="G31" s="6">
        <v>0.13043478260869565</v>
      </c>
      <c r="H31" s="6">
        <v>0.52173913043478259</v>
      </c>
      <c r="I31" s="6">
        <v>0.53260869565217395</v>
      </c>
      <c r="J31" s="6">
        <v>4.656630434782608</v>
      </c>
      <c r="K31" s="6">
        <v>17.047934782608703</v>
      </c>
      <c r="L31" s="6">
        <f t="shared" si="0"/>
        <v>21.704565217391313</v>
      </c>
      <c r="M31" s="6">
        <f t="shared" si="1"/>
        <v>0.1471495946941784</v>
      </c>
      <c r="N31" s="6">
        <v>4.8913043478260869</v>
      </c>
      <c r="O31" s="6">
        <v>15.45956521739131</v>
      </c>
      <c r="P31" s="6">
        <f t="shared" si="2"/>
        <v>20.350869565217398</v>
      </c>
      <c r="Q31" s="6">
        <f t="shared" si="3"/>
        <v>0.13797199705232133</v>
      </c>
    </row>
    <row r="32" spans="1:17" x14ac:dyDescent="0.3">
      <c r="A32" s="5" t="s">
        <v>37</v>
      </c>
      <c r="B32" s="5" t="s">
        <v>109</v>
      </c>
      <c r="C32" s="5" t="s">
        <v>110</v>
      </c>
      <c r="D32" s="5" t="s">
        <v>75</v>
      </c>
      <c r="E32" s="6">
        <v>32.304347826086953</v>
      </c>
      <c r="F32" s="6">
        <v>21.876630434782609</v>
      </c>
      <c r="G32" s="6">
        <v>0.22554347826086957</v>
      </c>
      <c r="H32" s="6">
        <v>0.2333695652173913</v>
      </c>
      <c r="I32" s="6">
        <v>1.1086956521739131</v>
      </c>
      <c r="J32" s="6">
        <v>3.6467391304347827</v>
      </c>
      <c r="K32" s="6">
        <v>0.95652173913043481</v>
      </c>
      <c r="L32" s="6">
        <f t="shared" si="0"/>
        <v>4.6032608695652177</v>
      </c>
      <c r="M32" s="6">
        <f t="shared" si="1"/>
        <v>0.14249663526244954</v>
      </c>
      <c r="N32" s="6">
        <v>4.7961956521739131</v>
      </c>
      <c r="O32" s="6">
        <v>0</v>
      </c>
      <c r="P32" s="6">
        <f t="shared" si="2"/>
        <v>4.7961956521739131</v>
      </c>
      <c r="Q32" s="6">
        <f t="shared" si="3"/>
        <v>0.14846904441453568</v>
      </c>
    </row>
    <row r="33" spans="1:17" x14ac:dyDescent="0.3">
      <c r="A33" s="5" t="s">
        <v>37</v>
      </c>
      <c r="B33" s="5" t="s">
        <v>111</v>
      </c>
      <c r="C33" s="5" t="s">
        <v>81</v>
      </c>
      <c r="D33" s="5" t="s">
        <v>82</v>
      </c>
      <c r="E33" s="6">
        <v>98.141304347826093</v>
      </c>
      <c r="F33" s="6">
        <v>5.2173913043478262</v>
      </c>
      <c r="G33" s="6">
        <v>0.21739130434782608</v>
      </c>
      <c r="H33" s="6">
        <v>0</v>
      </c>
      <c r="I33" s="6">
        <v>0.2608695652173913</v>
      </c>
      <c r="J33" s="6">
        <v>3.7752173913043476</v>
      </c>
      <c r="K33" s="6">
        <v>5.1021739130434778</v>
      </c>
      <c r="L33" s="6">
        <f t="shared" si="0"/>
        <v>8.8773913043478245</v>
      </c>
      <c r="M33" s="6">
        <f t="shared" si="1"/>
        <v>9.0455199911396583E-2</v>
      </c>
      <c r="N33" s="6">
        <v>0</v>
      </c>
      <c r="O33" s="6">
        <v>9.1960869565217394</v>
      </c>
      <c r="P33" s="6">
        <f t="shared" si="2"/>
        <v>9.1960869565217394</v>
      </c>
      <c r="Q33" s="6">
        <f t="shared" si="3"/>
        <v>9.3702514121165134E-2</v>
      </c>
    </row>
    <row r="34" spans="1:17" x14ac:dyDescent="0.3">
      <c r="A34" s="5" t="s">
        <v>37</v>
      </c>
      <c r="B34" s="5" t="s">
        <v>112</v>
      </c>
      <c r="C34" s="5" t="s">
        <v>71</v>
      </c>
      <c r="D34" s="5" t="s">
        <v>72</v>
      </c>
      <c r="E34" s="6">
        <v>93.760869565217391</v>
      </c>
      <c r="F34" s="6">
        <v>4.7826086956521738</v>
      </c>
      <c r="G34" s="6">
        <v>0.32608695652173914</v>
      </c>
      <c r="H34" s="6">
        <v>0</v>
      </c>
      <c r="I34" s="6">
        <v>0</v>
      </c>
      <c r="J34" s="6">
        <v>0</v>
      </c>
      <c r="K34" s="6">
        <v>10.035978260869564</v>
      </c>
      <c r="L34" s="6">
        <f t="shared" si="0"/>
        <v>10.035978260869564</v>
      </c>
      <c r="M34" s="6">
        <f t="shared" si="1"/>
        <v>0.10703802457686064</v>
      </c>
      <c r="N34" s="6">
        <v>5.0760869565217392</v>
      </c>
      <c r="O34" s="6">
        <v>0</v>
      </c>
      <c r="P34" s="6">
        <f t="shared" si="2"/>
        <v>5.0760869565217392</v>
      </c>
      <c r="Q34" s="6">
        <f t="shared" si="3"/>
        <v>5.41386505912358E-2</v>
      </c>
    </row>
    <row r="35" spans="1:17" x14ac:dyDescent="0.3">
      <c r="A35" s="5" t="s">
        <v>37</v>
      </c>
      <c r="B35" s="5" t="s">
        <v>113</v>
      </c>
      <c r="C35" s="5" t="s">
        <v>114</v>
      </c>
      <c r="D35" s="5" t="s">
        <v>52</v>
      </c>
      <c r="E35" s="6">
        <v>42.043478260869563</v>
      </c>
      <c r="F35" s="6">
        <v>5.7391304347826084</v>
      </c>
      <c r="G35" s="6">
        <v>0.56521739130434778</v>
      </c>
      <c r="H35" s="6">
        <v>0.28260869565217389</v>
      </c>
      <c r="I35" s="6">
        <v>5.7391304347826084</v>
      </c>
      <c r="J35" s="6">
        <v>22.652173913043477</v>
      </c>
      <c r="K35" s="6">
        <v>0</v>
      </c>
      <c r="L35" s="6">
        <f t="shared" si="0"/>
        <v>22.652173913043477</v>
      </c>
      <c r="M35" s="6">
        <f t="shared" si="1"/>
        <v>0.53877973112719746</v>
      </c>
      <c r="N35" s="6">
        <v>0</v>
      </c>
      <c r="O35" s="6">
        <v>0</v>
      </c>
      <c r="P35" s="6">
        <f t="shared" si="2"/>
        <v>0</v>
      </c>
      <c r="Q35" s="6">
        <f t="shared" si="3"/>
        <v>0</v>
      </c>
    </row>
    <row r="36" spans="1:17" x14ac:dyDescent="0.3">
      <c r="A36" s="5" t="s">
        <v>37</v>
      </c>
      <c r="B36" s="5" t="s">
        <v>115</v>
      </c>
      <c r="C36" s="5" t="s">
        <v>66</v>
      </c>
      <c r="D36" s="5" t="s">
        <v>46</v>
      </c>
      <c r="E36" s="6">
        <v>24.108695652173914</v>
      </c>
      <c r="F36" s="6">
        <v>3.4565217391304346</v>
      </c>
      <c r="G36" s="6">
        <v>0.59782608695652173</v>
      </c>
      <c r="H36" s="6">
        <v>9.7826086956521743E-2</v>
      </c>
      <c r="I36" s="6">
        <v>0.20652173913043478</v>
      </c>
      <c r="J36" s="6">
        <v>5.0391304347826065</v>
      </c>
      <c r="K36" s="6">
        <v>3.0798913043478264</v>
      </c>
      <c r="L36" s="6">
        <f t="shared" si="0"/>
        <v>8.1190217391304333</v>
      </c>
      <c r="M36" s="6">
        <f t="shared" si="1"/>
        <v>0.33676735798016222</v>
      </c>
      <c r="N36" s="6">
        <v>0</v>
      </c>
      <c r="O36" s="6">
        <v>1.1521739130434783</v>
      </c>
      <c r="P36" s="6">
        <f t="shared" si="2"/>
        <v>1.1521739130434783</v>
      </c>
      <c r="Q36" s="6">
        <f t="shared" si="3"/>
        <v>4.7790802524797116E-2</v>
      </c>
    </row>
    <row r="37" spans="1:17" x14ac:dyDescent="0.3">
      <c r="A37" s="5" t="s">
        <v>37</v>
      </c>
      <c r="B37" s="5" t="s">
        <v>116</v>
      </c>
      <c r="C37" s="5" t="s">
        <v>117</v>
      </c>
      <c r="D37" s="5" t="s">
        <v>118</v>
      </c>
      <c r="E37" s="6">
        <v>33.130434782608695</v>
      </c>
      <c r="F37" s="6">
        <v>5.6521739130434785</v>
      </c>
      <c r="G37" s="6">
        <v>0.83152173913043481</v>
      </c>
      <c r="H37" s="6">
        <v>0</v>
      </c>
      <c r="I37" s="6">
        <v>0</v>
      </c>
      <c r="J37" s="6">
        <v>4.7607608695652175</v>
      </c>
      <c r="K37" s="6">
        <v>0</v>
      </c>
      <c r="L37" s="6">
        <f t="shared" si="0"/>
        <v>4.7607608695652175</v>
      </c>
      <c r="M37" s="6">
        <f t="shared" si="1"/>
        <v>0.14369750656167979</v>
      </c>
      <c r="N37" s="6">
        <v>0</v>
      </c>
      <c r="O37" s="6">
        <v>0</v>
      </c>
      <c r="P37" s="6">
        <f t="shared" si="2"/>
        <v>0</v>
      </c>
      <c r="Q37" s="6">
        <f t="shared" si="3"/>
        <v>0</v>
      </c>
    </row>
    <row r="38" spans="1:17" x14ac:dyDescent="0.3">
      <c r="A38" s="5" t="s">
        <v>37</v>
      </c>
      <c r="B38" s="5" t="s">
        <v>119</v>
      </c>
      <c r="C38" s="5" t="s">
        <v>120</v>
      </c>
      <c r="D38" s="5" t="s">
        <v>95</v>
      </c>
      <c r="E38" s="6">
        <v>82.5</v>
      </c>
      <c r="F38" s="6">
        <v>5.3913043478260869</v>
      </c>
      <c r="G38" s="6">
        <v>1.0869565217391304E-2</v>
      </c>
      <c r="H38" s="6">
        <v>0.60869565217391308</v>
      </c>
      <c r="I38" s="6">
        <v>2.1630434782608696</v>
      </c>
      <c r="J38" s="6">
        <v>0</v>
      </c>
      <c r="K38" s="6">
        <v>9.4266304347826093</v>
      </c>
      <c r="L38" s="6">
        <f t="shared" si="0"/>
        <v>9.4266304347826093</v>
      </c>
      <c r="M38" s="6">
        <f t="shared" si="1"/>
        <v>0.11426218708827406</v>
      </c>
      <c r="N38" s="6">
        <v>3.3260869565217392</v>
      </c>
      <c r="O38" s="6">
        <v>0</v>
      </c>
      <c r="P38" s="6">
        <f t="shared" si="2"/>
        <v>3.3260869565217392</v>
      </c>
      <c r="Q38" s="6">
        <f t="shared" si="3"/>
        <v>4.0316205533596841E-2</v>
      </c>
    </row>
    <row r="39" spans="1:17" x14ac:dyDescent="0.3">
      <c r="A39" s="5" t="s">
        <v>37</v>
      </c>
      <c r="B39" s="5" t="s">
        <v>121</v>
      </c>
      <c r="C39" s="5" t="s">
        <v>110</v>
      </c>
      <c r="D39" s="5" t="s">
        <v>75</v>
      </c>
      <c r="E39" s="6">
        <v>120.76086956521739</v>
      </c>
      <c r="F39" s="6">
        <v>5.5652173913043477</v>
      </c>
      <c r="G39" s="6">
        <v>0</v>
      </c>
      <c r="H39" s="6">
        <v>0</v>
      </c>
      <c r="I39" s="6">
        <v>0</v>
      </c>
      <c r="J39" s="6">
        <v>5.379021739130434</v>
      </c>
      <c r="K39" s="6">
        <v>11.49152173913043</v>
      </c>
      <c r="L39" s="6">
        <f t="shared" si="0"/>
        <v>16.870543478260863</v>
      </c>
      <c r="M39" s="6">
        <f t="shared" si="1"/>
        <v>0.13970207020702066</v>
      </c>
      <c r="N39" s="6">
        <v>5.4782608695652177</v>
      </c>
      <c r="O39" s="6">
        <v>5.7496739130434786</v>
      </c>
      <c r="P39" s="6">
        <f t="shared" si="2"/>
        <v>11.227934782608695</v>
      </c>
      <c r="Q39" s="6">
        <f t="shared" si="3"/>
        <v>9.2976597659765972E-2</v>
      </c>
    </row>
    <row r="40" spans="1:17" x14ac:dyDescent="0.3">
      <c r="A40" s="5" t="s">
        <v>37</v>
      </c>
      <c r="B40" s="5" t="s">
        <v>122</v>
      </c>
      <c r="C40" s="5" t="s">
        <v>123</v>
      </c>
      <c r="D40" s="5" t="s">
        <v>124</v>
      </c>
      <c r="E40" s="6">
        <v>11.967391304347826</v>
      </c>
      <c r="F40" s="6">
        <v>4.7826086956521738</v>
      </c>
      <c r="G40" s="6">
        <v>5.3913043478260869</v>
      </c>
      <c r="H40" s="6">
        <v>0</v>
      </c>
      <c r="I40" s="6">
        <v>0</v>
      </c>
      <c r="J40" s="6">
        <v>0</v>
      </c>
      <c r="K40" s="6">
        <v>0</v>
      </c>
      <c r="L40" s="6">
        <f t="shared" si="0"/>
        <v>0</v>
      </c>
      <c r="M40" s="6">
        <f t="shared" si="1"/>
        <v>0</v>
      </c>
      <c r="N40" s="6">
        <v>0</v>
      </c>
      <c r="O40" s="6">
        <v>6.3478260869565215</v>
      </c>
      <c r="P40" s="6">
        <f t="shared" si="2"/>
        <v>6.3478260869565215</v>
      </c>
      <c r="Q40" s="6">
        <f t="shared" si="3"/>
        <v>0.53042688465031784</v>
      </c>
    </row>
    <row r="41" spans="1:17" x14ac:dyDescent="0.3">
      <c r="A41" s="5" t="s">
        <v>37</v>
      </c>
      <c r="B41" s="5" t="s">
        <v>125</v>
      </c>
      <c r="C41" s="5" t="s">
        <v>74</v>
      </c>
      <c r="D41" s="5" t="s">
        <v>75</v>
      </c>
      <c r="E41" s="6">
        <v>121.55434782608695</v>
      </c>
      <c r="F41" s="6">
        <v>4.6086956521739131</v>
      </c>
      <c r="G41" s="6">
        <v>0</v>
      </c>
      <c r="H41" s="6">
        <v>0</v>
      </c>
      <c r="I41" s="6">
        <v>0</v>
      </c>
      <c r="J41" s="6">
        <v>0</v>
      </c>
      <c r="K41" s="6">
        <v>14.870326086956524</v>
      </c>
      <c r="L41" s="6">
        <f t="shared" si="0"/>
        <v>14.870326086956524</v>
      </c>
      <c r="M41" s="6">
        <f t="shared" si="1"/>
        <v>0.12233479388357331</v>
      </c>
      <c r="N41" s="6">
        <v>5.1304347826086953</v>
      </c>
      <c r="O41" s="6">
        <v>5.0097826086956525</v>
      </c>
      <c r="P41" s="6">
        <f t="shared" si="2"/>
        <v>10.140217391304347</v>
      </c>
      <c r="Q41" s="6">
        <f t="shared" si="3"/>
        <v>8.3421264419207719E-2</v>
      </c>
    </row>
    <row r="42" spans="1:17" x14ac:dyDescent="0.3">
      <c r="A42" s="5" t="s">
        <v>37</v>
      </c>
      <c r="B42" s="5" t="s">
        <v>126</v>
      </c>
      <c r="C42" s="5" t="s">
        <v>127</v>
      </c>
      <c r="D42" s="5" t="s">
        <v>128</v>
      </c>
      <c r="E42" s="6">
        <v>80.913043478260875</v>
      </c>
      <c r="F42" s="6">
        <v>5.1304347826086953</v>
      </c>
      <c r="G42" s="6">
        <v>0.10869565217391304</v>
      </c>
      <c r="H42" s="6">
        <v>0</v>
      </c>
      <c r="I42" s="6">
        <v>1.0978260869565217</v>
      </c>
      <c r="J42" s="6">
        <v>5.2499999999999991</v>
      </c>
      <c r="K42" s="6">
        <v>9.2739130434782631</v>
      </c>
      <c r="L42" s="6">
        <f t="shared" si="0"/>
        <v>14.523913043478263</v>
      </c>
      <c r="M42" s="6">
        <f t="shared" si="1"/>
        <v>0.17950026867275659</v>
      </c>
      <c r="N42" s="6">
        <v>5.25</v>
      </c>
      <c r="O42" s="6">
        <v>0</v>
      </c>
      <c r="P42" s="6">
        <f t="shared" si="2"/>
        <v>5.25</v>
      </c>
      <c r="Q42" s="6">
        <f t="shared" si="3"/>
        <v>6.4884470714669532E-2</v>
      </c>
    </row>
    <row r="43" spans="1:17" x14ac:dyDescent="0.3">
      <c r="A43" s="5" t="s">
        <v>37</v>
      </c>
      <c r="B43" s="5" t="s">
        <v>129</v>
      </c>
      <c r="C43" s="5" t="s">
        <v>123</v>
      </c>
      <c r="D43" s="5" t="s">
        <v>124</v>
      </c>
      <c r="E43" s="6">
        <v>68.978260869565219</v>
      </c>
      <c r="F43" s="6">
        <v>0</v>
      </c>
      <c r="G43" s="6">
        <v>1.8206521739130435</v>
      </c>
      <c r="H43" s="6">
        <v>0.34402173913043477</v>
      </c>
      <c r="I43" s="6">
        <v>0.36956521739130432</v>
      </c>
      <c r="J43" s="6">
        <v>0</v>
      </c>
      <c r="K43" s="6">
        <v>9.242391304347823</v>
      </c>
      <c r="L43" s="6">
        <f t="shared" si="0"/>
        <v>9.242391304347823</v>
      </c>
      <c r="M43" s="6">
        <f t="shared" si="1"/>
        <v>0.133989914907028</v>
      </c>
      <c r="N43" s="6">
        <v>4.9271739130434762</v>
      </c>
      <c r="O43" s="6">
        <v>0</v>
      </c>
      <c r="P43" s="6">
        <f t="shared" si="2"/>
        <v>4.9271739130434762</v>
      </c>
      <c r="Q43" s="6">
        <f t="shared" si="3"/>
        <v>7.1430822565395499E-2</v>
      </c>
    </row>
    <row r="44" spans="1:17" x14ac:dyDescent="0.3">
      <c r="A44" s="5" t="s">
        <v>37</v>
      </c>
      <c r="B44" s="5" t="s">
        <v>130</v>
      </c>
      <c r="C44" s="5" t="s">
        <v>131</v>
      </c>
      <c r="D44" s="5" t="s">
        <v>52</v>
      </c>
      <c r="E44" s="6">
        <v>82.304347826086953</v>
      </c>
      <c r="F44" s="6">
        <v>4.3043478260869561</v>
      </c>
      <c r="G44" s="6">
        <v>0</v>
      </c>
      <c r="H44" s="6">
        <v>0</v>
      </c>
      <c r="I44" s="6">
        <v>0</v>
      </c>
      <c r="J44" s="6">
        <v>6.0529347826086957</v>
      </c>
      <c r="K44" s="6">
        <v>4.4338043478260882</v>
      </c>
      <c r="L44" s="6">
        <f t="shared" si="0"/>
        <v>10.486739130434785</v>
      </c>
      <c r="M44" s="6">
        <f t="shared" si="1"/>
        <v>0.12741415742208137</v>
      </c>
      <c r="N44" s="6">
        <v>5.0434782608695654</v>
      </c>
      <c r="O44" s="6">
        <v>1.014782608695652</v>
      </c>
      <c r="P44" s="6">
        <f t="shared" si="2"/>
        <v>6.0582608695652169</v>
      </c>
      <c r="Q44" s="6">
        <f t="shared" si="3"/>
        <v>7.3608029582672999E-2</v>
      </c>
    </row>
    <row r="45" spans="1:17" x14ac:dyDescent="0.3">
      <c r="A45" s="5" t="s">
        <v>37</v>
      </c>
      <c r="B45" s="5" t="s">
        <v>132</v>
      </c>
      <c r="C45" s="5" t="s">
        <v>110</v>
      </c>
      <c r="D45" s="5" t="s">
        <v>75</v>
      </c>
      <c r="E45" s="6">
        <v>115.19565217391305</v>
      </c>
      <c r="F45" s="6">
        <v>8.6086956521739122</v>
      </c>
      <c r="G45" s="6">
        <v>0</v>
      </c>
      <c r="H45" s="6">
        <v>0</v>
      </c>
      <c r="I45" s="6">
        <v>2.9130434782608696</v>
      </c>
      <c r="J45" s="6">
        <v>5.350108695652172</v>
      </c>
      <c r="K45" s="6">
        <v>0</v>
      </c>
      <c r="L45" s="6">
        <f t="shared" si="0"/>
        <v>5.350108695652172</v>
      </c>
      <c r="M45" s="6">
        <f t="shared" si="1"/>
        <v>4.644366861672012E-2</v>
      </c>
      <c r="N45" s="6">
        <v>5.3043478260869561</v>
      </c>
      <c r="O45" s="6">
        <v>0.9785869565217391</v>
      </c>
      <c r="P45" s="6">
        <f t="shared" si="2"/>
        <v>6.2829347826086952</v>
      </c>
      <c r="Q45" s="6">
        <f t="shared" si="3"/>
        <v>5.4541422909983012E-2</v>
      </c>
    </row>
    <row r="46" spans="1:17" x14ac:dyDescent="0.3">
      <c r="A46" s="5" t="s">
        <v>37</v>
      </c>
      <c r="B46" s="5" t="s">
        <v>133</v>
      </c>
      <c r="C46" s="5" t="s">
        <v>110</v>
      </c>
      <c r="D46" s="5" t="s">
        <v>75</v>
      </c>
      <c r="E46" s="6">
        <v>113.54347826086956</v>
      </c>
      <c r="F46" s="6">
        <v>10.173913043478262</v>
      </c>
      <c r="G46" s="6">
        <v>0.35684782608695648</v>
      </c>
      <c r="H46" s="6">
        <v>0</v>
      </c>
      <c r="I46" s="6">
        <v>2.7391304347826089</v>
      </c>
      <c r="J46" s="6">
        <v>4.8904347826086969</v>
      </c>
      <c r="K46" s="6">
        <v>4.803043478260868</v>
      </c>
      <c r="L46" s="6">
        <f t="shared" si="0"/>
        <v>9.6934782608695649</v>
      </c>
      <c r="M46" s="6">
        <f t="shared" si="1"/>
        <v>8.5372391345969745E-2</v>
      </c>
      <c r="N46" s="6">
        <v>4.9130434782608692</v>
      </c>
      <c r="O46" s="6">
        <v>4.8934782608695659</v>
      </c>
      <c r="P46" s="6">
        <f t="shared" si="2"/>
        <v>9.8065217391304351</v>
      </c>
      <c r="Q46" s="6">
        <f t="shared" si="3"/>
        <v>8.636798774650585E-2</v>
      </c>
    </row>
    <row r="47" spans="1:17" x14ac:dyDescent="0.3">
      <c r="A47" s="5" t="s">
        <v>37</v>
      </c>
      <c r="B47" s="5" t="s">
        <v>134</v>
      </c>
      <c r="C47" s="5" t="s">
        <v>106</v>
      </c>
      <c r="D47" s="5" t="s">
        <v>107</v>
      </c>
      <c r="E47" s="6">
        <v>73.152173913043484</v>
      </c>
      <c r="F47" s="6">
        <v>4.7826086956521738</v>
      </c>
      <c r="G47" s="6">
        <v>0.30978260869565216</v>
      </c>
      <c r="H47" s="6">
        <v>0</v>
      </c>
      <c r="I47" s="6">
        <v>2.097826086956522</v>
      </c>
      <c r="J47" s="6">
        <v>5.1709782608695658</v>
      </c>
      <c r="K47" s="6">
        <v>6.1858695652173932</v>
      </c>
      <c r="L47" s="6">
        <f t="shared" si="0"/>
        <v>11.356847826086959</v>
      </c>
      <c r="M47" s="6">
        <f t="shared" si="1"/>
        <v>0.15524962852897475</v>
      </c>
      <c r="N47" s="6">
        <v>4.896521739130435</v>
      </c>
      <c r="O47" s="6">
        <v>1.1282608695652174</v>
      </c>
      <c r="P47" s="6">
        <f t="shared" si="2"/>
        <v>6.0247826086956522</v>
      </c>
      <c r="Q47" s="6">
        <f t="shared" si="3"/>
        <v>8.2359583952451701E-2</v>
      </c>
    </row>
    <row r="48" spans="1:17" x14ac:dyDescent="0.3">
      <c r="A48" s="5" t="s">
        <v>37</v>
      </c>
      <c r="B48" s="5" t="s">
        <v>135</v>
      </c>
      <c r="C48" s="5" t="s">
        <v>63</v>
      </c>
      <c r="D48" s="5" t="s">
        <v>64</v>
      </c>
      <c r="E48" s="6">
        <v>105.40217391304348</v>
      </c>
      <c r="F48" s="6">
        <v>4.9510869565217392</v>
      </c>
      <c r="G48" s="6">
        <v>0.34782608695652173</v>
      </c>
      <c r="H48" s="6">
        <v>0</v>
      </c>
      <c r="I48" s="6">
        <v>1.7608695652173914</v>
      </c>
      <c r="J48" s="6">
        <v>0</v>
      </c>
      <c r="K48" s="6">
        <v>6.3773913043478263</v>
      </c>
      <c r="L48" s="6">
        <f t="shared" si="0"/>
        <v>6.3773913043478263</v>
      </c>
      <c r="M48" s="6">
        <f t="shared" si="1"/>
        <v>6.0505310920903374E-2</v>
      </c>
      <c r="N48" s="6">
        <v>0</v>
      </c>
      <c r="O48" s="6">
        <v>7.4329347826086973</v>
      </c>
      <c r="P48" s="6">
        <f t="shared" si="2"/>
        <v>7.4329347826086973</v>
      </c>
      <c r="Q48" s="6">
        <f t="shared" si="3"/>
        <v>7.051974837578634E-2</v>
      </c>
    </row>
    <row r="49" spans="1:17" x14ac:dyDescent="0.3">
      <c r="A49" s="5" t="s">
        <v>37</v>
      </c>
      <c r="B49" s="5" t="s">
        <v>136</v>
      </c>
      <c r="C49" s="5" t="s">
        <v>51</v>
      </c>
      <c r="D49" s="5" t="s">
        <v>52</v>
      </c>
      <c r="E49" s="6">
        <v>63.695652173913047</v>
      </c>
      <c r="F49" s="6">
        <v>6.6086956521739131</v>
      </c>
      <c r="G49" s="6">
        <v>0</v>
      </c>
      <c r="H49" s="6">
        <v>0</v>
      </c>
      <c r="I49" s="6">
        <v>5.5217391304347823</v>
      </c>
      <c r="J49" s="6">
        <v>5.3046739130434775</v>
      </c>
      <c r="K49" s="6">
        <v>4.2876086956521728</v>
      </c>
      <c r="L49" s="6">
        <f t="shared" si="0"/>
        <v>9.5922826086956512</v>
      </c>
      <c r="M49" s="6">
        <f t="shared" si="1"/>
        <v>0.15059556313993172</v>
      </c>
      <c r="N49" s="6">
        <v>2.6086956521739131</v>
      </c>
      <c r="O49" s="6">
        <v>4.0126086956521734</v>
      </c>
      <c r="P49" s="6">
        <f t="shared" si="2"/>
        <v>6.6213043478260865</v>
      </c>
      <c r="Q49" s="6">
        <f t="shared" si="3"/>
        <v>0.10395221843003412</v>
      </c>
    </row>
    <row r="50" spans="1:17" x14ac:dyDescent="0.3">
      <c r="A50" s="5" t="s">
        <v>37</v>
      </c>
      <c r="B50" s="5" t="s">
        <v>137</v>
      </c>
      <c r="C50" s="5" t="s">
        <v>138</v>
      </c>
      <c r="D50" s="5" t="s">
        <v>72</v>
      </c>
      <c r="E50" s="6">
        <v>39.836956521739133</v>
      </c>
      <c r="F50" s="6">
        <v>5.5652173913043477</v>
      </c>
      <c r="G50" s="6">
        <v>0</v>
      </c>
      <c r="H50" s="6">
        <v>0</v>
      </c>
      <c r="I50" s="6">
        <v>7.7282608695652177</v>
      </c>
      <c r="J50" s="6">
        <v>4.6008695652173914</v>
      </c>
      <c r="K50" s="6">
        <v>0</v>
      </c>
      <c r="L50" s="6">
        <f t="shared" si="0"/>
        <v>4.6008695652173914</v>
      </c>
      <c r="M50" s="6">
        <f t="shared" si="1"/>
        <v>0.1154924965893588</v>
      </c>
      <c r="N50" s="6">
        <v>0</v>
      </c>
      <c r="O50" s="6">
        <v>0</v>
      </c>
      <c r="P50" s="6">
        <f t="shared" si="2"/>
        <v>0</v>
      </c>
      <c r="Q50" s="6">
        <f t="shared" si="3"/>
        <v>0</v>
      </c>
    </row>
    <row r="51" spans="1:17" x14ac:dyDescent="0.3">
      <c r="A51" s="5" t="s">
        <v>37</v>
      </c>
      <c r="B51" s="5" t="s">
        <v>139</v>
      </c>
      <c r="C51" s="5" t="s">
        <v>81</v>
      </c>
      <c r="D51" s="5" t="s">
        <v>82</v>
      </c>
      <c r="E51" s="6">
        <v>119.18478260869566</v>
      </c>
      <c r="F51" s="6">
        <v>0</v>
      </c>
      <c r="G51" s="6">
        <v>0</v>
      </c>
      <c r="H51" s="6">
        <v>0</v>
      </c>
      <c r="I51" s="6">
        <v>0.54347826086956519</v>
      </c>
      <c r="J51" s="6">
        <v>0</v>
      </c>
      <c r="K51" s="6">
        <v>16.133152173913043</v>
      </c>
      <c r="L51" s="6">
        <f t="shared" si="0"/>
        <v>16.133152173913043</v>
      </c>
      <c r="M51" s="6">
        <f t="shared" si="1"/>
        <v>0.13536251709986319</v>
      </c>
      <c r="N51" s="6">
        <v>0</v>
      </c>
      <c r="O51" s="6">
        <v>10.440217391304348</v>
      </c>
      <c r="P51" s="6">
        <f t="shared" si="2"/>
        <v>10.440217391304348</v>
      </c>
      <c r="Q51" s="6">
        <f t="shared" si="3"/>
        <v>8.7596899224806193E-2</v>
      </c>
    </row>
    <row r="52" spans="1:17" x14ac:dyDescent="0.3">
      <c r="A52" s="5" t="s">
        <v>37</v>
      </c>
      <c r="B52" s="5" t="s">
        <v>140</v>
      </c>
      <c r="C52" s="5" t="s">
        <v>81</v>
      </c>
      <c r="D52" s="5" t="s">
        <v>82</v>
      </c>
      <c r="E52" s="6">
        <v>75.967391304347828</v>
      </c>
      <c r="F52" s="6">
        <v>0</v>
      </c>
      <c r="G52" s="6">
        <v>0</v>
      </c>
      <c r="H52" s="6">
        <v>0.43478260869565216</v>
      </c>
      <c r="I52" s="6">
        <v>0.67391304347826086</v>
      </c>
      <c r="J52" s="6">
        <v>0</v>
      </c>
      <c r="K52" s="6">
        <v>8.8858695652173907</v>
      </c>
      <c r="L52" s="6">
        <f t="shared" si="0"/>
        <v>8.8858695652173907</v>
      </c>
      <c r="M52" s="6">
        <f t="shared" si="1"/>
        <v>0.11696952353698668</v>
      </c>
      <c r="N52" s="6">
        <v>2.1739130434782608E-2</v>
      </c>
      <c r="O52" s="6">
        <v>5.3342391304347823</v>
      </c>
      <c r="P52" s="6">
        <f t="shared" si="2"/>
        <v>5.3559782608695645</v>
      </c>
      <c r="Q52" s="6">
        <f t="shared" si="3"/>
        <v>7.0503648590642426E-2</v>
      </c>
    </row>
    <row r="53" spans="1:17" x14ac:dyDescent="0.3">
      <c r="A53" s="5" t="s">
        <v>37</v>
      </c>
      <c r="B53" s="5" t="s">
        <v>141</v>
      </c>
      <c r="C53" s="5" t="s">
        <v>117</v>
      </c>
      <c r="D53" s="5" t="s">
        <v>118</v>
      </c>
      <c r="E53" s="6">
        <v>35.728260869565219</v>
      </c>
      <c r="F53" s="6">
        <v>6.0127173913043483</v>
      </c>
      <c r="G53" s="6">
        <v>0.58695652173913049</v>
      </c>
      <c r="H53" s="6">
        <v>0</v>
      </c>
      <c r="I53" s="6">
        <v>0</v>
      </c>
      <c r="J53" s="6">
        <v>3.1822826086956515</v>
      </c>
      <c r="K53" s="6">
        <v>0</v>
      </c>
      <c r="L53" s="6">
        <f t="shared" si="0"/>
        <v>3.1822826086956515</v>
      </c>
      <c r="M53" s="6">
        <f t="shared" si="1"/>
        <v>8.9069059933069641E-2</v>
      </c>
      <c r="N53" s="6">
        <v>5.7391304347826084</v>
      </c>
      <c r="O53" s="6">
        <v>0</v>
      </c>
      <c r="P53" s="6">
        <f t="shared" si="2"/>
        <v>5.7391304347826084</v>
      </c>
      <c r="Q53" s="6">
        <f t="shared" si="3"/>
        <v>0.16063279586248858</v>
      </c>
    </row>
    <row r="54" spans="1:17" x14ac:dyDescent="0.3">
      <c r="A54" s="5" t="s">
        <v>37</v>
      </c>
      <c r="B54" s="5" t="s">
        <v>142</v>
      </c>
      <c r="C54" s="5" t="s">
        <v>143</v>
      </c>
      <c r="D54" s="5" t="s">
        <v>69</v>
      </c>
      <c r="E54" s="6">
        <v>53.728260869565219</v>
      </c>
      <c r="F54" s="6">
        <v>4.7826086956521738</v>
      </c>
      <c r="G54" s="6">
        <v>0.30434782608695654</v>
      </c>
      <c r="H54" s="6">
        <v>0.24076086956521739</v>
      </c>
      <c r="I54" s="6">
        <v>0.2608695652173913</v>
      </c>
      <c r="J54" s="6">
        <v>0</v>
      </c>
      <c r="K54" s="6">
        <v>9.6384782608695669</v>
      </c>
      <c r="L54" s="6">
        <f t="shared" si="0"/>
        <v>9.6384782608695669</v>
      </c>
      <c r="M54" s="6">
        <f t="shared" si="1"/>
        <v>0.17939308112482302</v>
      </c>
      <c r="N54" s="6">
        <v>4.4093478260869574</v>
      </c>
      <c r="O54" s="6">
        <v>0</v>
      </c>
      <c r="P54" s="6">
        <f t="shared" si="2"/>
        <v>4.4093478260869574</v>
      </c>
      <c r="Q54" s="6">
        <f t="shared" si="3"/>
        <v>8.2067570301436396E-2</v>
      </c>
    </row>
    <row r="55" spans="1:17" x14ac:dyDescent="0.3">
      <c r="A55" s="5" t="s">
        <v>37</v>
      </c>
      <c r="B55" s="5" t="s">
        <v>144</v>
      </c>
      <c r="C55" s="5" t="s">
        <v>145</v>
      </c>
      <c r="D55" s="5" t="s">
        <v>146</v>
      </c>
      <c r="E55" s="6">
        <v>112.82608695652173</v>
      </c>
      <c r="F55" s="6">
        <v>5.4782608695652177</v>
      </c>
      <c r="G55" s="6">
        <v>0.94021739130434778</v>
      </c>
      <c r="H55" s="6">
        <v>0.52717391304347827</v>
      </c>
      <c r="I55" s="6">
        <v>5.4456521739130439</v>
      </c>
      <c r="J55" s="6">
        <v>5.3913043478260869</v>
      </c>
      <c r="K55" s="6">
        <v>10.144456521739132</v>
      </c>
      <c r="L55" s="6">
        <f t="shared" si="0"/>
        <v>15.53576086956522</v>
      </c>
      <c r="M55" s="6">
        <f t="shared" si="1"/>
        <v>0.13769653179190755</v>
      </c>
      <c r="N55" s="6">
        <v>0</v>
      </c>
      <c r="O55" s="6">
        <v>8.3586956521739122</v>
      </c>
      <c r="P55" s="6">
        <f t="shared" si="2"/>
        <v>8.3586956521739122</v>
      </c>
      <c r="Q55" s="6">
        <f t="shared" si="3"/>
        <v>7.4084778420038536E-2</v>
      </c>
    </row>
    <row r="56" spans="1:17" x14ac:dyDescent="0.3">
      <c r="A56" s="5" t="s">
        <v>37</v>
      </c>
      <c r="B56" s="5" t="s">
        <v>147</v>
      </c>
      <c r="C56" s="5" t="s">
        <v>148</v>
      </c>
      <c r="D56" s="5" t="s">
        <v>149</v>
      </c>
      <c r="E56" s="6">
        <v>30.423913043478262</v>
      </c>
      <c r="F56" s="6">
        <v>0</v>
      </c>
      <c r="G56" s="6">
        <v>0</v>
      </c>
      <c r="H56" s="6">
        <v>0</v>
      </c>
      <c r="I56" s="6">
        <v>0</v>
      </c>
      <c r="J56" s="6">
        <v>0</v>
      </c>
      <c r="K56" s="6">
        <v>8.8722826086956523</v>
      </c>
      <c r="L56" s="6">
        <f t="shared" si="0"/>
        <v>8.8722826086956523</v>
      </c>
      <c r="M56" s="6">
        <f t="shared" si="1"/>
        <v>0.29162200785994996</v>
      </c>
      <c r="N56" s="6">
        <v>5.2364130434782608</v>
      </c>
      <c r="O56" s="6">
        <v>0</v>
      </c>
      <c r="P56" s="6">
        <f t="shared" si="2"/>
        <v>5.2364130434782608</v>
      </c>
      <c r="Q56" s="6">
        <f t="shared" si="3"/>
        <v>0.17211504108610218</v>
      </c>
    </row>
    <row r="57" spans="1:17" x14ac:dyDescent="0.3">
      <c r="A57" s="5" t="s">
        <v>37</v>
      </c>
      <c r="B57" s="5" t="s">
        <v>150</v>
      </c>
      <c r="C57" s="5" t="s">
        <v>151</v>
      </c>
      <c r="D57" s="5" t="s">
        <v>52</v>
      </c>
      <c r="E57" s="6">
        <v>118.81521739130434</v>
      </c>
      <c r="F57" s="6">
        <v>5.5652173913043477</v>
      </c>
      <c r="G57" s="6">
        <v>0.4266304347826087</v>
      </c>
      <c r="H57" s="6">
        <v>0.8345652173913044</v>
      </c>
      <c r="I57" s="6">
        <v>5.3152173913043477</v>
      </c>
      <c r="J57" s="6">
        <v>4.3478260869565215</v>
      </c>
      <c r="K57" s="6">
        <v>10.22304347826087</v>
      </c>
      <c r="L57" s="6">
        <f t="shared" si="0"/>
        <v>14.570869565217391</v>
      </c>
      <c r="M57" s="6">
        <f t="shared" si="1"/>
        <v>0.1226347086268411</v>
      </c>
      <c r="N57" s="6">
        <v>4.5915217391304344</v>
      </c>
      <c r="O57" s="6">
        <v>10.244021739130435</v>
      </c>
      <c r="P57" s="6">
        <f t="shared" si="2"/>
        <v>14.83554347826087</v>
      </c>
      <c r="Q57" s="6">
        <f t="shared" si="3"/>
        <v>0.12486231817765987</v>
      </c>
    </row>
    <row r="58" spans="1:17" x14ac:dyDescent="0.3">
      <c r="A58" s="5" t="s">
        <v>37</v>
      </c>
      <c r="B58" s="5" t="s">
        <v>152</v>
      </c>
      <c r="C58" s="5" t="s">
        <v>103</v>
      </c>
      <c r="D58" s="5" t="s">
        <v>104</v>
      </c>
      <c r="E58" s="6">
        <v>57.597826086956523</v>
      </c>
      <c r="F58" s="6">
        <v>4.8695652173913047</v>
      </c>
      <c r="G58" s="6">
        <v>0.2608695652173913</v>
      </c>
      <c r="H58" s="6">
        <v>0</v>
      </c>
      <c r="I58" s="6">
        <v>0</v>
      </c>
      <c r="J58" s="6">
        <v>4.7133695652173904</v>
      </c>
      <c r="K58" s="6">
        <v>5.6774999999999993</v>
      </c>
      <c r="L58" s="6">
        <f t="shared" si="0"/>
        <v>10.39086956521739</v>
      </c>
      <c r="M58" s="6">
        <f t="shared" si="1"/>
        <v>0.18040384978297788</v>
      </c>
      <c r="N58" s="6">
        <v>5.1315217391304353</v>
      </c>
      <c r="O58" s="6">
        <v>0</v>
      </c>
      <c r="P58" s="6">
        <f t="shared" si="2"/>
        <v>5.1315217391304353</v>
      </c>
      <c r="Q58" s="6">
        <f t="shared" si="3"/>
        <v>8.9092281562558981E-2</v>
      </c>
    </row>
    <row r="59" spans="1:17" x14ac:dyDescent="0.3">
      <c r="A59" s="5" t="s">
        <v>37</v>
      </c>
      <c r="B59" s="5" t="s">
        <v>153</v>
      </c>
      <c r="C59" s="5" t="s">
        <v>154</v>
      </c>
      <c r="D59" s="5" t="s">
        <v>155</v>
      </c>
      <c r="E59" s="6">
        <v>85.902173913043484</v>
      </c>
      <c r="F59" s="6">
        <v>5.5652173913043477</v>
      </c>
      <c r="G59" s="6">
        <v>0.35869565217391303</v>
      </c>
      <c r="H59" s="6">
        <v>1.4347826086956521</v>
      </c>
      <c r="I59" s="6">
        <v>3.7934782608695654</v>
      </c>
      <c r="J59" s="6">
        <v>5.3396739130434785</v>
      </c>
      <c r="K59" s="6">
        <v>5.4755434782608692</v>
      </c>
      <c r="L59" s="6">
        <f t="shared" si="0"/>
        <v>10.815217391304348</v>
      </c>
      <c r="M59" s="6">
        <f t="shared" si="1"/>
        <v>0.12590155637099834</v>
      </c>
      <c r="N59" s="6">
        <v>5.0923913043478262</v>
      </c>
      <c r="O59" s="6">
        <v>9.2826086956521738</v>
      </c>
      <c r="P59" s="6">
        <f t="shared" si="2"/>
        <v>14.375</v>
      </c>
      <c r="Q59" s="6">
        <f t="shared" si="3"/>
        <v>0.16734151588004553</v>
      </c>
    </row>
    <row r="60" spans="1:17" x14ac:dyDescent="0.3">
      <c r="A60" s="5" t="s">
        <v>37</v>
      </c>
      <c r="B60" s="5" t="s">
        <v>156</v>
      </c>
      <c r="C60" s="5" t="s">
        <v>157</v>
      </c>
      <c r="D60" s="5" t="s">
        <v>158</v>
      </c>
      <c r="E60" s="6">
        <v>328.16304347826087</v>
      </c>
      <c r="F60" s="6">
        <v>4.9565217391304346</v>
      </c>
      <c r="G60" s="6">
        <v>2.1739130434782608E-2</v>
      </c>
      <c r="H60" s="6">
        <v>2.4293478260869565</v>
      </c>
      <c r="I60" s="6">
        <v>20.663043478260871</v>
      </c>
      <c r="J60" s="6">
        <v>50.616630434782593</v>
      </c>
      <c r="K60" s="6">
        <v>2.2176086956521739</v>
      </c>
      <c r="L60" s="6">
        <f t="shared" si="0"/>
        <v>52.834239130434767</v>
      </c>
      <c r="M60" s="6">
        <f t="shared" si="1"/>
        <v>0.16099996687754625</v>
      </c>
      <c r="N60" s="6">
        <v>35.315760869565217</v>
      </c>
      <c r="O60" s="6">
        <v>0</v>
      </c>
      <c r="P60" s="6">
        <f t="shared" si="2"/>
        <v>35.315760869565217</v>
      </c>
      <c r="Q60" s="6">
        <f t="shared" si="3"/>
        <v>0.10761650823092975</v>
      </c>
    </row>
    <row r="61" spans="1:17" x14ac:dyDescent="0.3">
      <c r="A61" s="5" t="s">
        <v>37</v>
      </c>
      <c r="B61" s="5" t="s">
        <v>159</v>
      </c>
      <c r="C61" s="5" t="s">
        <v>160</v>
      </c>
      <c r="D61" s="5" t="s">
        <v>82</v>
      </c>
      <c r="E61" s="6">
        <v>79.608695652173907</v>
      </c>
      <c r="F61" s="6">
        <v>4.3478260869565215</v>
      </c>
      <c r="G61" s="6">
        <v>0</v>
      </c>
      <c r="H61" s="6">
        <v>0</v>
      </c>
      <c r="I61" s="6">
        <v>8.6956521739130432E-2</v>
      </c>
      <c r="J61" s="6">
        <v>1.6606521739130435</v>
      </c>
      <c r="K61" s="6">
        <v>8.8605434782608672</v>
      </c>
      <c r="L61" s="6">
        <f t="shared" si="0"/>
        <v>10.52119565217391</v>
      </c>
      <c r="M61" s="6">
        <f t="shared" si="1"/>
        <v>0.13216138722009829</v>
      </c>
      <c r="N61" s="6">
        <v>5.0652173913043477</v>
      </c>
      <c r="O61" s="6">
        <v>0</v>
      </c>
      <c r="P61" s="6">
        <f t="shared" si="2"/>
        <v>5.0652173913043477</v>
      </c>
      <c r="Q61" s="6">
        <f t="shared" si="3"/>
        <v>6.3626433642818142E-2</v>
      </c>
    </row>
    <row r="62" spans="1:17" x14ac:dyDescent="0.3">
      <c r="A62" s="5" t="s">
        <v>37</v>
      </c>
      <c r="B62" s="5" t="s">
        <v>161</v>
      </c>
      <c r="C62" s="5" t="s">
        <v>117</v>
      </c>
      <c r="D62" s="5" t="s">
        <v>118</v>
      </c>
      <c r="E62" s="6">
        <v>83.532608695652172</v>
      </c>
      <c r="F62" s="6">
        <v>4.6956521739130439</v>
      </c>
      <c r="G62" s="6">
        <v>0.32608695652173914</v>
      </c>
      <c r="H62" s="6">
        <v>0.2608695652173913</v>
      </c>
      <c r="I62" s="6">
        <v>8.6956521739130432E-2</v>
      </c>
      <c r="J62" s="6">
        <v>5.2643478260869587</v>
      </c>
      <c r="K62" s="6">
        <v>5.6455434782608682</v>
      </c>
      <c r="L62" s="6">
        <f t="shared" si="0"/>
        <v>10.909891304347827</v>
      </c>
      <c r="M62" s="6">
        <f t="shared" si="1"/>
        <v>0.13060637605725439</v>
      </c>
      <c r="N62" s="6">
        <v>4.6809782608695647</v>
      </c>
      <c r="O62" s="6">
        <v>0</v>
      </c>
      <c r="P62" s="6">
        <f t="shared" si="2"/>
        <v>4.6809782608695647</v>
      </c>
      <c r="Q62" s="6">
        <f t="shared" si="3"/>
        <v>5.6037735849056601E-2</v>
      </c>
    </row>
    <row r="63" spans="1:17" x14ac:dyDescent="0.3">
      <c r="A63" s="5" t="s">
        <v>37</v>
      </c>
      <c r="B63" s="5" t="s">
        <v>162</v>
      </c>
      <c r="C63" s="5" t="s">
        <v>163</v>
      </c>
      <c r="D63" s="5" t="s">
        <v>58</v>
      </c>
      <c r="E63" s="6">
        <v>10.217391304347826</v>
      </c>
      <c r="F63" s="6">
        <v>2.6956521739130435</v>
      </c>
      <c r="G63" s="6">
        <v>1.0434782608695652</v>
      </c>
      <c r="H63" s="6">
        <v>0.55978260869565222</v>
      </c>
      <c r="I63" s="6">
        <v>0.60869565217391308</v>
      </c>
      <c r="J63" s="6">
        <v>5.5679347826086953</v>
      </c>
      <c r="K63" s="6">
        <v>6.6222826086956523</v>
      </c>
      <c r="L63" s="6">
        <f t="shared" si="0"/>
        <v>12.190217391304348</v>
      </c>
      <c r="M63" s="6">
        <f t="shared" si="1"/>
        <v>1.1930851063829786</v>
      </c>
      <c r="N63" s="6">
        <v>0</v>
      </c>
      <c r="O63" s="6">
        <v>0</v>
      </c>
      <c r="P63" s="6">
        <f t="shared" si="2"/>
        <v>0</v>
      </c>
      <c r="Q63" s="6">
        <f t="shared" si="3"/>
        <v>0</v>
      </c>
    </row>
    <row r="64" spans="1:17" x14ac:dyDescent="0.3">
      <c r="A64" s="5" t="s">
        <v>37</v>
      </c>
      <c r="B64" s="5" t="s">
        <v>164</v>
      </c>
      <c r="C64" s="5" t="s">
        <v>165</v>
      </c>
      <c r="D64" s="5" t="s">
        <v>166</v>
      </c>
      <c r="E64" s="6">
        <v>134.16304347826087</v>
      </c>
      <c r="F64" s="6">
        <v>4.7826086956521738</v>
      </c>
      <c r="G64" s="6">
        <v>0.2608695652173913</v>
      </c>
      <c r="H64" s="6">
        <v>0.60326086956521741</v>
      </c>
      <c r="I64" s="6">
        <v>1.173913043478261</v>
      </c>
      <c r="J64" s="6">
        <v>4.9538043478260869</v>
      </c>
      <c r="K64" s="6">
        <v>14.53510869565217</v>
      </c>
      <c r="L64" s="6">
        <f t="shared" si="0"/>
        <v>19.488913043478256</v>
      </c>
      <c r="M64" s="6">
        <f t="shared" si="1"/>
        <v>0.14526290204974476</v>
      </c>
      <c r="N64" s="6">
        <v>0</v>
      </c>
      <c r="O64" s="6">
        <v>10.260434782608696</v>
      </c>
      <c r="P64" s="6">
        <f t="shared" si="2"/>
        <v>10.260434782608696</v>
      </c>
      <c r="Q64" s="6">
        <f t="shared" si="3"/>
        <v>7.6477355586162199E-2</v>
      </c>
    </row>
    <row r="65" spans="1:17" x14ac:dyDescent="0.3">
      <c r="A65" s="5" t="s">
        <v>37</v>
      </c>
      <c r="B65" s="5" t="s">
        <v>167</v>
      </c>
      <c r="C65" s="5" t="s">
        <v>168</v>
      </c>
      <c r="D65" s="5" t="s">
        <v>169</v>
      </c>
      <c r="E65" s="6">
        <v>39.619565217391305</v>
      </c>
      <c r="F65" s="6">
        <v>5.4782608695652177</v>
      </c>
      <c r="G65" s="6">
        <v>1.1304347826086956</v>
      </c>
      <c r="H65" s="6">
        <v>0</v>
      </c>
      <c r="I65" s="6">
        <v>0</v>
      </c>
      <c r="J65" s="6">
        <v>0</v>
      </c>
      <c r="K65" s="6">
        <v>0</v>
      </c>
      <c r="L65" s="6">
        <f t="shared" si="0"/>
        <v>0</v>
      </c>
      <c r="M65" s="6">
        <f t="shared" si="1"/>
        <v>0</v>
      </c>
      <c r="N65" s="6">
        <v>5.3913043478260869</v>
      </c>
      <c r="O65" s="6">
        <v>0</v>
      </c>
      <c r="P65" s="6">
        <f t="shared" si="2"/>
        <v>5.3913043478260869</v>
      </c>
      <c r="Q65" s="6">
        <f t="shared" si="3"/>
        <v>0.13607681755829903</v>
      </c>
    </row>
    <row r="66" spans="1:17" x14ac:dyDescent="0.3">
      <c r="A66" s="5" t="s">
        <v>37</v>
      </c>
      <c r="B66" s="5" t="s">
        <v>170</v>
      </c>
      <c r="C66" s="5" t="s">
        <v>171</v>
      </c>
      <c r="D66" s="5" t="s">
        <v>169</v>
      </c>
      <c r="E66" s="6">
        <v>78.706521739130437</v>
      </c>
      <c r="F66" s="6">
        <v>3.7391304347826089</v>
      </c>
      <c r="G66" s="6">
        <v>0.95108695652173914</v>
      </c>
      <c r="H66" s="6">
        <v>0.66304347826086951</v>
      </c>
      <c r="I66" s="6">
        <v>0.34782608695652173</v>
      </c>
      <c r="J66" s="6">
        <v>0</v>
      </c>
      <c r="K66" s="6">
        <v>3.7255434782608696</v>
      </c>
      <c r="L66" s="6">
        <f t="shared" ref="L66:L129" si="4">SUM(J66,K66)</f>
        <v>3.7255434782608696</v>
      </c>
      <c r="M66" s="6">
        <f t="shared" ref="M66:M129" si="5">L66/E66</f>
        <v>4.7334622289738983E-2</v>
      </c>
      <c r="N66" s="6">
        <v>0</v>
      </c>
      <c r="O66" s="6">
        <v>3.7391304347826089</v>
      </c>
      <c r="P66" s="6">
        <f t="shared" ref="P66:P129" si="6">SUM(N66,O66)</f>
        <v>3.7391304347826089</v>
      </c>
      <c r="Q66" s="6">
        <f t="shared" ref="Q66:Q129" si="7">P66/E66</f>
        <v>4.7507250379781797E-2</v>
      </c>
    </row>
    <row r="67" spans="1:17" x14ac:dyDescent="0.3">
      <c r="A67" s="5" t="s">
        <v>37</v>
      </c>
      <c r="B67" s="5" t="s">
        <v>172</v>
      </c>
      <c r="C67" s="5" t="s">
        <v>173</v>
      </c>
      <c r="D67" s="5" t="s">
        <v>52</v>
      </c>
      <c r="E67" s="6">
        <v>123.39130434782609</v>
      </c>
      <c r="F67" s="6">
        <v>66.375652173913053</v>
      </c>
      <c r="G67" s="6">
        <v>0.61956521739130432</v>
      </c>
      <c r="H67" s="6">
        <v>0.57065217391304346</v>
      </c>
      <c r="I67" s="6">
        <v>9.9130434782608692</v>
      </c>
      <c r="J67" s="6">
        <v>5.2781521739130426</v>
      </c>
      <c r="K67" s="6">
        <v>14.260978260869567</v>
      </c>
      <c r="L67" s="6">
        <f t="shared" si="4"/>
        <v>19.53913043478261</v>
      </c>
      <c r="M67" s="6">
        <f t="shared" si="5"/>
        <v>0.15835095137420718</v>
      </c>
      <c r="N67" s="6">
        <v>5.3833695652173921</v>
      </c>
      <c r="O67" s="6">
        <v>5.0061956521739139</v>
      </c>
      <c r="P67" s="6">
        <f t="shared" si="6"/>
        <v>10.389565217391306</v>
      </c>
      <c r="Q67" s="6">
        <f t="shared" si="7"/>
        <v>8.4200140944326998E-2</v>
      </c>
    </row>
    <row r="68" spans="1:17" x14ac:dyDescent="0.3">
      <c r="A68" s="5" t="s">
        <v>37</v>
      </c>
      <c r="B68" s="5" t="s">
        <v>174</v>
      </c>
      <c r="C68" s="5" t="s">
        <v>63</v>
      </c>
      <c r="D68" s="5" t="s">
        <v>64</v>
      </c>
      <c r="E68" s="6">
        <v>99.75</v>
      </c>
      <c r="F68" s="6">
        <v>58.896304347826074</v>
      </c>
      <c r="G68" s="6">
        <v>0.30978260869565216</v>
      </c>
      <c r="H68" s="6">
        <v>0.57065217391304346</v>
      </c>
      <c r="I68" s="6">
        <v>0</v>
      </c>
      <c r="J68" s="6">
        <v>6.5629347826086963</v>
      </c>
      <c r="K68" s="6">
        <v>1.4461956521739132</v>
      </c>
      <c r="L68" s="6">
        <f t="shared" si="4"/>
        <v>8.0091304347826089</v>
      </c>
      <c r="M68" s="6">
        <f t="shared" si="5"/>
        <v>8.0292034433910864E-2</v>
      </c>
      <c r="N68" s="6">
        <v>5.5870652173913058</v>
      </c>
      <c r="O68" s="6">
        <v>5.0541304347826088</v>
      </c>
      <c r="P68" s="6">
        <f t="shared" si="6"/>
        <v>10.641195652173915</v>
      </c>
      <c r="Q68" s="6">
        <f t="shared" si="7"/>
        <v>0.10667865315462571</v>
      </c>
    </row>
    <row r="69" spans="1:17" x14ac:dyDescent="0.3">
      <c r="A69" s="5" t="s">
        <v>37</v>
      </c>
      <c r="B69" s="5" t="s">
        <v>175</v>
      </c>
      <c r="C69" s="5" t="s">
        <v>66</v>
      </c>
      <c r="D69" s="5" t="s">
        <v>46</v>
      </c>
      <c r="E69" s="6">
        <v>54.782608695652172</v>
      </c>
      <c r="F69" s="6">
        <v>27.460760869565217</v>
      </c>
      <c r="G69" s="6">
        <v>0.4891304347826087</v>
      </c>
      <c r="H69" s="6">
        <v>0.25728260869565217</v>
      </c>
      <c r="I69" s="6">
        <v>0</v>
      </c>
      <c r="J69" s="6">
        <v>0</v>
      </c>
      <c r="K69" s="6">
        <v>4.900217391304345</v>
      </c>
      <c r="L69" s="6">
        <f t="shared" si="4"/>
        <v>4.900217391304345</v>
      </c>
      <c r="M69" s="6">
        <f t="shared" si="5"/>
        <v>8.9448412698412652E-2</v>
      </c>
      <c r="N69" s="6">
        <v>2.3493478260869569</v>
      </c>
      <c r="O69" s="6">
        <v>0</v>
      </c>
      <c r="P69" s="6">
        <f t="shared" si="6"/>
        <v>2.3493478260869569</v>
      </c>
      <c r="Q69" s="6">
        <f t="shared" si="7"/>
        <v>4.2884920634920644E-2</v>
      </c>
    </row>
    <row r="70" spans="1:17" x14ac:dyDescent="0.3">
      <c r="A70" s="5" t="s">
        <v>37</v>
      </c>
      <c r="B70" s="5" t="s">
        <v>176</v>
      </c>
      <c r="C70" s="5" t="s">
        <v>68</v>
      </c>
      <c r="D70" s="5" t="s">
        <v>69</v>
      </c>
      <c r="E70" s="6">
        <v>78.043478260869563</v>
      </c>
      <c r="F70" s="6">
        <v>4.7826086956521738</v>
      </c>
      <c r="G70" s="6">
        <v>0.32608695652173914</v>
      </c>
      <c r="H70" s="6">
        <v>0.46380434782608698</v>
      </c>
      <c r="I70" s="6">
        <v>0</v>
      </c>
      <c r="J70" s="6">
        <v>0</v>
      </c>
      <c r="K70" s="6">
        <v>9.4395652173913049</v>
      </c>
      <c r="L70" s="6">
        <f t="shared" si="4"/>
        <v>9.4395652173913049</v>
      </c>
      <c r="M70" s="6">
        <f t="shared" si="5"/>
        <v>0.12095264623955433</v>
      </c>
      <c r="N70" s="6">
        <v>10.01967391304348</v>
      </c>
      <c r="O70" s="6">
        <v>0</v>
      </c>
      <c r="P70" s="6">
        <f t="shared" si="6"/>
        <v>10.01967391304348</v>
      </c>
      <c r="Q70" s="6">
        <f t="shared" si="7"/>
        <v>0.12838579387186633</v>
      </c>
    </row>
    <row r="71" spans="1:17" x14ac:dyDescent="0.3">
      <c r="A71" s="5" t="s">
        <v>37</v>
      </c>
      <c r="B71" s="5" t="s">
        <v>177</v>
      </c>
      <c r="C71" s="5" t="s">
        <v>110</v>
      </c>
      <c r="D71" s="5" t="s">
        <v>75</v>
      </c>
      <c r="E71" s="6">
        <v>40.043478260869563</v>
      </c>
      <c r="F71" s="6">
        <v>5.8260869565217392</v>
      </c>
      <c r="G71" s="6">
        <v>1.6956521739130435</v>
      </c>
      <c r="H71" s="6">
        <v>0.30434782608695654</v>
      </c>
      <c r="I71" s="6">
        <v>0.75</v>
      </c>
      <c r="J71" s="6">
        <v>0</v>
      </c>
      <c r="K71" s="6">
        <v>4.4103260869565215</v>
      </c>
      <c r="L71" s="6">
        <f t="shared" si="4"/>
        <v>4.4103260869565215</v>
      </c>
      <c r="M71" s="6">
        <f t="shared" si="5"/>
        <v>0.1101384364820847</v>
      </c>
      <c r="N71" s="6">
        <v>6.9456521739130439</v>
      </c>
      <c r="O71" s="6">
        <v>5.0815217391304346</v>
      </c>
      <c r="P71" s="6">
        <f t="shared" si="6"/>
        <v>12.027173913043478</v>
      </c>
      <c r="Q71" s="6">
        <f t="shared" si="7"/>
        <v>0.30035287730727472</v>
      </c>
    </row>
    <row r="72" spans="1:17" x14ac:dyDescent="0.3">
      <c r="A72" s="5" t="s">
        <v>37</v>
      </c>
      <c r="B72" s="5" t="s">
        <v>178</v>
      </c>
      <c r="C72" s="5" t="s">
        <v>179</v>
      </c>
      <c r="D72" s="5" t="s">
        <v>95</v>
      </c>
      <c r="E72" s="6">
        <v>80.380434782608702</v>
      </c>
      <c r="F72" s="6">
        <v>4.7826086956521738</v>
      </c>
      <c r="G72" s="6">
        <v>1.0869565217391304E-2</v>
      </c>
      <c r="H72" s="6">
        <v>1.0434782608695652</v>
      </c>
      <c r="I72" s="6">
        <v>2.2717391304347827</v>
      </c>
      <c r="J72" s="6">
        <v>0</v>
      </c>
      <c r="K72" s="6">
        <v>12.372282608695652</v>
      </c>
      <c r="L72" s="6">
        <f t="shared" si="4"/>
        <v>12.372282608695652</v>
      </c>
      <c r="M72" s="6">
        <f t="shared" si="5"/>
        <v>0.15392156862745096</v>
      </c>
      <c r="N72" s="6">
        <v>1.826086956521739</v>
      </c>
      <c r="O72" s="6">
        <v>0</v>
      </c>
      <c r="P72" s="6">
        <f t="shared" si="6"/>
        <v>1.826086956521739</v>
      </c>
      <c r="Q72" s="6">
        <f t="shared" si="7"/>
        <v>2.271805273833671E-2</v>
      </c>
    </row>
    <row r="73" spans="1:17" x14ac:dyDescent="0.3">
      <c r="A73" s="5" t="s">
        <v>37</v>
      </c>
      <c r="B73" s="5" t="s">
        <v>180</v>
      </c>
      <c r="C73" s="5" t="s">
        <v>63</v>
      </c>
      <c r="D73" s="5" t="s">
        <v>64</v>
      </c>
      <c r="E73" s="6">
        <v>82.239130434782609</v>
      </c>
      <c r="F73" s="6">
        <v>5.3913043478260869</v>
      </c>
      <c r="G73" s="6">
        <v>0</v>
      </c>
      <c r="H73" s="6">
        <v>0</v>
      </c>
      <c r="I73" s="6">
        <v>0</v>
      </c>
      <c r="J73" s="6">
        <v>5.34880434782609</v>
      </c>
      <c r="K73" s="6">
        <v>5.325760869565217</v>
      </c>
      <c r="L73" s="6">
        <f t="shared" si="4"/>
        <v>10.674565217391308</v>
      </c>
      <c r="M73" s="6">
        <f t="shared" si="5"/>
        <v>0.12979910124240027</v>
      </c>
      <c r="N73" s="6">
        <v>0</v>
      </c>
      <c r="O73" s="6">
        <v>5.2359782608695662</v>
      </c>
      <c r="P73" s="6">
        <f t="shared" si="6"/>
        <v>5.2359782608695662</v>
      </c>
      <c r="Q73" s="6">
        <f t="shared" si="7"/>
        <v>6.3667724028548783E-2</v>
      </c>
    </row>
    <row r="74" spans="1:17" x14ac:dyDescent="0.3">
      <c r="A74" s="5" t="s">
        <v>37</v>
      </c>
      <c r="B74" s="5" t="s">
        <v>181</v>
      </c>
      <c r="C74" s="5" t="s">
        <v>110</v>
      </c>
      <c r="D74" s="5" t="s">
        <v>75</v>
      </c>
      <c r="E74" s="6">
        <v>90.815217391304344</v>
      </c>
      <c r="F74" s="6">
        <v>5.1304347826086953</v>
      </c>
      <c r="G74" s="6">
        <v>0.45652173913043476</v>
      </c>
      <c r="H74" s="6">
        <v>0</v>
      </c>
      <c r="I74" s="6">
        <v>0</v>
      </c>
      <c r="J74" s="6">
        <v>4.9598913043478259</v>
      </c>
      <c r="K74" s="6">
        <v>5.1636956521739146</v>
      </c>
      <c r="L74" s="6">
        <f t="shared" si="4"/>
        <v>10.123586956521741</v>
      </c>
      <c r="M74" s="6">
        <f t="shared" si="5"/>
        <v>0.11147456612806705</v>
      </c>
      <c r="N74" s="6">
        <v>5.3913043478260869</v>
      </c>
      <c r="O74" s="6">
        <v>3.6719565217391308</v>
      </c>
      <c r="P74" s="6">
        <f t="shared" si="6"/>
        <v>9.0632608695652177</v>
      </c>
      <c r="Q74" s="6">
        <f t="shared" si="7"/>
        <v>9.9798922800718143E-2</v>
      </c>
    </row>
    <row r="75" spans="1:17" x14ac:dyDescent="0.3">
      <c r="A75" s="5" t="s">
        <v>37</v>
      </c>
      <c r="B75" s="5" t="s">
        <v>182</v>
      </c>
      <c r="C75" s="5" t="s">
        <v>123</v>
      </c>
      <c r="D75" s="5" t="s">
        <v>124</v>
      </c>
      <c r="E75" s="6">
        <v>79.554347826086953</v>
      </c>
      <c r="F75" s="6">
        <v>5.1304347826086953</v>
      </c>
      <c r="G75" s="6">
        <v>0.32608695652173914</v>
      </c>
      <c r="H75" s="6">
        <v>0</v>
      </c>
      <c r="I75" s="6">
        <v>0.52173913043478259</v>
      </c>
      <c r="J75" s="6">
        <v>5.4592391304347814</v>
      </c>
      <c r="K75" s="6">
        <v>5.866956521739132</v>
      </c>
      <c r="L75" s="6">
        <f t="shared" si="4"/>
        <v>11.326195652173913</v>
      </c>
      <c r="M75" s="6">
        <f t="shared" si="5"/>
        <v>0.14237054242382841</v>
      </c>
      <c r="N75" s="6">
        <v>0</v>
      </c>
      <c r="O75" s="6">
        <v>5.2330434782608686</v>
      </c>
      <c r="P75" s="6">
        <f t="shared" si="6"/>
        <v>5.2330434782608686</v>
      </c>
      <c r="Q75" s="6">
        <f t="shared" si="7"/>
        <v>6.577947807077468E-2</v>
      </c>
    </row>
    <row r="76" spans="1:17" x14ac:dyDescent="0.3">
      <c r="A76" s="5" t="s">
        <v>37</v>
      </c>
      <c r="B76" s="5" t="s">
        <v>183</v>
      </c>
      <c r="C76" s="5" t="s">
        <v>117</v>
      </c>
      <c r="D76" s="5" t="s">
        <v>118</v>
      </c>
      <c r="E76" s="6">
        <v>164.25</v>
      </c>
      <c r="F76" s="6">
        <v>6</v>
      </c>
      <c r="G76" s="6">
        <v>0.31521739130434784</v>
      </c>
      <c r="H76" s="6">
        <v>0</v>
      </c>
      <c r="I76" s="6">
        <v>8.6956521739130432E-2</v>
      </c>
      <c r="J76" s="6">
        <v>0</v>
      </c>
      <c r="K76" s="6">
        <v>16.314456521739132</v>
      </c>
      <c r="L76" s="6">
        <f t="shared" si="4"/>
        <v>16.314456521739132</v>
      </c>
      <c r="M76" s="6">
        <f t="shared" si="5"/>
        <v>9.9326980345443724E-2</v>
      </c>
      <c r="N76" s="6">
        <v>5.3043478260869561</v>
      </c>
      <c r="O76" s="6">
        <v>6.2242391304347828</v>
      </c>
      <c r="P76" s="6">
        <f t="shared" si="6"/>
        <v>11.528586956521739</v>
      </c>
      <c r="Q76" s="6">
        <f t="shared" si="7"/>
        <v>7.0189266097544833E-2</v>
      </c>
    </row>
    <row r="77" spans="1:17" x14ac:dyDescent="0.3">
      <c r="A77" s="5" t="s">
        <v>37</v>
      </c>
      <c r="B77" s="5" t="s">
        <v>184</v>
      </c>
      <c r="C77" s="5" t="s">
        <v>185</v>
      </c>
      <c r="D77" s="5" t="s">
        <v>186</v>
      </c>
      <c r="E77" s="6">
        <v>96.532608695652172</v>
      </c>
      <c r="F77" s="6">
        <v>6.9565217391304346</v>
      </c>
      <c r="G77" s="6">
        <v>0.39130434782608697</v>
      </c>
      <c r="H77" s="6">
        <v>0</v>
      </c>
      <c r="I77" s="6">
        <v>0</v>
      </c>
      <c r="J77" s="6">
        <v>4.7432608695652148</v>
      </c>
      <c r="K77" s="6">
        <v>9.2061956521739123</v>
      </c>
      <c r="L77" s="6">
        <f t="shared" si="4"/>
        <v>13.949456521739126</v>
      </c>
      <c r="M77" s="6">
        <f t="shared" si="5"/>
        <v>0.14450512329692597</v>
      </c>
      <c r="N77" s="6">
        <v>0</v>
      </c>
      <c r="O77" s="6">
        <v>9.6932608695652167</v>
      </c>
      <c r="P77" s="6">
        <f t="shared" si="6"/>
        <v>9.6932608695652167</v>
      </c>
      <c r="Q77" s="6">
        <f t="shared" si="7"/>
        <v>0.10041436775137934</v>
      </c>
    </row>
    <row r="78" spans="1:17" x14ac:dyDescent="0.3">
      <c r="A78" s="5" t="s">
        <v>37</v>
      </c>
      <c r="B78" s="5" t="s">
        <v>187</v>
      </c>
      <c r="C78" s="5" t="s">
        <v>188</v>
      </c>
      <c r="D78" s="5" t="s">
        <v>118</v>
      </c>
      <c r="E78" s="6">
        <v>87.695652173913047</v>
      </c>
      <c r="F78" s="6">
        <v>5.3043478260869561</v>
      </c>
      <c r="G78" s="6">
        <v>0</v>
      </c>
      <c r="H78" s="6">
        <v>0</v>
      </c>
      <c r="I78" s="6">
        <v>8.6956521739130432E-2</v>
      </c>
      <c r="J78" s="6">
        <v>4.6894565217391309</v>
      </c>
      <c r="K78" s="6">
        <v>5.023695652173914</v>
      </c>
      <c r="L78" s="6">
        <f t="shared" si="4"/>
        <v>9.7131521739130449</v>
      </c>
      <c r="M78" s="6">
        <f t="shared" si="5"/>
        <v>0.11075979176995539</v>
      </c>
      <c r="N78" s="6">
        <v>5.0918478260869549</v>
      </c>
      <c r="O78" s="6">
        <v>0</v>
      </c>
      <c r="P78" s="6">
        <f t="shared" si="6"/>
        <v>5.0918478260869549</v>
      </c>
      <c r="Q78" s="6">
        <f t="shared" si="7"/>
        <v>5.8062716906296462E-2</v>
      </c>
    </row>
    <row r="79" spans="1:17" x14ac:dyDescent="0.3">
      <c r="A79" s="5" t="s">
        <v>37</v>
      </c>
      <c r="B79" s="5" t="s">
        <v>189</v>
      </c>
      <c r="C79" s="5" t="s">
        <v>110</v>
      </c>
      <c r="D79" s="5" t="s">
        <v>75</v>
      </c>
      <c r="E79" s="6">
        <v>113.79347826086956</v>
      </c>
      <c r="F79" s="6">
        <v>4.9565217391304346</v>
      </c>
      <c r="G79" s="6">
        <v>0</v>
      </c>
      <c r="H79" s="6">
        <v>0</v>
      </c>
      <c r="I79" s="6">
        <v>8.6956521739130432E-2</v>
      </c>
      <c r="J79" s="6">
        <v>5.1648913043478242</v>
      </c>
      <c r="K79" s="6">
        <v>5.4970652173913042</v>
      </c>
      <c r="L79" s="6">
        <f t="shared" si="4"/>
        <v>10.661956521739128</v>
      </c>
      <c r="M79" s="6">
        <f t="shared" si="5"/>
        <v>9.3695672939153679E-2</v>
      </c>
      <c r="N79" s="6">
        <v>0</v>
      </c>
      <c r="O79" s="6">
        <v>10.024347826086956</v>
      </c>
      <c r="P79" s="6">
        <f t="shared" si="6"/>
        <v>10.024347826086956</v>
      </c>
      <c r="Q79" s="6">
        <f t="shared" si="7"/>
        <v>8.8092463463559076E-2</v>
      </c>
    </row>
    <row r="80" spans="1:17" x14ac:dyDescent="0.3">
      <c r="A80" s="5" t="s">
        <v>37</v>
      </c>
      <c r="B80" s="5" t="s">
        <v>190</v>
      </c>
      <c r="C80" s="5" t="s">
        <v>188</v>
      </c>
      <c r="D80" s="5" t="s">
        <v>118</v>
      </c>
      <c r="E80" s="6">
        <v>114.03260869565217</v>
      </c>
      <c r="F80" s="6">
        <v>4.8695652173913047</v>
      </c>
      <c r="G80" s="6">
        <v>0</v>
      </c>
      <c r="H80" s="6">
        <v>0</v>
      </c>
      <c r="I80" s="6">
        <v>0</v>
      </c>
      <c r="J80" s="6">
        <v>5.4118478260869578</v>
      </c>
      <c r="K80" s="6">
        <v>10.768369565217389</v>
      </c>
      <c r="L80" s="6">
        <f t="shared" si="4"/>
        <v>16.180217391304346</v>
      </c>
      <c r="M80" s="6">
        <f t="shared" si="5"/>
        <v>0.14189114479077303</v>
      </c>
      <c r="N80" s="6">
        <v>1.729782608695652</v>
      </c>
      <c r="O80" s="6">
        <v>6.5354347826086983</v>
      </c>
      <c r="P80" s="6">
        <f t="shared" si="6"/>
        <v>8.2652173913043505</v>
      </c>
      <c r="Q80" s="6">
        <f t="shared" si="7"/>
        <v>7.2481174339910429E-2</v>
      </c>
    </row>
    <row r="81" spans="1:17" x14ac:dyDescent="0.3">
      <c r="A81" s="5" t="s">
        <v>37</v>
      </c>
      <c r="B81" s="5" t="s">
        <v>191</v>
      </c>
      <c r="C81" s="5" t="s">
        <v>192</v>
      </c>
      <c r="D81" s="5" t="s">
        <v>72</v>
      </c>
      <c r="E81" s="6">
        <v>119.40217391304348</v>
      </c>
      <c r="F81" s="6">
        <v>11.217391304347826</v>
      </c>
      <c r="G81" s="6">
        <v>0</v>
      </c>
      <c r="H81" s="6">
        <v>0.63858695652173914</v>
      </c>
      <c r="I81" s="6">
        <v>1.4565217391304348</v>
      </c>
      <c r="J81" s="6">
        <v>0</v>
      </c>
      <c r="K81" s="6">
        <v>14.756413043478265</v>
      </c>
      <c r="L81" s="6">
        <f t="shared" si="4"/>
        <v>14.756413043478265</v>
      </c>
      <c r="M81" s="6">
        <f t="shared" si="5"/>
        <v>0.12358579881656807</v>
      </c>
      <c r="N81" s="6">
        <v>5.0160869565217405</v>
      </c>
      <c r="O81" s="6">
        <v>4.8885869565217401</v>
      </c>
      <c r="P81" s="6">
        <f t="shared" si="6"/>
        <v>9.9046739130434815</v>
      </c>
      <c r="Q81" s="6">
        <f t="shared" si="7"/>
        <v>8.295220755575787E-2</v>
      </c>
    </row>
    <row r="82" spans="1:17" x14ac:dyDescent="0.3">
      <c r="A82" s="5" t="s">
        <v>37</v>
      </c>
      <c r="B82" s="5" t="s">
        <v>193</v>
      </c>
      <c r="C82" s="5" t="s">
        <v>194</v>
      </c>
      <c r="D82" s="5" t="s">
        <v>195</v>
      </c>
      <c r="E82" s="6">
        <v>78.804347826086953</v>
      </c>
      <c r="F82" s="6">
        <v>4.8695652173913047</v>
      </c>
      <c r="G82" s="6">
        <v>0</v>
      </c>
      <c r="H82" s="6">
        <v>0</v>
      </c>
      <c r="I82" s="6">
        <v>0.21739130434782608</v>
      </c>
      <c r="J82" s="6">
        <v>0</v>
      </c>
      <c r="K82" s="6">
        <v>8.7713043478260886</v>
      </c>
      <c r="L82" s="6">
        <f t="shared" si="4"/>
        <v>8.7713043478260886</v>
      </c>
      <c r="M82" s="6">
        <f t="shared" si="5"/>
        <v>0.11130482758620693</v>
      </c>
      <c r="N82" s="6">
        <v>5.0434782608695654</v>
      </c>
      <c r="O82" s="6">
        <v>0</v>
      </c>
      <c r="P82" s="6">
        <f t="shared" si="6"/>
        <v>5.0434782608695654</v>
      </c>
      <c r="Q82" s="6">
        <f t="shared" si="7"/>
        <v>6.4000000000000001E-2</v>
      </c>
    </row>
    <row r="83" spans="1:17" x14ac:dyDescent="0.3">
      <c r="A83" s="5" t="s">
        <v>37</v>
      </c>
      <c r="B83" s="5" t="s">
        <v>196</v>
      </c>
      <c r="C83" s="5" t="s">
        <v>197</v>
      </c>
      <c r="D83" s="5" t="s">
        <v>198</v>
      </c>
      <c r="E83" s="6">
        <v>104.51086956521739</v>
      </c>
      <c r="F83" s="6">
        <v>5.0434782608695654</v>
      </c>
      <c r="G83" s="6">
        <v>0.33967391304347827</v>
      </c>
      <c r="H83" s="6">
        <v>0.40489130434782611</v>
      </c>
      <c r="I83" s="6">
        <v>0</v>
      </c>
      <c r="J83" s="6">
        <v>0</v>
      </c>
      <c r="K83" s="6">
        <v>35.363913043478242</v>
      </c>
      <c r="L83" s="6">
        <f t="shared" si="4"/>
        <v>35.363913043478242</v>
      </c>
      <c r="M83" s="6">
        <f t="shared" si="5"/>
        <v>0.33837545501820054</v>
      </c>
      <c r="N83" s="6">
        <v>4.3913043478260869</v>
      </c>
      <c r="O83" s="6">
        <v>5.1070652173913063</v>
      </c>
      <c r="P83" s="6">
        <f t="shared" si="6"/>
        <v>9.4983695652173932</v>
      </c>
      <c r="Q83" s="6">
        <f t="shared" si="7"/>
        <v>9.088403536141447E-2</v>
      </c>
    </row>
    <row r="84" spans="1:17" x14ac:dyDescent="0.3">
      <c r="A84" s="5" t="s">
        <v>37</v>
      </c>
      <c r="B84" s="5" t="s">
        <v>199</v>
      </c>
      <c r="C84" s="5" t="s">
        <v>200</v>
      </c>
      <c r="D84" s="5" t="s">
        <v>201</v>
      </c>
      <c r="E84" s="6">
        <v>113.73913043478261</v>
      </c>
      <c r="F84" s="6">
        <v>5.3043478260869561</v>
      </c>
      <c r="G84" s="6">
        <v>6.5217391304347824E-2</v>
      </c>
      <c r="H84" s="6">
        <v>1.0434782608695652</v>
      </c>
      <c r="I84" s="6">
        <v>0.69565217391304346</v>
      </c>
      <c r="J84" s="6">
        <v>4.2744565217391308</v>
      </c>
      <c r="K84" s="6">
        <v>4.1684782608695654</v>
      </c>
      <c r="L84" s="6">
        <f t="shared" si="4"/>
        <v>8.4429347826086953</v>
      </c>
      <c r="M84" s="6">
        <f t="shared" si="5"/>
        <v>7.4230695718654427E-2</v>
      </c>
      <c r="N84" s="6">
        <v>4.9728260869565215</v>
      </c>
      <c r="O84" s="6">
        <v>5.2608695652173916</v>
      </c>
      <c r="P84" s="6">
        <f t="shared" si="6"/>
        <v>10.233695652173914</v>
      </c>
      <c r="Q84" s="6">
        <f t="shared" si="7"/>
        <v>8.997515290519878E-2</v>
      </c>
    </row>
    <row r="85" spans="1:17" x14ac:dyDescent="0.3">
      <c r="A85" s="5" t="s">
        <v>37</v>
      </c>
      <c r="B85" s="5" t="s">
        <v>202</v>
      </c>
      <c r="C85" s="5" t="s">
        <v>48</v>
      </c>
      <c r="D85" s="5" t="s">
        <v>49</v>
      </c>
      <c r="E85" s="6">
        <v>83.184782608695656</v>
      </c>
      <c r="F85" s="6">
        <v>4.2608695652173916</v>
      </c>
      <c r="G85" s="6">
        <v>1.0869565217391304E-2</v>
      </c>
      <c r="H85" s="6">
        <v>0.78260869565217395</v>
      </c>
      <c r="I85" s="6">
        <v>3.2065217391304346</v>
      </c>
      <c r="J85" s="6">
        <v>4.5570652173913047</v>
      </c>
      <c r="K85" s="6">
        <v>4.8125</v>
      </c>
      <c r="L85" s="6">
        <f t="shared" si="4"/>
        <v>9.3695652173913047</v>
      </c>
      <c r="M85" s="6">
        <f t="shared" si="5"/>
        <v>0.11263556775120867</v>
      </c>
      <c r="N85" s="6">
        <v>5.2173913043478262</v>
      </c>
      <c r="O85" s="6">
        <v>0</v>
      </c>
      <c r="P85" s="6">
        <f t="shared" si="6"/>
        <v>5.2173913043478262</v>
      </c>
      <c r="Q85" s="6">
        <f t="shared" si="7"/>
        <v>6.2720501764014114E-2</v>
      </c>
    </row>
    <row r="86" spans="1:17" x14ac:dyDescent="0.3">
      <c r="A86" s="5" t="s">
        <v>37</v>
      </c>
      <c r="B86" s="5" t="s">
        <v>203</v>
      </c>
      <c r="C86" s="5" t="s">
        <v>204</v>
      </c>
      <c r="D86" s="5" t="s">
        <v>158</v>
      </c>
      <c r="E86" s="6">
        <v>96.836956521739125</v>
      </c>
      <c r="F86" s="6">
        <v>5.5652173913043477</v>
      </c>
      <c r="G86" s="6">
        <v>0.80978260869565222</v>
      </c>
      <c r="H86" s="6">
        <v>0.52173913043478259</v>
      </c>
      <c r="I86" s="6">
        <v>1.3043478260869565</v>
      </c>
      <c r="J86" s="6">
        <v>0</v>
      </c>
      <c r="K86" s="6">
        <v>2.0556521739130433</v>
      </c>
      <c r="L86" s="6">
        <f t="shared" si="4"/>
        <v>2.0556521739130433</v>
      </c>
      <c r="M86" s="6">
        <f t="shared" si="5"/>
        <v>2.1227971713997082E-2</v>
      </c>
      <c r="N86" s="6">
        <v>0</v>
      </c>
      <c r="O86" s="6">
        <v>9.1454347826086977</v>
      </c>
      <c r="P86" s="6">
        <f t="shared" si="6"/>
        <v>9.1454347826086977</v>
      </c>
      <c r="Q86" s="6">
        <f t="shared" si="7"/>
        <v>9.4441575934448338E-2</v>
      </c>
    </row>
    <row r="87" spans="1:17" x14ac:dyDescent="0.3">
      <c r="A87" s="5" t="s">
        <v>37</v>
      </c>
      <c r="B87" s="5" t="s">
        <v>205</v>
      </c>
      <c r="C87" s="5" t="s">
        <v>206</v>
      </c>
      <c r="D87" s="5" t="s">
        <v>49</v>
      </c>
      <c r="E87" s="6">
        <v>133.25</v>
      </c>
      <c r="F87" s="6">
        <v>5.3913043478260869</v>
      </c>
      <c r="G87" s="6">
        <v>1.0869565217391304E-2</v>
      </c>
      <c r="H87" s="6">
        <v>0.73913043478260865</v>
      </c>
      <c r="I87" s="6">
        <v>5.2826086956521738</v>
      </c>
      <c r="J87" s="6">
        <v>0</v>
      </c>
      <c r="K87" s="6">
        <v>5.9891304347826084</v>
      </c>
      <c r="L87" s="6">
        <f t="shared" si="4"/>
        <v>5.9891304347826084</v>
      </c>
      <c r="M87" s="6">
        <f t="shared" si="5"/>
        <v>4.4946569867036462E-2</v>
      </c>
      <c r="N87" s="6">
        <v>0</v>
      </c>
      <c r="O87" s="6">
        <v>5.3043478260869561</v>
      </c>
      <c r="P87" s="6">
        <f t="shared" si="6"/>
        <v>5.3043478260869561</v>
      </c>
      <c r="Q87" s="6">
        <f t="shared" si="7"/>
        <v>3.9807488375887101E-2</v>
      </c>
    </row>
    <row r="88" spans="1:17" x14ac:dyDescent="0.3">
      <c r="A88" s="5" t="s">
        <v>37</v>
      </c>
      <c r="B88" s="5" t="s">
        <v>207</v>
      </c>
      <c r="C88" s="5" t="s">
        <v>208</v>
      </c>
      <c r="D88" s="5" t="s">
        <v>52</v>
      </c>
      <c r="E88" s="6">
        <v>127.01086956521739</v>
      </c>
      <c r="F88" s="6">
        <v>5.1304347826086953</v>
      </c>
      <c r="G88" s="6">
        <v>0.66304347826086951</v>
      </c>
      <c r="H88" s="6">
        <v>0</v>
      </c>
      <c r="I88" s="6">
        <v>0.69565217391304346</v>
      </c>
      <c r="J88" s="6">
        <v>0</v>
      </c>
      <c r="K88" s="6">
        <v>16.230978260869566</v>
      </c>
      <c r="L88" s="6">
        <f t="shared" si="4"/>
        <v>16.230978260869566</v>
      </c>
      <c r="M88" s="6">
        <f t="shared" si="5"/>
        <v>0.12779204107830552</v>
      </c>
      <c r="N88" s="6">
        <v>4.9565217391304346</v>
      </c>
      <c r="O88" s="6">
        <v>5.1304347826086953</v>
      </c>
      <c r="P88" s="6">
        <f t="shared" si="6"/>
        <v>10.086956521739129</v>
      </c>
      <c r="Q88" s="6">
        <f t="shared" si="7"/>
        <v>7.9418057338468115E-2</v>
      </c>
    </row>
    <row r="89" spans="1:17" x14ac:dyDescent="0.3">
      <c r="A89" s="5" t="s">
        <v>37</v>
      </c>
      <c r="B89" s="5" t="s">
        <v>209</v>
      </c>
      <c r="C89" s="5" t="s">
        <v>188</v>
      </c>
      <c r="D89" s="5" t="s">
        <v>118</v>
      </c>
      <c r="E89" s="6">
        <v>121.16304347826087</v>
      </c>
      <c r="F89" s="6">
        <v>10.347826086956522</v>
      </c>
      <c r="G89" s="6">
        <v>0</v>
      </c>
      <c r="H89" s="6">
        <v>0.43804347826086953</v>
      </c>
      <c r="I89" s="6">
        <v>5.5434782608695654</v>
      </c>
      <c r="J89" s="6">
        <v>5.3478260869565215</v>
      </c>
      <c r="K89" s="6">
        <v>12.649456521739131</v>
      </c>
      <c r="L89" s="6">
        <f t="shared" si="4"/>
        <v>17.997282608695652</v>
      </c>
      <c r="M89" s="6">
        <f t="shared" si="5"/>
        <v>0.1485377231542119</v>
      </c>
      <c r="N89" s="6">
        <v>10.184782608695652</v>
      </c>
      <c r="O89" s="6">
        <v>0</v>
      </c>
      <c r="P89" s="6">
        <f t="shared" si="6"/>
        <v>10.184782608695652</v>
      </c>
      <c r="Q89" s="6">
        <f t="shared" si="7"/>
        <v>8.4058491073831523E-2</v>
      </c>
    </row>
    <row r="90" spans="1:17" x14ac:dyDescent="0.3">
      <c r="A90" s="5" t="s">
        <v>37</v>
      </c>
      <c r="B90" s="5" t="s">
        <v>210</v>
      </c>
      <c r="C90" s="5" t="s">
        <v>211</v>
      </c>
      <c r="D90" s="5" t="s">
        <v>212</v>
      </c>
      <c r="E90" s="6">
        <v>68.456521739130437</v>
      </c>
      <c r="F90" s="6">
        <v>5.7391304347826084</v>
      </c>
      <c r="G90" s="6">
        <v>0.90217391304347827</v>
      </c>
      <c r="H90" s="6">
        <v>0.45652173913043476</v>
      </c>
      <c r="I90" s="6">
        <v>3.0217391304347827</v>
      </c>
      <c r="J90" s="6">
        <v>4.9538043478260869</v>
      </c>
      <c r="K90" s="6">
        <v>0</v>
      </c>
      <c r="L90" s="6">
        <f t="shared" si="4"/>
        <v>4.9538043478260869</v>
      </c>
      <c r="M90" s="6">
        <f t="shared" si="5"/>
        <v>7.2364242616703711E-2</v>
      </c>
      <c r="N90" s="6">
        <v>5.5869565217391308</v>
      </c>
      <c r="O90" s="6">
        <v>0</v>
      </c>
      <c r="P90" s="6">
        <f t="shared" si="6"/>
        <v>5.5869565217391308</v>
      </c>
      <c r="Q90" s="6">
        <f t="shared" si="7"/>
        <v>8.161321054302953E-2</v>
      </c>
    </row>
    <row r="91" spans="1:17" x14ac:dyDescent="0.3">
      <c r="A91" s="5" t="s">
        <v>37</v>
      </c>
      <c r="B91" s="5" t="s">
        <v>213</v>
      </c>
      <c r="C91" s="5" t="s">
        <v>165</v>
      </c>
      <c r="D91" s="5" t="s">
        <v>166</v>
      </c>
      <c r="E91" s="6">
        <v>11.630434782608695</v>
      </c>
      <c r="F91" s="6">
        <v>4.8695652173913047</v>
      </c>
      <c r="G91" s="6">
        <v>0.59239130434782605</v>
      </c>
      <c r="H91" s="6">
        <v>1.2416304347826084</v>
      </c>
      <c r="I91" s="6">
        <v>1.2826086956521738</v>
      </c>
      <c r="J91" s="6">
        <v>1.1304347826086956</v>
      </c>
      <c r="K91" s="6">
        <v>0.16304347826086957</v>
      </c>
      <c r="L91" s="6">
        <f t="shared" si="4"/>
        <v>1.2934782608695652</v>
      </c>
      <c r="M91" s="6">
        <f t="shared" si="5"/>
        <v>0.11121495327102804</v>
      </c>
      <c r="N91" s="6">
        <v>5.3043478260869561</v>
      </c>
      <c r="O91" s="6">
        <v>0</v>
      </c>
      <c r="P91" s="6">
        <f t="shared" si="6"/>
        <v>5.3043478260869561</v>
      </c>
      <c r="Q91" s="6">
        <f t="shared" si="7"/>
        <v>0.45607476635514016</v>
      </c>
    </row>
    <row r="92" spans="1:17" x14ac:dyDescent="0.3">
      <c r="A92" s="5" t="s">
        <v>37</v>
      </c>
      <c r="B92" s="5" t="s">
        <v>214</v>
      </c>
      <c r="C92" s="5" t="s">
        <v>215</v>
      </c>
      <c r="D92" s="5" t="s">
        <v>216</v>
      </c>
      <c r="E92" s="6">
        <v>75.739130434782609</v>
      </c>
      <c r="F92" s="6">
        <v>4.9565217391304346</v>
      </c>
      <c r="G92" s="6">
        <v>2.9891304347826088E-2</v>
      </c>
      <c r="H92" s="6">
        <v>0</v>
      </c>
      <c r="I92" s="6">
        <v>2.3260869565217392</v>
      </c>
      <c r="J92" s="6">
        <v>5.3451086956521738</v>
      </c>
      <c r="K92" s="6">
        <v>2.5625</v>
      </c>
      <c r="L92" s="6">
        <f t="shared" si="4"/>
        <v>7.9076086956521738</v>
      </c>
      <c r="M92" s="6">
        <f t="shared" si="5"/>
        <v>0.10440585533869116</v>
      </c>
      <c r="N92" s="6">
        <v>0</v>
      </c>
      <c r="O92" s="6">
        <v>0</v>
      </c>
      <c r="P92" s="6">
        <f t="shared" si="6"/>
        <v>0</v>
      </c>
      <c r="Q92" s="6">
        <f t="shared" si="7"/>
        <v>0</v>
      </c>
    </row>
    <row r="93" spans="1:17" x14ac:dyDescent="0.3">
      <c r="A93" s="5" t="s">
        <v>37</v>
      </c>
      <c r="B93" s="5" t="s">
        <v>217</v>
      </c>
      <c r="C93" s="5" t="s">
        <v>120</v>
      </c>
      <c r="D93" s="5" t="s">
        <v>95</v>
      </c>
      <c r="E93" s="6">
        <v>35.673913043478258</v>
      </c>
      <c r="F93" s="6">
        <v>5.7391304347826084</v>
      </c>
      <c r="G93" s="6">
        <v>0</v>
      </c>
      <c r="H93" s="6">
        <v>0</v>
      </c>
      <c r="I93" s="6">
        <v>5.7391304347826084</v>
      </c>
      <c r="J93" s="6">
        <v>0</v>
      </c>
      <c r="K93" s="6">
        <v>0</v>
      </c>
      <c r="L93" s="6">
        <f t="shared" si="4"/>
        <v>0</v>
      </c>
      <c r="M93" s="6">
        <f t="shared" si="5"/>
        <v>0</v>
      </c>
      <c r="N93" s="6">
        <v>4.5814130434782614</v>
      </c>
      <c r="O93" s="6">
        <v>0</v>
      </c>
      <c r="P93" s="6">
        <f t="shared" si="6"/>
        <v>4.5814130434782614</v>
      </c>
      <c r="Q93" s="6">
        <f t="shared" si="7"/>
        <v>0.12842474101157833</v>
      </c>
    </row>
    <row r="94" spans="1:17" x14ac:dyDescent="0.3">
      <c r="A94" s="5" t="s">
        <v>37</v>
      </c>
      <c r="B94" s="5" t="s">
        <v>218</v>
      </c>
      <c r="C94" s="5" t="s">
        <v>51</v>
      </c>
      <c r="D94" s="5" t="s">
        <v>52</v>
      </c>
      <c r="E94" s="6">
        <v>67.119565217391298</v>
      </c>
      <c r="F94" s="6">
        <v>5.3043478260869561</v>
      </c>
      <c r="G94" s="6">
        <v>2.1739130434782608E-2</v>
      </c>
      <c r="H94" s="6">
        <v>1.4565217391304348</v>
      </c>
      <c r="I94" s="6">
        <v>11.543478260869565</v>
      </c>
      <c r="J94" s="6">
        <v>0</v>
      </c>
      <c r="K94" s="6">
        <v>16.298913043478262</v>
      </c>
      <c r="L94" s="6">
        <f t="shared" si="4"/>
        <v>16.298913043478262</v>
      </c>
      <c r="M94" s="6">
        <f t="shared" si="5"/>
        <v>0.24283400809716602</v>
      </c>
      <c r="N94" s="6">
        <v>28.690217391304348</v>
      </c>
      <c r="O94" s="6">
        <v>0</v>
      </c>
      <c r="P94" s="6">
        <f t="shared" si="6"/>
        <v>28.690217391304348</v>
      </c>
      <c r="Q94" s="6">
        <f t="shared" si="7"/>
        <v>0.42744939271255067</v>
      </c>
    </row>
    <row r="95" spans="1:17" x14ac:dyDescent="0.3">
      <c r="A95" s="5" t="s">
        <v>37</v>
      </c>
      <c r="B95" s="5" t="s">
        <v>219</v>
      </c>
      <c r="C95" s="5" t="s">
        <v>68</v>
      </c>
      <c r="D95" s="5" t="s">
        <v>69</v>
      </c>
      <c r="E95" s="6">
        <v>266.25</v>
      </c>
      <c r="F95" s="6">
        <v>15.043478260869565</v>
      </c>
      <c r="G95" s="6">
        <v>0.19565217391304349</v>
      </c>
      <c r="H95" s="6">
        <v>2.5652173913043477</v>
      </c>
      <c r="I95" s="6">
        <v>21.119565217391305</v>
      </c>
      <c r="J95" s="6">
        <v>4.7826086956521738</v>
      </c>
      <c r="K95" s="6">
        <v>5.2635869565217392</v>
      </c>
      <c r="L95" s="6">
        <f t="shared" si="4"/>
        <v>10.046195652173914</v>
      </c>
      <c r="M95" s="6">
        <f t="shared" si="5"/>
        <v>3.7732190242906721E-2</v>
      </c>
      <c r="N95" s="6">
        <v>36.173913043478258</v>
      </c>
      <c r="O95" s="6">
        <v>7.3233695652173916</v>
      </c>
      <c r="P95" s="6">
        <f t="shared" si="6"/>
        <v>43.497282608695649</v>
      </c>
      <c r="Q95" s="6">
        <f t="shared" si="7"/>
        <v>0.16337007552561747</v>
      </c>
    </row>
    <row r="96" spans="1:17" x14ac:dyDescent="0.3">
      <c r="A96" s="5" t="s">
        <v>37</v>
      </c>
      <c r="B96" s="5" t="s">
        <v>220</v>
      </c>
      <c r="C96" s="5" t="s">
        <v>221</v>
      </c>
      <c r="D96" s="5" t="s">
        <v>222</v>
      </c>
      <c r="E96" s="6">
        <v>113.31521739130434</v>
      </c>
      <c r="F96" s="6">
        <v>5.3913043478260869</v>
      </c>
      <c r="G96" s="6">
        <v>6.5217391304347824E-2</v>
      </c>
      <c r="H96" s="6">
        <v>0.93478260869565222</v>
      </c>
      <c r="I96" s="6">
        <v>7.4021739130434785</v>
      </c>
      <c r="J96" s="6">
        <v>5.1413043478260869</v>
      </c>
      <c r="K96" s="6">
        <v>9.9755434782608692</v>
      </c>
      <c r="L96" s="6">
        <f t="shared" si="4"/>
        <v>15.116847826086957</v>
      </c>
      <c r="M96" s="6">
        <f t="shared" si="5"/>
        <v>0.1334052757793765</v>
      </c>
      <c r="N96" s="6">
        <v>27.706521739130434</v>
      </c>
      <c r="O96" s="6">
        <v>0</v>
      </c>
      <c r="P96" s="6">
        <f t="shared" si="6"/>
        <v>27.706521739130434</v>
      </c>
      <c r="Q96" s="6">
        <f t="shared" si="7"/>
        <v>0.24450839328537169</v>
      </c>
    </row>
    <row r="97" spans="1:17" x14ac:dyDescent="0.3">
      <c r="A97" s="5" t="s">
        <v>37</v>
      </c>
      <c r="B97" s="5" t="s">
        <v>223</v>
      </c>
      <c r="C97" s="5" t="s">
        <v>224</v>
      </c>
      <c r="D97" s="5" t="s">
        <v>195</v>
      </c>
      <c r="E97" s="6">
        <v>121.30434782608695</v>
      </c>
      <c r="F97" s="6">
        <v>5.2173913043478262</v>
      </c>
      <c r="G97" s="6">
        <v>1.0568478260869565</v>
      </c>
      <c r="H97" s="6">
        <v>0.79978260869565221</v>
      </c>
      <c r="I97" s="6">
        <v>6.4782608695652177</v>
      </c>
      <c r="J97" s="6">
        <v>0</v>
      </c>
      <c r="K97" s="6">
        <v>10.165760869565217</v>
      </c>
      <c r="L97" s="6">
        <f t="shared" si="4"/>
        <v>10.165760869565217</v>
      </c>
      <c r="M97" s="6">
        <f t="shared" si="5"/>
        <v>8.3803763440860213E-2</v>
      </c>
      <c r="N97" s="6">
        <v>10.282608695652174</v>
      </c>
      <c r="O97" s="6">
        <v>5.3315217391304346</v>
      </c>
      <c r="P97" s="6">
        <f t="shared" si="6"/>
        <v>15.614130434782609</v>
      </c>
      <c r="Q97" s="6">
        <f t="shared" si="7"/>
        <v>0.12871863799283154</v>
      </c>
    </row>
    <row r="98" spans="1:17" x14ac:dyDescent="0.3">
      <c r="A98" s="5" t="s">
        <v>37</v>
      </c>
      <c r="B98" s="5" t="s">
        <v>225</v>
      </c>
      <c r="C98" s="5" t="s">
        <v>226</v>
      </c>
      <c r="D98" s="5" t="s">
        <v>95</v>
      </c>
      <c r="E98" s="6">
        <v>136.18478260869566</v>
      </c>
      <c r="F98" s="6">
        <v>5.0434782608695654</v>
      </c>
      <c r="G98" s="6">
        <v>3.2608695652173912E-2</v>
      </c>
      <c r="H98" s="6">
        <v>1.5679347826086956</v>
      </c>
      <c r="I98" s="6">
        <v>5.4130434782608692</v>
      </c>
      <c r="J98" s="6">
        <v>5.9157608695652177</v>
      </c>
      <c r="K98" s="6">
        <v>14.192934782608695</v>
      </c>
      <c r="L98" s="6">
        <f t="shared" si="4"/>
        <v>20.108695652173914</v>
      </c>
      <c r="M98" s="6">
        <f t="shared" si="5"/>
        <v>0.1476574347513768</v>
      </c>
      <c r="N98" s="6">
        <v>16.605978260869566</v>
      </c>
      <c r="O98" s="6">
        <v>6.0407608695652177</v>
      </c>
      <c r="P98" s="6">
        <f t="shared" si="6"/>
        <v>22.646739130434785</v>
      </c>
      <c r="Q98" s="6">
        <f t="shared" si="7"/>
        <v>0.16629419746188842</v>
      </c>
    </row>
    <row r="99" spans="1:17" x14ac:dyDescent="0.3">
      <c r="A99" s="5" t="s">
        <v>37</v>
      </c>
      <c r="B99" s="5" t="s">
        <v>227</v>
      </c>
      <c r="C99" s="5" t="s">
        <v>74</v>
      </c>
      <c r="D99" s="5" t="s">
        <v>75</v>
      </c>
      <c r="E99" s="6">
        <v>120.65217391304348</v>
      </c>
      <c r="F99" s="6">
        <v>10.347826086956522</v>
      </c>
      <c r="G99" s="6">
        <v>0.36956521739130432</v>
      </c>
      <c r="H99" s="6">
        <v>1.4247826086956521</v>
      </c>
      <c r="I99" s="6">
        <v>8.9891304347826093</v>
      </c>
      <c r="J99" s="6">
        <v>5.0434782608695654</v>
      </c>
      <c r="K99" s="6">
        <v>0</v>
      </c>
      <c r="L99" s="6">
        <f t="shared" si="4"/>
        <v>5.0434782608695654</v>
      </c>
      <c r="M99" s="6">
        <f t="shared" si="5"/>
        <v>4.1801801801801798E-2</v>
      </c>
      <c r="N99" s="6">
        <v>25.826086956521738</v>
      </c>
      <c r="O99" s="6">
        <v>0</v>
      </c>
      <c r="P99" s="6">
        <f t="shared" si="6"/>
        <v>25.826086956521738</v>
      </c>
      <c r="Q99" s="6">
        <f t="shared" si="7"/>
        <v>0.21405405405405403</v>
      </c>
    </row>
    <row r="100" spans="1:17" x14ac:dyDescent="0.3">
      <c r="A100" s="5" t="s">
        <v>37</v>
      </c>
      <c r="B100" s="5" t="s">
        <v>228</v>
      </c>
      <c r="C100" s="5" t="s">
        <v>123</v>
      </c>
      <c r="D100" s="5" t="s">
        <v>124</v>
      </c>
      <c r="E100" s="6">
        <v>136.40217391304347</v>
      </c>
      <c r="F100" s="6">
        <v>5.4347826086956523</v>
      </c>
      <c r="G100" s="6">
        <v>0</v>
      </c>
      <c r="H100" s="6">
        <v>0.9655434782608695</v>
      </c>
      <c r="I100" s="6">
        <v>6.1630434782608692</v>
      </c>
      <c r="J100" s="6">
        <v>5.5054347826086953</v>
      </c>
      <c r="K100" s="6">
        <v>12.404891304347826</v>
      </c>
      <c r="L100" s="6">
        <f t="shared" si="4"/>
        <v>17.910326086956523</v>
      </c>
      <c r="M100" s="6">
        <f t="shared" si="5"/>
        <v>0.13130528328950516</v>
      </c>
      <c r="N100" s="6">
        <v>14.798913043478262</v>
      </c>
      <c r="O100" s="6">
        <v>0</v>
      </c>
      <c r="P100" s="6">
        <f t="shared" si="6"/>
        <v>14.798913043478262</v>
      </c>
      <c r="Q100" s="6">
        <f t="shared" si="7"/>
        <v>0.10849470077296997</v>
      </c>
    </row>
    <row r="101" spans="1:17" x14ac:dyDescent="0.3">
      <c r="A101" s="5" t="s">
        <v>37</v>
      </c>
      <c r="B101" s="5" t="s">
        <v>229</v>
      </c>
      <c r="C101" s="5" t="s">
        <v>194</v>
      </c>
      <c r="D101" s="5" t="s">
        <v>195</v>
      </c>
      <c r="E101" s="6">
        <v>161.05434782608697</v>
      </c>
      <c r="F101" s="6">
        <v>5.0434782608695654</v>
      </c>
      <c r="G101" s="6">
        <v>1.0869565217391304E-2</v>
      </c>
      <c r="H101" s="6">
        <v>1.3423913043478262</v>
      </c>
      <c r="I101" s="6">
        <v>9.945652173913043</v>
      </c>
      <c r="J101" s="6">
        <v>5.0434782608695654</v>
      </c>
      <c r="K101" s="6">
        <v>10.116847826086957</v>
      </c>
      <c r="L101" s="6">
        <f t="shared" si="4"/>
        <v>15.160326086956523</v>
      </c>
      <c r="M101" s="6">
        <f t="shared" si="5"/>
        <v>9.413174056826619E-2</v>
      </c>
      <c r="N101" s="6">
        <v>9.5434782608695645</v>
      </c>
      <c r="O101" s="6">
        <v>10</v>
      </c>
      <c r="P101" s="6">
        <f t="shared" si="6"/>
        <v>19.543478260869563</v>
      </c>
      <c r="Q101" s="6">
        <f t="shared" si="7"/>
        <v>0.12134710130255785</v>
      </c>
    </row>
    <row r="102" spans="1:17" x14ac:dyDescent="0.3">
      <c r="A102" s="5" t="s">
        <v>37</v>
      </c>
      <c r="B102" s="5" t="s">
        <v>230</v>
      </c>
      <c r="C102" s="5" t="s">
        <v>204</v>
      </c>
      <c r="D102" s="5" t="s">
        <v>158</v>
      </c>
      <c r="E102" s="6">
        <v>156.60869565217391</v>
      </c>
      <c r="F102" s="6">
        <v>5.0434782608695654</v>
      </c>
      <c r="G102" s="6">
        <v>9.7826086956521743E-2</v>
      </c>
      <c r="H102" s="6">
        <v>1.1902173913043479</v>
      </c>
      <c r="I102" s="6">
        <v>14.391304347826088</v>
      </c>
      <c r="J102" s="6">
        <v>5.0434782608695654</v>
      </c>
      <c r="K102" s="6">
        <v>21.355978260869566</v>
      </c>
      <c r="L102" s="6">
        <f t="shared" si="4"/>
        <v>26.399456521739133</v>
      </c>
      <c r="M102" s="6">
        <f t="shared" si="5"/>
        <v>0.16856954469739036</v>
      </c>
      <c r="N102" s="6">
        <v>20.440217391304348</v>
      </c>
      <c r="O102" s="6">
        <v>5.6277173913043477</v>
      </c>
      <c r="P102" s="6">
        <f t="shared" si="6"/>
        <v>26.067934782608695</v>
      </c>
      <c r="Q102" s="6">
        <f t="shared" si="7"/>
        <v>0.16645266518600776</v>
      </c>
    </row>
    <row r="103" spans="1:17" x14ac:dyDescent="0.3">
      <c r="A103" s="5" t="s">
        <v>37</v>
      </c>
      <c r="B103" s="5" t="s">
        <v>231</v>
      </c>
      <c r="C103" s="5" t="s">
        <v>110</v>
      </c>
      <c r="D103" s="5" t="s">
        <v>75</v>
      </c>
      <c r="E103" s="6">
        <v>166.82608695652175</v>
      </c>
      <c r="F103" s="6">
        <v>6</v>
      </c>
      <c r="G103" s="6">
        <v>9.7826086956521743E-2</v>
      </c>
      <c r="H103" s="6">
        <v>1.5389130434782607</v>
      </c>
      <c r="I103" s="6">
        <v>2.8586956521739131</v>
      </c>
      <c r="J103" s="6">
        <v>5</v>
      </c>
      <c r="K103" s="6">
        <v>37.513586956521742</v>
      </c>
      <c r="L103" s="6">
        <f t="shared" si="4"/>
        <v>42.513586956521742</v>
      </c>
      <c r="M103" s="6">
        <f t="shared" si="5"/>
        <v>0.2548377638780297</v>
      </c>
      <c r="N103" s="6">
        <v>13.002717391304348</v>
      </c>
      <c r="O103" s="6">
        <v>15.171195652173912</v>
      </c>
      <c r="P103" s="6">
        <f t="shared" si="6"/>
        <v>28.173913043478258</v>
      </c>
      <c r="Q103" s="6">
        <f t="shared" si="7"/>
        <v>0.16888193901485532</v>
      </c>
    </row>
    <row r="104" spans="1:17" x14ac:dyDescent="0.3">
      <c r="A104" s="5" t="s">
        <v>37</v>
      </c>
      <c r="B104" s="5" t="s">
        <v>232</v>
      </c>
      <c r="C104" s="5" t="s">
        <v>233</v>
      </c>
      <c r="D104" s="5" t="s">
        <v>43</v>
      </c>
      <c r="E104" s="6">
        <v>182.80434782608697</v>
      </c>
      <c r="F104" s="6">
        <v>9.3369565217391308</v>
      </c>
      <c r="G104" s="6">
        <v>9.2391304347826081E-2</v>
      </c>
      <c r="H104" s="6">
        <v>1.5706521739130435</v>
      </c>
      <c r="I104" s="6">
        <v>11.728260869565217</v>
      </c>
      <c r="J104" s="6">
        <v>5.5434782608695654</v>
      </c>
      <c r="K104" s="6">
        <v>12.953804347826088</v>
      </c>
      <c r="L104" s="6">
        <f t="shared" si="4"/>
        <v>18.497282608695652</v>
      </c>
      <c r="M104" s="6">
        <f t="shared" si="5"/>
        <v>0.10118622904031395</v>
      </c>
      <c r="N104" s="6">
        <v>19.559782608695652</v>
      </c>
      <c r="O104" s="6">
        <v>10.065217391304348</v>
      </c>
      <c r="P104" s="6">
        <f t="shared" si="6"/>
        <v>29.625</v>
      </c>
      <c r="Q104" s="6">
        <f t="shared" si="7"/>
        <v>0.16205850874063502</v>
      </c>
    </row>
    <row r="105" spans="1:17" x14ac:dyDescent="0.3">
      <c r="A105" s="5" t="s">
        <v>37</v>
      </c>
      <c r="B105" s="5" t="s">
        <v>234</v>
      </c>
      <c r="C105" s="5" t="s">
        <v>63</v>
      </c>
      <c r="D105" s="5" t="s">
        <v>64</v>
      </c>
      <c r="E105" s="6">
        <v>97.5</v>
      </c>
      <c r="F105" s="6">
        <v>5.1739130434782608</v>
      </c>
      <c r="G105" s="6">
        <v>6.5217391304347824E-2</v>
      </c>
      <c r="H105" s="6">
        <v>1.1657608695652173</v>
      </c>
      <c r="I105" s="6">
        <v>6.9891304347826084</v>
      </c>
      <c r="J105" s="6">
        <v>0</v>
      </c>
      <c r="K105" s="6">
        <v>14.714673913043478</v>
      </c>
      <c r="L105" s="6">
        <f t="shared" si="4"/>
        <v>14.714673913043478</v>
      </c>
      <c r="M105" s="6">
        <f t="shared" si="5"/>
        <v>0.15091973244147158</v>
      </c>
      <c r="N105" s="6">
        <v>19.046195652173914</v>
      </c>
      <c r="O105" s="6">
        <v>1.5461956521739131</v>
      </c>
      <c r="P105" s="6">
        <f t="shared" si="6"/>
        <v>20.592391304347828</v>
      </c>
      <c r="Q105" s="6">
        <f t="shared" si="7"/>
        <v>0.21120401337792644</v>
      </c>
    </row>
    <row r="106" spans="1:17" x14ac:dyDescent="0.3">
      <c r="A106" s="5" t="s">
        <v>37</v>
      </c>
      <c r="B106" s="5" t="s">
        <v>235</v>
      </c>
      <c r="C106" s="5" t="s">
        <v>60</v>
      </c>
      <c r="D106" s="5" t="s">
        <v>61</v>
      </c>
      <c r="E106" s="6">
        <v>128.34782608695653</v>
      </c>
      <c r="F106" s="6">
        <v>5.1739130434782608</v>
      </c>
      <c r="G106" s="6">
        <v>6.5217391304347824E-2</v>
      </c>
      <c r="H106" s="6">
        <v>1.6086956521739131</v>
      </c>
      <c r="I106" s="6">
        <v>0.97826086956521741</v>
      </c>
      <c r="J106" s="6">
        <v>5.5733695652173916</v>
      </c>
      <c r="K106" s="6">
        <v>9.6766304347826093</v>
      </c>
      <c r="L106" s="6">
        <f t="shared" si="4"/>
        <v>15.25</v>
      </c>
      <c r="M106" s="6">
        <f t="shared" si="5"/>
        <v>0.11881775067750677</v>
      </c>
      <c r="N106" s="6">
        <v>15.100543478260869</v>
      </c>
      <c r="O106" s="6">
        <v>0.13858695652173914</v>
      </c>
      <c r="P106" s="6">
        <f t="shared" si="6"/>
        <v>15.239130434782608</v>
      </c>
      <c r="Q106" s="6">
        <f t="shared" si="7"/>
        <v>0.11873306233062329</v>
      </c>
    </row>
    <row r="107" spans="1:17" x14ac:dyDescent="0.3">
      <c r="A107" s="5" t="s">
        <v>37</v>
      </c>
      <c r="B107" s="5" t="s">
        <v>236</v>
      </c>
      <c r="C107" s="5" t="s">
        <v>127</v>
      </c>
      <c r="D107" s="5" t="s">
        <v>128</v>
      </c>
      <c r="E107" s="6">
        <v>83.25</v>
      </c>
      <c r="F107" s="6">
        <v>4.8695652173913047</v>
      </c>
      <c r="G107" s="6">
        <v>0.52173913043478259</v>
      </c>
      <c r="H107" s="6">
        <v>0</v>
      </c>
      <c r="I107" s="6">
        <v>1.0434782608695652</v>
      </c>
      <c r="J107" s="6">
        <v>4.862717391304348</v>
      </c>
      <c r="K107" s="6">
        <v>6.1266304347826068</v>
      </c>
      <c r="L107" s="6">
        <f t="shared" si="4"/>
        <v>10.989347826086956</v>
      </c>
      <c r="M107" s="6">
        <f t="shared" si="5"/>
        <v>0.1320041780911346</v>
      </c>
      <c r="N107" s="6">
        <v>5.4698913043478266</v>
      </c>
      <c r="O107" s="6">
        <v>0</v>
      </c>
      <c r="P107" s="6">
        <f t="shared" si="6"/>
        <v>5.4698913043478266</v>
      </c>
      <c r="Q107" s="6">
        <f t="shared" si="7"/>
        <v>6.570440005222615E-2</v>
      </c>
    </row>
    <row r="108" spans="1:17" x14ac:dyDescent="0.3">
      <c r="A108" s="5" t="s">
        <v>37</v>
      </c>
      <c r="B108" s="5" t="s">
        <v>237</v>
      </c>
      <c r="C108" s="5" t="s">
        <v>48</v>
      </c>
      <c r="D108" s="5" t="s">
        <v>49</v>
      </c>
      <c r="E108" s="6">
        <v>79.858695652173907</v>
      </c>
      <c r="F108" s="6">
        <v>5.3913043478260869</v>
      </c>
      <c r="G108" s="6">
        <v>1.0869565217391304E-2</v>
      </c>
      <c r="H108" s="6">
        <v>1.3478260869565217</v>
      </c>
      <c r="I108" s="6">
        <v>4.1847826086956523</v>
      </c>
      <c r="J108" s="6">
        <v>6.4483695652173916</v>
      </c>
      <c r="K108" s="6">
        <v>2.0842391304347827</v>
      </c>
      <c r="L108" s="6">
        <f t="shared" si="4"/>
        <v>8.5326086956521738</v>
      </c>
      <c r="M108" s="6">
        <f t="shared" si="5"/>
        <v>0.10684633183612359</v>
      </c>
      <c r="N108" s="6">
        <v>5.1304347826086953</v>
      </c>
      <c r="O108" s="6">
        <v>0</v>
      </c>
      <c r="P108" s="6">
        <f t="shared" si="6"/>
        <v>5.1304347826086953</v>
      </c>
      <c r="Q108" s="6">
        <f t="shared" si="7"/>
        <v>6.4243909078535458E-2</v>
      </c>
    </row>
    <row r="109" spans="1:17" x14ac:dyDescent="0.3">
      <c r="A109" s="5" t="s">
        <v>37</v>
      </c>
      <c r="B109" s="5" t="s">
        <v>238</v>
      </c>
      <c r="C109" s="5" t="s">
        <v>204</v>
      </c>
      <c r="D109" s="5" t="s">
        <v>158</v>
      </c>
      <c r="E109" s="6">
        <v>86.141304347826093</v>
      </c>
      <c r="F109" s="6">
        <v>5.7391304347826084</v>
      </c>
      <c r="G109" s="6">
        <v>0.59239130434782605</v>
      </c>
      <c r="H109" s="6">
        <v>0.78260869565217395</v>
      </c>
      <c r="I109" s="6">
        <v>3.347826086956522</v>
      </c>
      <c r="J109" s="6">
        <v>5.3913043478260869</v>
      </c>
      <c r="K109" s="6">
        <v>0</v>
      </c>
      <c r="L109" s="6">
        <f t="shared" si="4"/>
        <v>5.3913043478260869</v>
      </c>
      <c r="M109" s="6">
        <f t="shared" si="5"/>
        <v>6.2586750788643522E-2</v>
      </c>
      <c r="N109" s="6">
        <v>0</v>
      </c>
      <c r="O109" s="6">
        <v>5.7391304347826084</v>
      </c>
      <c r="P109" s="6">
        <f t="shared" si="6"/>
        <v>5.7391304347826084</v>
      </c>
      <c r="Q109" s="6">
        <f t="shared" si="7"/>
        <v>6.6624605678233431E-2</v>
      </c>
    </row>
    <row r="110" spans="1:17" x14ac:dyDescent="0.3">
      <c r="A110" s="5" t="s">
        <v>37</v>
      </c>
      <c r="B110" s="5" t="s">
        <v>239</v>
      </c>
      <c r="C110" s="5" t="s">
        <v>110</v>
      </c>
      <c r="D110" s="5" t="s">
        <v>75</v>
      </c>
      <c r="E110" s="6">
        <v>106.31521739130434</v>
      </c>
      <c r="F110" s="6">
        <v>4.2608695652173916</v>
      </c>
      <c r="G110" s="6">
        <v>0.21739130434782608</v>
      </c>
      <c r="H110" s="6">
        <v>0.44760869565217398</v>
      </c>
      <c r="I110" s="6">
        <v>1.9130434782608696</v>
      </c>
      <c r="J110" s="6">
        <v>0</v>
      </c>
      <c r="K110" s="6">
        <v>13.319891304347824</v>
      </c>
      <c r="L110" s="6">
        <f t="shared" si="4"/>
        <v>13.319891304347824</v>
      </c>
      <c r="M110" s="6">
        <f t="shared" si="5"/>
        <v>0.12528678049279213</v>
      </c>
      <c r="N110" s="6">
        <v>5.4782608695652177</v>
      </c>
      <c r="O110" s="6">
        <v>10.274891304347827</v>
      </c>
      <c r="P110" s="6">
        <f t="shared" si="6"/>
        <v>15.753152173913044</v>
      </c>
      <c r="Q110" s="6">
        <f t="shared" si="7"/>
        <v>0.14817401083733769</v>
      </c>
    </row>
    <row r="111" spans="1:17" x14ac:dyDescent="0.3">
      <c r="A111" s="5" t="s">
        <v>37</v>
      </c>
      <c r="B111" s="5" t="s">
        <v>240</v>
      </c>
      <c r="C111" s="5" t="s">
        <v>54</v>
      </c>
      <c r="D111" s="5" t="s">
        <v>55</v>
      </c>
      <c r="E111" s="6">
        <v>100.21739130434783</v>
      </c>
      <c r="F111" s="6">
        <v>5.6467391304347823</v>
      </c>
      <c r="G111" s="6">
        <v>0</v>
      </c>
      <c r="H111" s="6">
        <v>0</v>
      </c>
      <c r="I111" s="6">
        <v>5.0108695652173916</v>
      </c>
      <c r="J111" s="6">
        <v>5.6032608695652177</v>
      </c>
      <c r="K111" s="6">
        <v>5.1820652173913047</v>
      </c>
      <c r="L111" s="6">
        <f t="shared" si="4"/>
        <v>10.785326086956523</v>
      </c>
      <c r="M111" s="6">
        <f t="shared" si="5"/>
        <v>0.10761930585683299</v>
      </c>
      <c r="N111" s="6">
        <v>8.8913043478260878</v>
      </c>
      <c r="O111" s="6">
        <v>0</v>
      </c>
      <c r="P111" s="6">
        <f t="shared" si="6"/>
        <v>8.8913043478260878</v>
      </c>
      <c r="Q111" s="6">
        <f t="shared" si="7"/>
        <v>8.8720173535791758E-2</v>
      </c>
    </row>
    <row r="112" spans="1:17" x14ac:dyDescent="0.3">
      <c r="A112" s="5" t="s">
        <v>37</v>
      </c>
      <c r="B112" s="5" t="s">
        <v>241</v>
      </c>
      <c r="C112" s="5" t="s">
        <v>110</v>
      </c>
      <c r="D112" s="5" t="s">
        <v>75</v>
      </c>
      <c r="E112" s="6">
        <v>125.15217391304348</v>
      </c>
      <c r="F112" s="6">
        <v>5.0434782608695654</v>
      </c>
      <c r="G112" s="6">
        <v>0</v>
      </c>
      <c r="H112" s="6">
        <v>0</v>
      </c>
      <c r="I112" s="6">
        <v>0</v>
      </c>
      <c r="J112" s="6">
        <v>0</v>
      </c>
      <c r="K112" s="6">
        <v>39.149673913043465</v>
      </c>
      <c r="L112" s="6">
        <f t="shared" si="4"/>
        <v>39.149673913043465</v>
      </c>
      <c r="M112" s="6">
        <f t="shared" si="5"/>
        <v>0.31281657113079719</v>
      </c>
      <c r="N112" s="6">
        <v>5.4381521739130436</v>
      </c>
      <c r="O112" s="6">
        <v>4.8941304347826113</v>
      </c>
      <c r="P112" s="6">
        <f t="shared" si="6"/>
        <v>10.332282608695655</v>
      </c>
      <c r="Q112" s="6">
        <f t="shared" si="7"/>
        <v>8.2557755775577571E-2</v>
      </c>
    </row>
    <row r="113" spans="1:17" x14ac:dyDescent="0.3">
      <c r="A113" s="5" t="s">
        <v>37</v>
      </c>
      <c r="B113" s="5" t="s">
        <v>242</v>
      </c>
      <c r="C113" s="5" t="s">
        <v>224</v>
      </c>
      <c r="D113" s="5" t="s">
        <v>195</v>
      </c>
      <c r="E113" s="6">
        <v>10.815217391304348</v>
      </c>
      <c r="F113" s="6">
        <v>5.3913043478260869</v>
      </c>
      <c r="G113" s="6">
        <v>0.59565217391304348</v>
      </c>
      <c r="H113" s="6">
        <v>0.10326086956521739</v>
      </c>
      <c r="I113" s="6">
        <v>2.3260869565217392</v>
      </c>
      <c r="J113" s="6">
        <v>5.5652173913043477</v>
      </c>
      <c r="K113" s="6">
        <v>5.4782608695652177</v>
      </c>
      <c r="L113" s="6">
        <f t="shared" si="4"/>
        <v>11.043478260869566</v>
      </c>
      <c r="M113" s="6">
        <f t="shared" si="5"/>
        <v>1.0211055276381911</v>
      </c>
      <c r="N113" s="6">
        <v>5.4782608695652177</v>
      </c>
      <c r="O113" s="6">
        <v>0</v>
      </c>
      <c r="P113" s="6">
        <f t="shared" si="6"/>
        <v>5.4782608695652177</v>
      </c>
      <c r="Q113" s="6">
        <f t="shared" si="7"/>
        <v>0.50653266331658298</v>
      </c>
    </row>
    <row r="114" spans="1:17" x14ac:dyDescent="0.3">
      <c r="A114" s="5" t="s">
        <v>37</v>
      </c>
      <c r="B114" s="5" t="s">
        <v>243</v>
      </c>
      <c r="C114" s="5" t="s">
        <v>81</v>
      </c>
      <c r="D114" s="5" t="s">
        <v>82</v>
      </c>
      <c r="E114" s="6">
        <v>34.695652173913047</v>
      </c>
      <c r="F114" s="6">
        <v>5.7391304347826084</v>
      </c>
      <c r="G114" s="6">
        <v>0.21195652173913043</v>
      </c>
      <c r="H114" s="6">
        <v>0</v>
      </c>
      <c r="I114" s="6">
        <v>2.7934782608695654</v>
      </c>
      <c r="J114" s="6">
        <v>5.7391304347826084</v>
      </c>
      <c r="K114" s="6">
        <v>4.8125</v>
      </c>
      <c r="L114" s="6">
        <f t="shared" si="4"/>
        <v>10.551630434782609</v>
      </c>
      <c r="M114" s="6">
        <f t="shared" si="5"/>
        <v>0.30411967418546365</v>
      </c>
      <c r="N114" s="6">
        <v>0</v>
      </c>
      <c r="O114" s="6">
        <v>0</v>
      </c>
      <c r="P114" s="6">
        <f t="shared" si="6"/>
        <v>0</v>
      </c>
      <c r="Q114" s="6">
        <f t="shared" si="7"/>
        <v>0</v>
      </c>
    </row>
    <row r="115" spans="1:17" x14ac:dyDescent="0.3">
      <c r="A115" s="5" t="s">
        <v>37</v>
      </c>
      <c r="B115" s="5" t="s">
        <v>244</v>
      </c>
      <c r="C115" s="5" t="s">
        <v>127</v>
      </c>
      <c r="D115" s="5" t="s">
        <v>128</v>
      </c>
      <c r="E115" s="6">
        <v>38.956521739130437</v>
      </c>
      <c r="F115" s="6">
        <v>5.7934782608695654</v>
      </c>
      <c r="G115" s="6">
        <v>1.55</v>
      </c>
      <c r="H115" s="6">
        <v>0</v>
      </c>
      <c r="I115" s="6">
        <v>0</v>
      </c>
      <c r="J115" s="6">
        <v>5.3804347826086953</v>
      </c>
      <c r="K115" s="6">
        <v>10.282608695652174</v>
      </c>
      <c r="L115" s="6">
        <f t="shared" si="4"/>
        <v>15.663043478260869</v>
      </c>
      <c r="M115" s="6">
        <f t="shared" si="5"/>
        <v>0.4020647321428571</v>
      </c>
      <c r="N115" s="6">
        <v>5.7391304347826084</v>
      </c>
      <c r="O115" s="6">
        <v>4.9347826086956523</v>
      </c>
      <c r="P115" s="6">
        <f t="shared" si="6"/>
        <v>10.673913043478262</v>
      </c>
      <c r="Q115" s="6">
        <f t="shared" si="7"/>
        <v>0.2739955357142857</v>
      </c>
    </row>
    <row r="116" spans="1:17" x14ac:dyDescent="0.3">
      <c r="A116" s="5" t="s">
        <v>37</v>
      </c>
      <c r="B116" s="5" t="s">
        <v>245</v>
      </c>
      <c r="C116" s="5" t="s">
        <v>71</v>
      </c>
      <c r="D116" s="5" t="s">
        <v>72</v>
      </c>
      <c r="E116" s="6">
        <v>18.945652173913043</v>
      </c>
      <c r="F116" s="6">
        <v>5.7391304347826084</v>
      </c>
      <c r="G116" s="6">
        <v>0</v>
      </c>
      <c r="H116" s="6">
        <v>0</v>
      </c>
      <c r="I116" s="6">
        <v>5.6521739130434785</v>
      </c>
      <c r="J116" s="6">
        <v>0</v>
      </c>
      <c r="K116" s="6">
        <v>5.4239130434782608</v>
      </c>
      <c r="L116" s="6">
        <f t="shared" si="4"/>
        <v>5.4239130434782608</v>
      </c>
      <c r="M116" s="6">
        <f t="shared" si="5"/>
        <v>0.28628800917957542</v>
      </c>
      <c r="N116" s="6">
        <v>5.7391304347826084</v>
      </c>
      <c r="O116" s="6">
        <v>0</v>
      </c>
      <c r="P116" s="6">
        <f t="shared" si="6"/>
        <v>5.7391304347826084</v>
      </c>
      <c r="Q116" s="6">
        <f t="shared" si="7"/>
        <v>0.30292598967297762</v>
      </c>
    </row>
    <row r="117" spans="1:17" x14ac:dyDescent="0.3">
      <c r="A117" s="5" t="s">
        <v>37</v>
      </c>
      <c r="B117" s="5" t="s">
        <v>246</v>
      </c>
      <c r="C117" s="5" t="s">
        <v>157</v>
      </c>
      <c r="D117" s="5" t="s">
        <v>158</v>
      </c>
      <c r="E117" s="6">
        <v>17.793478260869566</v>
      </c>
      <c r="F117" s="6">
        <v>5.7391304347826084</v>
      </c>
      <c r="G117" s="6">
        <v>0</v>
      </c>
      <c r="H117" s="6">
        <v>0</v>
      </c>
      <c r="I117" s="6">
        <v>0</v>
      </c>
      <c r="J117" s="6">
        <v>5.7391304347826084</v>
      </c>
      <c r="K117" s="6">
        <v>0</v>
      </c>
      <c r="L117" s="6">
        <f t="shared" si="4"/>
        <v>5.7391304347826084</v>
      </c>
      <c r="M117" s="6">
        <f t="shared" si="5"/>
        <v>0.3225412339645693</v>
      </c>
      <c r="N117" s="6">
        <v>5.7391304347826084</v>
      </c>
      <c r="O117" s="6">
        <v>0</v>
      </c>
      <c r="P117" s="6">
        <f t="shared" si="6"/>
        <v>5.7391304347826084</v>
      </c>
      <c r="Q117" s="6">
        <f t="shared" si="7"/>
        <v>0.3225412339645693</v>
      </c>
    </row>
    <row r="118" spans="1:17" x14ac:dyDescent="0.3">
      <c r="A118" s="5" t="s">
        <v>37</v>
      </c>
      <c r="B118" s="5" t="s">
        <v>247</v>
      </c>
      <c r="C118" s="5" t="s">
        <v>57</v>
      </c>
      <c r="D118" s="5" t="s">
        <v>58</v>
      </c>
      <c r="E118" s="6">
        <v>130.67391304347825</v>
      </c>
      <c r="F118" s="6">
        <v>5.8260869565217392</v>
      </c>
      <c r="G118" s="6">
        <v>0.39130434782608697</v>
      </c>
      <c r="H118" s="6">
        <v>0</v>
      </c>
      <c r="I118" s="6">
        <v>1.2826086956521738</v>
      </c>
      <c r="J118" s="6">
        <v>5.6289130434782608</v>
      </c>
      <c r="K118" s="6">
        <v>0</v>
      </c>
      <c r="L118" s="6">
        <f t="shared" si="4"/>
        <v>5.6289130434782608</v>
      </c>
      <c r="M118" s="6">
        <f t="shared" si="5"/>
        <v>4.3076027283313931E-2</v>
      </c>
      <c r="N118" s="6">
        <v>0</v>
      </c>
      <c r="O118" s="6">
        <v>5.8802173913043472</v>
      </c>
      <c r="P118" s="6">
        <f t="shared" si="6"/>
        <v>5.8802173913043472</v>
      </c>
      <c r="Q118" s="6">
        <f t="shared" si="7"/>
        <v>4.4999168191648641E-2</v>
      </c>
    </row>
    <row r="119" spans="1:17" x14ac:dyDescent="0.3">
      <c r="A119" s="5" t="s">
        <v>37</v>
      </c>
      <c r="B119" s="5" t="s">
        <v>248</v>
      </c>
      <c r="C119" s="5" t="s">
        <v>249</v>
      </c>
      <c r="D119" s="5" t="s">
        <v>75</v>
      </c>
      <c r="E119" s="6">
        <v>16.347826086956523</v>
      </c>
      <c r="F119" s="6">
        <v>4.6956521739130439</v>
      </c>
      <c r="G119" s="6">
        <v>0.28260869565217389</v>
      </c>
      <c r="H119" s="6">
        <v>1.4347826086956521</v>
      </c>
      <c r="I119" s="6">
        <v>1.7282608695652173</v>
      </c>
      <c r="J119" s="6">
        <v>4.7364130434782608</v>
      </c>
      <c r="K119" s="6">
        <v>0</v>
      </c>
      <c r="L119" s="6">
        <f t="shared" si="4"/>
        <v>4.7364130434782608</v>
      </c>
      <c r="M119" s="6">
        <f t="shared" si="5"/>
        <v>0.28972739361702127</v>
      </c>
      <c r="N119" s="6">
        <v>5.7429347826086943</v>
      </c>
      <c r="O119" s="6">
        <v>0</v>
      </c>
      <c r="P119" s="6">
        <f t="shared" si="6"/>
        <v>5.7429347826086943</v>
      </c>
      <c r="Q119" s="6">
        <f t="shared" si="7"/>
        <v>0.35129654255319137</v>
      </c>
    </row>
    <row r="120" spans="1:17" x14ac:dyDescent="0.3">
      <c r="A120" s="5" t="s">
        <v>37</v>
      </c>
      <c r="B120" s="5" t="s">
        <v>250</v>
      </c>
      <c r="C120" s="5" t="s">
        <v>251</v>
      </c>
      <c r="D120" s="5" t="s">
        <v>252</v>
      </c>
      <c r="E120" s="6">
        <v>101.8695652173913</v>
      </c>
      <c r="F120" s="6">
        <v>5.0434782608695654</v>
      </c>
      <c r="G120" s="6">
        <v>0</v>
      </c>
      <c r="H120" s="6">
        <v>0</v>
      </c>
      <c r="I120" s="6">
        <v>0</v>
      </c>
      <c r="J120" s="6">
        <v>5.1140217391304352</v>
      </c>
      <c r="K120" s="6">
        <v>5.4489130434782611</v>
      </c>
      <c r="L120" s="6">
        <f t="shared" si="4"/>
        <v>10.562934782608696</v>
      </c>
      <c r="M120" s="6">
        <f t="shared" si="5"/>
        <v>0.103690781049936</v>
      </c>
      <c r="N120" s="6">
        <v>5.3913043478260869</v>
      </c>
      <c r="O120" s="6">
        <v>4.7099999999999991</v>
      </c>
      <c r="P120" s="6">
        <f t="shared" si="6"/>
        <v>10.101304347826087</v>
      </c>
      <c r="Q120" s="6">
        <f t="shared" si="7"/>
        <v>9.9159197609901842E-2</v>
      </c>
    </row>
    <row r="121" spans="1:17" x14ac:dyDescent="0.3">
      <c r="A121" s="5" t="s">
        <v>37</v>
      </c>
      <c r="B121" s="5" t="s">
        <v>253</v>
      </c>
      <c r="C121" s="5" t="s">
        <v>254</v>
      </c>
      <c r="D121" s="5" t="s">
        <v>255</v>
      </c>
      <c r="E121" s="6">
        <v>79.054347826086953</v>
      </c>
      <c r="F121" s="6">
        <v>5.1739130434782608</v>
      </c>
      <c r="G121" s="6">
        <v>0</v>
      </c>
      <c r="H121" s="6">
        <v>0.76630434782608692</v>
      </c>
      <c r="I121" s="6">
        <v>4.6086956521739131</v>
      </c>
      <c r="J121" s="6">
        <v>5.4178260869565227</v>
      </c>
      <c r="K121" s="6">
        <v>6.5661956521739118</v>
      </c>
      <c r="L121" s="6">
        <f t="shared" si="4"/>
        <v>11.984021739130434</v>
      </c>
      <c r="M121" s="6">
        <f t="shared" si="5"/>
        <v>0.151592190292864</v>
      </c>
      <c r="N121" s="6">
        <v>4.8988043478260872</v>
      </c>
      <c r="O121" s="6">
        <v>0</v>
      </c>
      <c r="P121" s="6">
        <f t="shared" si="6"/>
        <v>4.8988043478260872</v>
      </c>
      <c r="Q121" s="6">
        <f t="shared" si="7"/>
        <v>6.1967551216829377E-2</v>
      </c>
    </row>
    <row r="122" spans="1:17" x14ac:dyDescent="0.3">
      <c r="A122" s="5" t="s">
        <v>37</v>
      </c>
      <c r="B122" s="5" t="s">
        <v>256</v>
      </c>
      <c r="C122" s="5" t="s">
        <v>63</v>
      </c>
      <c r="D122" s="5" t="s">
        <v>64</v>
      </c>
      <c r="E122" s="6">
        <v>139.82608695652175</v>
      </c>
      <c r="F122" s="6">
        <v>4.8695652173913047</v>
      </c>
      <c r="G122" s="6">
        <v>0</v>
      </c>
      <c r="H122" s="6">
        <v>0.60869565217391308</v>
      </c>
      <c r="I122" s="6">
        <v>11.217391304347826</v>
      </c>
      <c r="J122" s="6">
        <v>5.1563043478260866</v>
      </c>
      <c r="K122" s="6">
        <v>5.3907608695652174</v>
      </c>
      <c r="L122" s="6">
        <f t="shared" si="4"/>
        <v>10.547065217391303</v>
      </c>
      <c r="M122" s="6">
        <f t="shared" si="5"/>
        <v>7.5429881840796006E-2</v>
      </c>
      <c r="N122" s="6">
        <v>0</v>
      </c>
      <c r="O122" s="6">
        <v>10.661847826086957</v>
      </c>
      <c r="P122" s="6">
        <f t="shared" si="6"/>
        <v>10.661847826086957</v>
      </c>
      <c r="Q122" s="6">
        <f t="shared" si="7"/>
        <v>7.6250777363184072E-2</v>
      </c>
    </row>
    <row r="123" spans="1:17" x14ac:dyDescent="0.3">
      <c r="A123" s="5" t="s">
        <v>37</v>
      </c>
      <c r="B123" s="5" t="s">
        <v>257</v>
      </c>
      <c r="C123" s="5" t="s">
        <v>258</v>
      </c>
      <c r="D123" s="5" t="s">
        <v>259</v>
      </c>
      <c r="E123" s="6">
        <v>76.880434782608702</v>
      </c>
      <c r="F123" s="6">
        <v>5.2173913043478262</v>
      </c>
      <c r="G123" s="6">
        <v>0</v>
      </c>
      <c r="H123" s="6">
        <v>0.78260869565217395</v>
      </c>
      <c r="I123" s="6">
        <v>5.1304347826086953</v>
      </c>
      <c r="J123" s="6">
        <v>5.5036956521739135</v>
      </c>
      <c r="K123" s="6">
        <v>0</v>
      </c>
      <c r="L123" s="6">
        <f t="shared" si="4"/>
        <v>5.5036956521739135</v>
      </c>
      <c r="M123" s="6">
        <f t="shared" si="5"/>
        <v>7.1587727979640886E-2</v>
      </c>
      <c r="N123" s="6">
        <v>0</v>
      </c>
      <c r="O123" s="6">
        <v>0</v>
      </c>
      <c r="P123" s="6">
        <f t="shared" si="6"/>
        <v>0</v>
      </c>
      <c r="Q123" s="6">
        <f t="shared" si="7"/>
        <v>0</v>
      </c>
    </row>
    <row r="124" spans="1:17" x14ac:dyDescent="0.3">
      <c r="A124" s="5" t="s">
        <v>37</v>
      </c>
      <c r="B124" s="5" t="s">
        <v>260</v>
      </c>
      <c r="C124" s="5" t="s">
        <v>261</v>
      </c>
      <c r="D124" s="5" t="s">
        <v>262</v>
      </c>
      <c r="E124" s="6">
        <v>85.358695652173907</v>
      </c>
      <c r="F124" s="6">
        <v>5.5652173913043477</v>
      </c>
      <c r="G124" s="6">
        <v>0</v>
      </c>
      <c r="H124" s="6">
        <v>0.52173913043478259</v>
      </c>
      <c r="I124" s="6">
        <v>2.9130434782608696</v>
      </c>
      <c r="J124" s="6">
        <v>5.6096739130434798</v>
      </c>
      <c r="K124" s="6">
        <v>0</v>
      </c>
      <c r="L124" s="6">
        <f t="shared" si="4"/>
        <v>5.6096739130434798</v>
      </c>
      <c r="M124" s="6">
        <f t="shared" si="5"/>
        <v>6.5718833566789786E-2</v>
      </c>
      <c r="N124" s="6">
        <v>1.517391304347826</v>
      </c>
      <c r="O124" s="6">
        <v>0</v>
      </c>
      <c r="P124" s="6">
        <f t="shared" si="6"/>
        <v>1.517391304347826</v>
      </c>
      <c r="Q124" s="6">
        <f t="shared" si="7"/>
        <v>1.7776645867821215E-2</v>
      </c>
    </row>
    <row r="125" spans="1:17" x14ac:dyDescent="0.3">
      <c r="A125" s="5" t="s">
        <v>37</v>
      </c>
      <c r="B125" s="5" t="s">
        <v>263</v>
      </c>
      <c r="C125" s="5" t="s">
        <v>233</v>
      </c>
      <c r="D125" s="5" t="s">
        <v>43</v>
      </c>
      <c r="E125" s="6">
        <v>112.95652173913044</v>
      </c>
      <c r="F125" s="6">
        <v>5.6521739130434785</v>
      </c>
      <c r="G125" s="6">
        <v>0</v>
      </c>
      <c r="H125" s="6">
        <v>1.0434782608695652</v>
      </c>
      <c r="I125" s="6">
        <v>5.6521739130434785</v>
      </c>
      <c r="J125" s="6">
        <v>5.2350000000000021</v>
      </c>
      <c r="K125" s="6">
        <v>0</v>
      </c>
      <c r="L125" s="6">
        <f t="shared" si="4"/>
        <v>5.2350000000000021</v>
      </c>
      <c r="M125" s="6">
        <f t="shared" si="5"/>
        <v>4.6345265588914566E-2</v>
      </c>
      <c r="N125" s="6">
        <v>5.2106521739130454</v>
      </c>
      <c r="O125" s="6">
        <v>0</v>
      </c>
      <c r="P125" s="6">
        <f t="shared" si="6"/>
        <v>5.2106521739130454</v>
      </c>
      <c r="Q125" s="6">
        <f t="shared" si="7"/>
        <v>4.6129715165511946E-2</v>
      </c>
    </row>
    <row r="126" spans="1:17" x14ac:dyDescent="0.3">
      <c r="A126" s="5" t="s">
        <v>37</v>
      </c>
      <c r="B126" s="5" t="s">
        <v>264</v>
      </c>
      <c r="C126" s="5" t="s">
        <v>265</v>
      </c>
      <c r="D126" s="5" t="s">
        <v>266</v>
      </c>
      <c r="E126" s="6">
        <v>135.31521739130434</v>
      </c>
      <c r="F126" s="6">
        <v>5.7391304347826084</v>
      </c>
      <c r="G126" s="6">
        <v>0</v>
      </c>
      <c r="H126" s="6">
        <v>0</v>
      </c>
      <c r="I126" s="6">
        <v>5.5652173913043477</v>
      </c>
      <c r="J126" s="6">
        <v>6.5795652173913046</v>
      </c>
      <c r="K126" s="6">
        <v>10.387173913043481</v>
      </c>
      <c r="L126" s="6">
        <f t="shared" si="4"/>
        <v>16.966739130434785</v>
      </c>
      <c r="M126" s="6">
        <f t="shared" si="5"/>
        <v>0.12538677805446222</v>
      </c>
      <c r="N126" s="6">
        <v>0</v>
      </c>
      <c r="O126" s="6">
        <v>11.660326086956522</v>
      </c>
      <c r="P126" s="6">
        <f t="shared" si="6"/>
        <v>11.660326086956522</v>
      </c>
      <c r="Q126" s="6">
        <f t="shared" si="7"/>
        <v>8.6171580046590091E-2</v>
      </c>
    </row>
    <row r="127" spans="1:17" x14ac:dyDescent="0.3">
      <c r="A127" s="5" t="s">
        <v>37</v>
      </c>
      <c r="B127" s="5" t="s">
        <v>267</v>
      </c>
      <c r="C127" s="5" t="s">
        <v>185</v>
      </c>
      <c r="D127" s="5" t="s">
        <v>186</v>
      </c>
      <c r="E127" s="6">
        <v>110.89130434782609</v>
      </c>
      <c r="F127" s="6">
        <v>5.5652173913043477</v>
      </c>
      <c r="G127" s="6">
        <v>0</v>
      </c>
      <c r="H127" s="6">
        <v>0</v>
      </c>
      <c r="I127" s="6">
        <v>7.3260869565217392</v>
      </c>
      <c r="J127" s="6">
        <v>5.8544565217391309</v>
      </c>
      <c r="K127" s="6">
        <v>0</v>
      </c>
      <c r="L127" s="6">
        <f t="shared" si="4"/>
        <v>5.8544565217391309</v>
      </c>
      <c r="M127" s="6">
        <f t="shared" si="5"/>
        <v>5.2794550088217998E-2</v>
      </c>
      <c r="N127" s="6">
        <v>5.3913043478260869</v>
      </c>
      <c r="O127" s="6">
        <v>5.1316304347826103</v>
      </c>
      <c r="P127" s="6">
        <f t="shared" si="6"/>
        <v>10.522934782608697</v>
      </c>
      <c r="Q127" s="6">
        <f t="shared" si="7"/>
        <v>9.4894138404234468E-2</v>
      </c>
    </row>
    <row r="128" spans="1:17" x14ac:dyDescent="0.3">
      <c r="A128" s="5" t="s">
        <v>37</v>
      </c>
      <c r="B128" s="5" t="s">
        <v>268</v>
      </c>
      <c r="C128" s="5" t="s">
        <v>42</v>
      </c>
      <c r="D128" s="5" t="s">
        <v>43</v>
      </c>
      <c r="E128" s="6">
        <v>156.22826086956522</v>
      </c>
      <c r="F128" s="6">
        <v>11.391304347826088</v>
      </c>
      <c r="G128" s="6">
        <v>0</v>
      </c>
      <c r="H128" s="6">
        <v>1.2228260869565217</v>
      </c>
      <c r="I128" s="6">
        <v>5.7391304347826084</v>
      </c>
      <c r="J128" s="6">
        <v>5.7570652173913057</v>
      </c>
      <c r="K128" s="6">
        <v>0</v>
      </c>
      <c r="L128" s="6">
        <f t="shared" si="4"/>
        <v>5.7570652173913057</v>
      </c>
      <c r="M128" s="6">
        <f t="shared" si="5"/>
        <v>3.6850344395742023E-2</v>
      </c>
      <c r="N128" s="6">
        <v>10.642826086956521</v>
      </c>
      <c r="O128" s="6">
        <v>0</v>
      </c>
      <c r="P128" s="6">
        <f t="shared" si="6"/>
        <v>10.642826086956521</v>
      </c>
      <c r="Q128" s="6">
        <f t="shared" si="7"/>
        <v>6.8123565017741597E-2</v>
      </c>
    </row>
    <row r="129" spans="1:17" x14ac:dyDescent="0.3">
      <c r="A129" s="5" t="s">
        <v>37</v>
      </c>
      <c r="B129" s="5" t="s">
        <v>269</v>
      </c>
      <c r="C129" s="5" t="s">
        <v>270</v>
      </c>
      <c r="D129" s="5" t="s">
        <v>169</v>
      </c>
      <c r="E129" s="6">
        <v>37.739130434782609</v>
      </c>
      <c r="F129" s="6">
        <v>5.6521739130434785</v>
      </c>
      <c r="G129" s="6">
        <v>0</v>
      </c>
      <c r="H129" s="6">
        <v>0.3858695652173913</v>
      </c>
      <c r="I129" s="6">
        <v>5.6521739130434785</v>
      </c>
      <c r="J129" s="6">
        <v>4.539891304347826</v>
      </c>
      <c r="K129" s="6">
        <v>0</v>
      </c>
      <c r="L129" s="6">
        <f t="shared" si="4"/>
        <v>4.539891304347826</v>
      </c>
      <c r="M129" s="6">
        <f t="shared" si="5"/>
        <v>0.12029665898617511</v>
      </c>
      <c r="N129" s="6">
        <v>5.299239130434783</v>
      </c>
      <c r="O129" s="6">
        <v>0</v>
      </c>
      <c r="P129" s="6">
        <f t="shared" si="6"/>
        <v>5.299239130434783</v>
      </c>
      <c r="Q129" s="6">
        <f t="shared" si="7"/>
        <v>0.14041762672811062</v>
      </c>
    </row>
    <row r="130" spans="1:17" x14ac:dyDescent="0.3">
      <c r="A130" s="5" t="s">
        <v>37</v>
      </c>
      <c r="B130" s="5" t="s">
        <v>271</v>
      </c>
      <c r="C130" s="5" t="s">
        <v>63</v>
      </c>
      <c r="D130" s="5" t="s">
        <v>64</v>
      </c>
      <c r="E130" s="6">
        <v>98.043478260869563</v>
      </c>
      <c r="F130" s="6">
        <v>5.7391304347826084</v>
      </c>
      <c r="G130" s="6">
        <v>0</v>
      </c>
      <c r="H130" s="6">
        <v>0</v>
      </c>
      <c r="I130" s="6">
        <v>10.869565217391305</v>
      </c>
      <c r="J130" s="6">
        <v>5.7600000000000033</v>
      </c>
      <c r="K130" s="6">
        <v>0</v>
      </c>
      <c r="L130" s="6">
        <f t="shared" ref="L130:L183" si="8">SUM(J130,K130)</f>
        <v>5.7600000000000033</v>
      </c>
      <c r="M130" s="6">
        <f t="shared" ref="M130:M183" si="9">L130/E130</f>
        <v>5.8749445676274978E-2</v>
      </c>
      <c r="N130" s="6">
        <v>15.669130434782613</v>
      </c>
      <c r="O130" s="6">
        <v>0</v>
      </c>
      <c r="P130" s="6">
        <f t="shared" ref="P130:P183" si="10">SUM(N130,O130)</f>
        <v>15.669130434782613</v>
      </c>
      <c r="Q130" s="6">
        <f t="shared" ref="Q130:Q183" si="11">P130/E130</f>
        <v>0.15981818181818186</v>
      </c>
    </row>
    <row r="131" spans="1:17" x14ac:dyDescent="0.3">
      <c r="A131" s="5" t="s">
        <v>37</v>
      </c>
      <c r="B131" s="5" t="s">
        <v>272</v>
      </c>
      <c r="C131" s="5" t="s">
        <v>94</v>
      </c>
      <c r="D131" s="5" t="s">
        <v>95</v>
      </c>
      <c r="E131" s="6">
        <v>83.402173913043484</v>
      </c>
      <c r="F131" s="6">
        <v>5.5652173913043477</v>
      </c>
      <c r="G131" s="6">
        <v>0</v>
      </c>
      <c r="H131" s="6">
        <v>0</v>
      </c>
      <c r="I131" s="6">
        <v>0</v>
      </c>
      <c r="J131" s="6">
        <v>5.8867391304347843</v>
      </c>
      <c r="K131" s="6">
        <v>0</v>
      </c>
      <c r="L131" s="6">
        <f t="shared" si="8"/>
        <v>5.8867391304347843</v>
      </c>
      <c r="M131" s="6">
        <f t="shared" si="9"/>
        <v>7.0582562231200324E-2</v>
      </c>
      <c r="N131" s="6">
        <v>4.8792391304347822</v>
      </c>
      <c r="O131" s="6">
        <v>0</v>
      </c>
      <c r="P131" s="6">
        <f t="shared" si="10"/>
        <v>4.8792391304347822</v>
      </c>
      <c r="Q131" s="6">
        <f t="shared" si="11"/>
        <v>5.8502541378860934E-2</v>
      </c>
    </row>
    <row r="132" spans="1:17" x14ac:dyDescent="0.3">
      <c r="A132" s="5" t="s">
        <v>37</v>
      </c>
      <c r="B132" s="5" t="s">
        <v>273</v>
      </c>
      <c r="C132" s="5" t="s">
        <v>274</v>
      </c>
      <c r="D132" s="5" t="s">
        <v>275</v>
      </c>
      <c r="E132" s="6">
        <v>113.19565217391305</v>
      </c>
      <c r="F132" s="6">
        <v>5.6521739130434785</v>
      </c>
      <c r="G132" s="6">
        <v>0</v>
      </c>
      <c r="H132" s="6">
        <v>1.0434782608695652</v>
      </c>
      <c r="I132" s="6">
        <v>5.4782608695652177</v>
      </c>
      <c r="J132" s="6">
        <v>2.984782608695653</v>
      </c>
      <c r="K132" s="6">
        <v>4.8904347826086951</v>
      </c>
      <c r="L132" s="6">
        <f t="shared" si="8"/>
        <v>7.8752173913043482</v>
      </c>
      <c r="M132" s="6">
        <f t="shared" si="9"/>
        <v>6.9571730362972928E-2</v>
      </c>
      <c r="N132" s="6">
        <v>5.6521739130434785</v>
      </c>
      <c r="O132" s="6">
        <v>0</v>
      </c>
      <c r="P132" s="6">
        <f t="shared" si="10"/>
        <v>5.6521739130434785</v>
      </c>
      <c r="Q132" s="6">
        <f t="shared" si="11"/>
        <v>4.9932782792394853E-2</v>
      </c>
    </row>
    <row r="133" spans="1:17" x14ac:dyDescent="0.3">
      <c r="A133" s="5" t="s">
        <v>37</v>
      </c>
      <c r="B133" s="5" t="s">
        <v>276</v>
      </c>
      <c r="C133" s="5" t="s">
        <v>103</v>
      </c>
      <c r="D133" s="5" t="s">
        <v>104</v>
      </c>
      <c r="E133" s="6">
        <v>82.336956521739125</v>
      </c>
      <c r="F133" s="6">
        <v>4.9565217391304346</v>
      </c>
      <c r="G133" s="6">
        <v>0</v>
      </c>
      <c r="H133" s="6">
        <v>0</v>
      </c>
      <c r="I133" s="6">
        <v>5.0434782608695654</v>
      </c>
      <c r="J133" s="6">
        <v>4.9036956521739139</v>
      </c>
      <c r="K133" s="6">
        <v>0</v>
      </c>
      <c r="L133" s="6">
        <f t="shared" si="8"/>
        <v>4.9036956521739139</v>
      </c>
      <c r="M133" s="6">
        <f t="shared" si="9"/>
        <v>5.9556435643564373E-2</v>
      </c>
      <c r="N133" s="6">
        <v>4.6086956521739131</v>
      </c>
      <c r="O133" s="6">
        <v>0</v>
      </c>
      <c r="P133" s="6">
        <f t="shared" si="10"/>
        <v>4.6086956521739131</v>
      </c>
      <c r="Q133" s="6">
        <f t="shared" si="11"/>
        <v>5.5973597359735977E-2</v>
      </c>
    </row>
    <row r="134" spans="1:17" x14ac:dyDescent="0.3">
      <c r="A134" s="5" t="s">
        <v>37</v>
      </c>
      <c r="B134" s="5" t="s">
        <v>277</v>
      </c>
      <c r="C134" s="5" t="s">
        <v>278</v>
      </c>
      <c r="D134" s="5" t="s">
        <v>279</v>
      </c>
      <c r="E134" s="6">
        <v>117.05434782608695</v>
      </c>
      <c r="F134" s="6">
        <v>7.9619565217391308</v>
      </c>
      <c r="G134" s="6">
        <v>0</v>
      </c>
      <c r="H134" s="6">
        <v>0</v>
      </c>
      <c r="I134" s="6">
        <v>5.1304347826086953</v>
      </c>
      <c r="J134" s="6">
        <v>4.9586956521739136</v>
      </c>
      <c r="K134" s="6">
        <v>0</v>
      </c>
      <c r="L134" s="6">
        <f t="shared" si="8"/>
        <v>4.9586956521739136</v>
      </c>
      <c r="M134" s="6">
        <f t="shared" si="9"/>
        <v>4.2362336335778628E-2</v>
      </c>
      <c r="N134" s="6">
        <v>5.6479347826086945</v>
      </c>
      <c r="O134" s="6">
        <v>0</v>
      </c>
      <c r="P134" s="6">
        <f t="shared" si="10"/>
        <v>5.6479347826086945</v>
      </c>
      <c r="Q134" s="6">
        <f t="shared" si="11"/>
        <v>4.8250533940012989E-2</v>
      </c>
    </row>
    <row r="135" spans="1:17" x14ac:dyDescent="0.3">
      <c r="A135" s="5" t="s">
        <v>37</v>
      </c>
      <c r="B135" s="5" t="s">
        <v>280</v>
      </c>
      <c r="C135" s="5" t="s">
        <v>51</v>
      </c>
      <c r="D135" s="5" t="s">
        <v>275</v>
      </c>
      <c r="E135" s="6">
        <v>43.456521739130437</v>
      </c>
      <c r="F135" s="6">
        <v>0</v>
      </c>
      <c r="G135" s="6">
        <v>1.4130434782608696</v>
      </c>
      <c r="H135" s="6">
        <v>0.33695652173913043</v>
      </c>
      <c r="I135" s="6">
        <v>0.44565217391304346</v>
      </c>
      <c r="J135" s="6">
        <v>13.671195652173912</v>
      </c>
      <c r="K135" s="6">
        <v>0</v>
      </c>
      <c r="L135" s="6">
        <f t="shared" si="8"/>
        <v>13.671195652173912</v>
      </c>
      <c r="M135" s="6">
        <f t="shared" si="9"/>
        <v>0.31459479739869933</v>
      </c>
      <c r="N135" s="6">
        <v>5.7391304347826084</v>
      </c>
      <c r="O135" s="6">
        <v>11.478260869565217</v>
      </c>
      <c r="P135" s="6">
        <f t="shared" si="10"/>
        <v>17.217391304347824</v>
      </c>
      <c r="Q135" s="6">
        <f t="shared" si="11"/>
        <v>0.39619809904952469</v>
      </c>
    </row>
    <row r="136" spans="1:17" x14ac:dyDescent="0.3">
      <c r="A136" s="5" t="s">
        <v>37</v>
      </c>
      <c r="B136" s="5" t="s">
        <v>281</v>
      </c>
      <c r="C136" s="5" t="s">
        <v>63</v>
      </c>
      <c r="D136" s="5" t="s">
        <v>64</v>
      </c>
      <c r="E136" s="6">
        <v>74.652173913043484</v>
      </c>
      <c r="F136" s="6">
        <v>5.7391304347826084</v>
      </c>
      <c r="G136" s="6">
        <v>1.9456521739130435</v>
      </c>
      <c r="H136" s="6">
        <v>0.41304347826086957</v>
      </c>
      <c r="I136" s="6">
        <v>0.52173913043478259</v>
      </c>
      <c r="J136" s="6">
        <v>6.2391304347826084</v>
      </c>
      <c r="K136" s="6">
        <v>0</v>
      </c>
      <c r="L136" s="6">
        <f t="shared" si="8"/>
        <v>6.2391304347826084</v>
      </c>
      <c r="M136" s="6">
        <f t="shared" si="9"/>
        <v>8.3576004659289452E-2</v>
      </c>
      <c r="N136" s="6">
        <v>5.7391304347826084</v>
      </c>
      <c r="O136" s="6">
        <v>0</v>
      </c>
      <c r="P136" s="6">
        <f t="shared" si="10"/>
        <v>5.7391304347826084</v>
      </c>
      <c r="Q136" s="6">
        <f t="shared" si="11"/>
        <v>7.6878276062900402E-2</v>
      </c>
    </row>
    <row r="137" spans="1:17" x14ac:dyDescent="0.3">
      <c r="A137" s="5" t="s">
        <v>37</v>
      </c>
      <c r="B137" s="5" t="s">
        <v>282</v>
      </c>
      <c r="C137" s="5" t="s">
        <v>68</v>
      </c>
      <c r="D137" s="5" t="s">
        <v>69</v>
      </c>
      <c r="E137" s="6">
        <v>216.4891304347826</v>
      </c>
      <c r="F137" s="6">
        <v>5.1304347826086953</v>
      </c>
      <c r="G137" s="6">
        <v>0</v>
      </c>
      <c r="H137" s="6">
        <v>7.4293478260869561</v>
      </c>
      <c r="I137" s="6">
        <v>5.7391304347826084</v>
      </c>
      <c r="J137" s="6">
        <v>5.1793478260869561</v>
      </c>
      <c r="K137" s="6">
        <v>10.666195652173913</v>
      </c>
      <c r="L137" s="6">
        <f t="shared" si="8"/>
        <v>15.845543478260868</v>
      </c>
      <c r="M137" s="6">
        <f t="shared" si="9"/>
        <v>7.3193251995782499E-2</v>
      </c>
      <c r="N137" s="6">
        <v>14.804347826086957</v>
      </c>
      <c r="O137" s="6">
        <v>0</v>
      </c>
      <c r="P137" s="6">
        <f t="shared" si="10"/>
        <v>14.804347826086957</v>
      </c>
      <c r="Q137" s="6">
        <f t="shared" si="11"/>
        <v>6.8383792739870469E-2</v>
      </c>
    </row>
    <row r="138" spans="1:17" x14ac:dyDescent="0.3">
      <c r="A138" s="5" t="s">
        <v>37</v>
      </c>
      <c r="B138" s="5" t="s">
        <v>283</v>
      </c>
      <c r="C138" s="5" t="s">
        <v>284</v>
      </c>
      <c r="D138" s="5" t="s">
        <v>46</v>
      </c>
      <c r="E138" s="6">
        <v>71.434782608695656</v>
      </c>
      <c r="F138" s="6">
        <v>0</v>
      </c>
      <c r="G138" s="6">
        <v>0.63043478260869568</v>
      </c>
      <c r="H138" s="6">
        <v>0.31434782608695644</v>
      </c>
      <c r="I138" s="6">
        <v>0.60869565217391308</v>
      </c>
      <c r="J138" s="6">
        <v>0</v>
      </c>
      <c r="K138" s="6">
        <v>10.451086956521738</v>
      </c>
      <c r="L138" s="6">
        <f t="shared" si="8"/>
        <v>10.451086956521738</v>
      </c>
      <c r="M138" s="6">
        <f t="shared" si="9"/>
        <v>0.14630249543517954</v>
      </c>
      <c r="N138" s="6">
        <v>0</v>
      </c>
      <c r="O138" s="6">
        <v>5.0190217391304346</v>
      </c>
      <c r="P138" s="6">
        <f t="shared" si="10"/>
        <v>5.0190217391304346</v>
      </c>
      <c r="Q138" s="6">
        <f t="shared" si="11"/>
        <v>7.0260194765672537E-2</v>
      </c>
    </row>
    <row r="139" spans="1:17" x14ac:dyDescent="0.3">
      <c r="A139" s="5" t="s">
        <v>37</v>
      </c>
      <c r="B139" s="5" t="s">
        <v>285</v>
      </c>
      <c r="C139" s="5" t="s">
        <v>286</v>
      </c>
      <c r="D139" s="5" t="s">
        <v>75</v>
      </c>
      <c r="E139" s="6">
        <v>39.228260869565219</v>
      </c>
      <c r="F139" s="6">
        <v>5.3913043478260869</v>
      </c>
      <c r="G139" s="6">
        <v>0.32608695652173914</v>
      </c>
      <c r="H139" s="6">
        <v>0.40760869565217389</v>
      </c>
      <c r="I139" s="6">
        <v>0.54347826086956519</v>
      </c>
      <c r="J139" s="6">
        <v>0</v>
      </c>
      <c r="K139" s="6">
        <v>4.8247826086956529</v>
      </c>
      <c r="L139" s="6">
        <f t="shared" si="8"/>
        <v>4.8247826086956529</v>
      </c>
      <c r="M139" s="6">
        <f t="shared" si="9"/>
        <v>0.1229925187032419</v>
      </c>
      <c r="N139" s="6">
        <v>4.6121739130434793</v>
      </c>
      <c r="O139" s="6">
        <v>0</v>
      </c>
      <c r="P139" s="6">
        <f t="shared" si="10"/>
        <v>4.6121739130434793</v>
      </c>
      <c r="Q139" s="6">
        <f t="shared" si="11"/>
        <v>0.11757273482959271</v>
      </c>
    </row>
    <row r="140" spans="1:17" x14ac:dyDescent="0.3">
      <c r="A140" s="5" t="s">
        <v>37</v>
      </c>
      <c r="B140" s="5" t="s">
        <v>287</v>
      </c>
      <c r="C140" s="5" t="s">
        <v>51</v>
      </c>
      <c r="D140" s="5" t="s">
        <v>52</v>
      </c>
      <c r="E140" s="6">
        <v>153.42391304347825</v>
      </c>
      <c r="F140" s="6">
        <v>5.2173913043478262</v>
      </c>
      <c r="G140" s="6">
        <v>2.9565217391304346</v>
      </c>
      <c r="H140" s="6">
        <v>0</v>
      </c>
      <c r="I140" s="6">
        <v>2.1739130434782608</v>
      </c>
      <c r="J140" s="6">
        <v>4.9565217391304346</v>
      </c>
      <c r="K140" s="6">
        <v>10.794021739130432</v>
      </c>
      <c r="L140" s="6">
        <f t="shared" si="8"/>
        <v>15.750543478260866</v>
      </c>
      <c r="M140" s="6">
        <f t="shared" si="9"/>
        <v>0.10266029047112998</v>
      </c>
      <c r="N140" s="6">
        <v>5.0434782608695654</v>
      </c>
      <c r="O140" s="6">
        <v>1.6763043478260873</v>
      </c>
      <c r="P140" s="6">
        <f t="shared" si="10"/>
        <v>6.7197826086956525</v>
      </c>
      <c r="Q140" s="6">
        <f t="shared" si="11"/>
        <v>4.3798795607509745E-2</v>
      </c>
    </row>
    <row r="141" spans="1:17" x14ac:dyDescent="0.3">
      <c r="A141" s="5" t="s">
        <v>37</v>
      </c>
      <c r="B141" s="5" t="s">
        <v>288</v>
      </c>
      <c r="C141" s="5" t="s">
        <v>185</v>
      </c>
      <c r="D141" s="5" t="s">
        <v>186</v>
      </c>
      <c r="E141" s="6">
        <v>79.597826086956516</v>
      </c>
      <c r="F141" s="6">
        <v>5.7391304347826084</v>
      </c>
      <c r="G141" s="6">
        <v>0.83695652173913049</v>
      </c>
      <c r="H141" s="6">
        <v>0.95108695652173914</v>
      </c>
      <c r="I141" s="6">
        <v>5.7391304347826084</v>
      </c>
      <c r="J141" s="6">
        <v>0</v>
      </c>
      <c r="K141" s="6">
        <v>7.5484782608695644</v>
      </c>
      <c r="L141" s="6">
        <f t="shared" si="8"/>
        <v>7.5484782608695644</v>
      </c>
      <c r="M141" s="6">
        <f t="shared" si="9"/>
        <v>9.4832718831080159E-2</v>
      </c>
      <c r="N141" s="6">
        <v>0</v>
      </c>
      <c r="O141" s="6">
        <v>6.353260869565216</v>
      </c>
      <c r="P141" s="6">
        <f t="shared" si="10"/>
        <v>6.353260869565216</v>
      </c>
      <c r="Q141" s="6">
        <f t="shared" si="11"/>
        <v>7.9817014884610127E-2</v>
      </c>
    </row>
    <row r="142" spans="1:17" x14ac:dyDescent="0.3">
      <c r="A142" s="5" t="s">
        <v>37</v>
      </c>
      <c r="B142" s="5" t="s">
        <v>289</v>
      </c>
      <c r="C142" s="5" t="s">
        <v>110</v>
      </c>
      <c r="D142" s="5" t="s">
        <v>75</v>
      </c>
      <c r="E142" s="6">
        <v>62.804347826086953</v>
      </c>
      <c r="F142" s="6">
        <v>4.6086956521739131</v>
      </c>
      <c r="G142" s="6">
        <v>0.52717391304347827</v>
      </c>
      <c r="H142" s="6">
        <v>0</v>
      </c>
      <c r="I142" s="6">
        <v>0.64130434782608692</v>
      </c>
      <c r="J142" s="6">
        <v>0</v>
      </c>
      <c r="K142" s="6">
        <v>20.785652173913046</v>
      </c>
      <c r="L142" s="6">
        <f t="shared" si="8"/>
        <v>20.785652173913046</v>
      </c>
      <c r="M142" s="6">
        <f t="shared" si="9"/>
        <v>0.33095880927656635</v>
      </c>
      <c r="N142" s="6">
        <v>0</v>
      </c>
      <c r="O142" s="6">
        <v>13.562826086956527</v>
      </c>
      <c r="P142" s="6">
        <f t="shared" si="10"/>
        <v>13.562826086956527</v>
      </c>
      <c r="Q142" s="6">
        <f t="shared" si="11"/>
        <v>0.21595361716857053</v>
      </c>
    </row>
    <row r="143" spans="1:17" x14ac:dyDescent="0.3">
      <c r="A143" s="5" t="s">
        <v>37</v>
      </c>
      <c r="B143" s="5" t="s">
        <v>290</v>
      </c>
      <c r="C143" s="5" t="s">
        <v>117</v>
      </c>
      <c r="D143" s="5" t="s">
        <v>118</v>
      </c>
      <c r="E143" s="6">
        <v>46.673913043478258</v>
      </c>
      <c r="F143" s="6">
        <v>5.4782608695652177</v>
      </c>
      <c r="G143" s="6">
        <v>5.434782608695652E-2</v>
      </c>
      <c r="H143" s="6">
        <v>0.16304347826086957</v>
      </c>
      <c r="I143" s="6">
        <v>5.2173913043478262</v>
      </c>
      <c r="J143" s="6">
        <v>0</v>
      </c>
      <c r="K143" s="6">
        <v>2.4048913043478262</v>
      </c>
      <c r="L143" s="6">
        <f t="shared" si="8"/>
        <v>2.4048913043478262</v>
      </c>
      <c r="M143" s="6">
        <f t="shared" si="9"/>
        <v>5.1525384257102937E-2</v>
      </c>
      <c r="N143" s="6">
        <v>0</v>
      </c>
      <c r="O143" s="6">
        <v>1.1304347826086956</v>
      </c>
      <c r="P143" s="6">
        <f t="shared" si="10"/>
        <v>1.1304347826086956</v>
      </c>
      <c r="Q143" s="6">
        <f t="shared" si="11"/>
        <v>2.4219841639496972E-2</v>
      </c>
    </row>
    <row r="144" spans="1:17" x14ac:dyDescent="0.3">
      <c r="A144" s="5" t="s">
        <v>37</v>
      </c>
      <c r="B144" s="5" t="s">
        <v>291</v>
      </c>
      <c r="C144" s="5" t="s">
        <v>292</v>
      </c>
      <c r="D144" s="5" t="s">
        <v>293</v>
      </c>
      <c r="E144" s="6">
        <v>109.44565217391305</v>
      </c>
      <c r="F144" s="6">
        <v>4.6086956521739131</v>
      </c>
      <c r="G144" s="6">
        <v>0</v>
      </c>
      <c r="H144" s="6">
        <v>0</v>
      </c>
      <c r="I144" s="6">
        <v>0</v>
      </c>
      <c r="J144" s="6">
        <v>5.2577173913043476</v>
      </c>
      <c r="K144" s="6">
        <v>8.6318478260869522</v>
      </c>
      <c r="L144" s="6">
        <f t="shared" si="8"/>
        <v>13.889565217391301</v>
      </c>
      <c r="M144" s="6">
        <f t="shared" si="9"/>
        <v>0.12690833250571057</v>
      </c>
      <c r="N144" s="6">
        <v>0</v>
      </c>
      <c r="O144" s="6">
        <v>4.9366304347826091</v>
      </c>
      <c r="P144" s="6">
        <f t="shared" si="10"/>
        <v>4.9366304347826091</v>
      </c>
      <c r="Q144" s="6">
        <f t="shared" si="11"/>
        <v>4.5105770185718541E-2</v>
      </c>
    </row>
    <row r="145" spans="1:17" x14ac:dyDescent="0.3">
      <c r="A145" s="5" t="s">
        <v>37</v>
      </c>
      <c r="B145" s="5" t="s">
        <v>294</v>
      </c>
      <c r="C145" s="5" t="s">
        <v>295</v>
      </c>
      <c r="D145" s="5" t="s">
        <v>296</v>
      </c>
      <c r="E145" s="6">
        <v>172.66304347826087</v>
      </c>
      <c r="F145" s="6">
        <v>4.4130434782608692</v>
      </c>
      <c r="G145" s="6">
        <v>0.24728260869565216</v>
      </c>
      <c r="H145" s="6">
        <v>1.3043478260869565</v>
      </c>
      <c r="I145" s="6">
        <v>0.89130434782608692</v>
      </c>
      <c r="J145" s="6">
        <v>0</v>
      </c>
      <c r="K145" s="6">
        <v>240.22913043478263</v>
      </c>
      <c r="L145" s="6">
        <f t="shared" si="8"/>
        <v>240.22913043478263</v>
      </c>
      <c r="M145" s="6">
        <f t="shared" si="9"/>
        <v>1.3913175952156123</v>
      </c>
      <c r="N145" s="6">
        <v>18.633152173913047</v>
      </c>
      <c r="O145" s="6">
        <v>0</v>
      </c>
      <c r="P145" s="6">
        <f t="shared" si="10"/>
        <v>18.633152173913047</v>
      </c>
      <c r="Q145" s="6">
        <f t="shared" si="11"/>
        <v>0.10791627321372366</v>
      </c>
    </row>
    <row r="146" spans="1:17" x14ac:dyDescent="0.3">
      <c r="A146" s="5" t="s">
        <v>37</v>
      </c>
      <c r="B146" s="5" t="s">
        <v>297</v>
      </c>
      <c r="C146" s="5" t="s">
        <v>114</v>
      </c>
      <c r="D146" s="5" t="s">
        <v>52</v>
      </c>
      <c r="E146" s="6">
        <v>148.45652173913044</v>
      </c>
      <c r="F146" s="6">
        <v>5.7391304347826084</v>
      </c>
      <c r="G146" s="6">
        <v>1.1304347826086956</v>
      </c>
      <c r="H146" s="6">
        <v>1.1304347826086956</v>
      </c>
      <c r="I146" s="6">
        <v>4.2608695652173916</v>
      </c>
      <c r="J146" s="6">
        <v>0</v>
      </c>
      <c r="K146" s="6">
        <v>15.340108695652177</v>
      </c>
      <c r="L146" s="6">
        <f t="shared" si="8"/>
        <v>15.340108695652177</v>
      </c>
      <c r="M146" s="6">
        <f t="shared" si="9"/>
        <v>0.10333064870405624</v>
      </c>
      <c r="N146" s="6">
        <v>5.7391304347826084</v>
      </c>
      <c r="O146" s="6">
        <v>9.6098913043478262</v>
      </c>
      <c r="P146" s="6">
        <f t="shared" si="10"/>
        <v>15.349021739130436</v>
      </c>
      <c r="Q146" s="6">
        <f t="shared" si="11"/>
        <v>0.10339068677698053</v>
      </c>
    </row>
    <row r="147" spans="1:17" x14ac:dyDescent="0.3">
      <c r="A147" s="5" t="s">
        <v>37</v>
      </c>
      <c r="B147" s="5" t="s">
        <v>298</v>
      </c>
      <c r="C147" s="5" t="s">
        <v>114</v>
      </c>
      <c r="D147" s="5" t="s">
        <v>52</v>
      </c>
      <c r="E147" s="6">
        <v>29.913043478260871</v>
      </c>
      <c r="F147" s="6">
        <v>7.0434782608695654</v>
      </c>
      <c r="G147" s="6">
        <v>0</v>
      </c>
      <c r="H147" s="6">
        <v>0</v>
      </c>
      <c r="I147" s="6">
        <v>0</v>
      </c>
      <c r="J147" s="6">
        <v>0</v>
      </c>
      <c r="K147" s="6">
        <v>0</v>
      </c>
      <c r="L147" s="6">
        <f t="shared" si="8"/>
        <v>0</v>
      </c>
      <c r="M147" s="6">
        <f t="shared" si="9"/>
        <v>0</v>
      </c>
      <c r="N147" s="6">
        <v>5.7455434782608696</v>
      </c>
      <c r="O147" s="6">
        <v>0</v>
      </c>
      <c r="P147" s="6">
        <f t="shared" si="10"/>
        <v>5.7455434782608696</v>
      </c>
      <c r="Q147" s="6">
        <f t="shared" si="11"/>
        <v>0.19207485465116278</v>
      </c>
    </row>
    <row r="148" spans="1:17" x14ac:dyDescent="0.3">
      <c r="A148" s="5" t="s">
        <v>37</v>
      </c>
      <c r="B148" s="5" t="s">
        <v>299</v>
      </c>
      <c r="C148" s="5" t="s">
        <v>251</v>
      </c>
      <c r="D148" s="5" t="s">
        <v>252</v>
      </c>
      <c r="E148" s="6">
        <v>114.08695652173913</v>
      </c>
      <c r="F148" s="6">
        <v>4.8695652173913047</v>
      </c>
      <c r="G148" s="6">
        <v>0.28043478260869564</v>
      </c>
      <c r="H148" s="6">
        <v>0.75597826086956499</v>
      </c>
      <c r="I148" s="6">
        <v>1.0217391304347827</v>
      </c>
      <c r="J148" s="6">
        <v>0</v>
      </c>
      <c r="K148" s="6">
        <v>0</v>
      </c>
      <c r="L148" s="6">
        <f t="shared" si="8"/>
        <v>0</v>
      </c>
      <c r="M148" s="6">
        <f t="shared" si="9"/>
        <v>0</v>
      </c>
      <c r="N148" s="6">
        <v>0</v>
      </c>
      <c r="O148" s="6">
        <v>5.3858695652173916</v>
      </c>
      <c r="P148" s="6">
        <f t="shared" si="10"/>
        <v>5.3858695652173916</v>
      </c>
      <c r="Q148" s="6">
        <f t="shared" si="11"/>
        <v>4.7208460365853661E-2</v>
      </c>
    </row>
    <row r="149" spans="1:17" x14ac:dyDescent="0.3">
      <c r="A149" s="5" t="s">
        <v>37</v>
      </c>
      <c r="B149" s="5" t="s">
        <v>300</v>
      </c>
      <c r="C149" s="5" t="s">
        <v>301</v>
      </c>
      <c r="D149" s="5" t="s">
        <v>75</v>
      </c>
      <c r="E149" s="6">
        <v>122.06521739130434</v>
      </c>
      <c r="F149" s="6">
        <v>5.3913043478260869</v>
      </c>
      <c r="G149" s="6">
        <v>0.32608695652173914</v>
      </c>
      <c r="H149" s="6">
        <v>0</v>
      </c>
      <c r="I149" s="6">
        <v>0</v>
      </c>
      <c r="J149" s="6">
        <v>0</v>
      </c>
      <c r="K149" s="6">
        <v>17.982065217391309</v>
      </c>
      <c r="L149" s="6">
        <f t="shared" si="8"/>
        <v>17.982065217391309</v>
      </c>
      <c r="M149" s="6">
        <f t="shared" si="9"/>
        <v>0.14731522707034733</v>
      </c>
      <c r="N149" s="6">
        <v>5.2173913043478262</v>
      </c>
      <c r="O149" s="6">
        <v>4.9841304347826085</v>
      </c>
      <c r="P149" s="6">
        <f t="shared" si="10"/>
        <v>10.201521739130435</v>
      </c>
      <c r="Q149" s="6">
        <f t="shared" si="11"/>
        <v>8.3574354407836157E-2</v>
      </c>
    </row>
    <row r="150" spans="1:17" x14ac:dyDescent="0.3">
      <c r="A150" s="5" t="s">
        <v>37</v>
      </c>
      <c r="B150" s="5" t="s">
        <v>302</v>
      </c>
      <c r="C150" s="5" t="s">
        <v>303</v>
      </c>
      <c r="D150" s="5" t="s">
        <v>75</v>
      </c>
      <c r="E150" s="6">
        <v>77.543478260869563</v>
      </c>
      <c r="F150" s="6">
        <v>5.3913043478260869</v>
      </c>
      <c r="G150" s="6">
        <v>0.10869565217391304</v>
      </c>
      <c r="H150" s="6">
        <v>0.17554347826086955</v>
      </c>
      <c r="I150" s="6">
        <v>0</v>
      </c>
      <c r="J150" s="6">
        <v>0</v>
      </c>
      <c r="K150" s="6">
        <v>8.3546739130434791</v>
      </c>
      <c r="L150" s="6">
        <f t="shared" si="8"/>
        <v>8.3546739130434791</v>
      </c>
      <c r="M150" s="6">
        <f t="shared" si="9"/>
        <v>0.10774179983179144</v>
      </c>
      <c r="N150" s="6">
        <v>5.3910869565217396</v>
      </c>
      <c r="O150" s="6">
        <v>2.6242391304347823</v>
      </c>
      <c r="P150" s="6">
        <f t="shared" si="10"/>
        <v>8.0153260869565219</v>
      </c>
      <c r="Q150" s="6">
        <f t="shared" si="11"/>
        <v>0.10336557331090553</v>
      </c>
    </row>
    <row r="151" spans="1:17" x14ac:dyDescent="0.3">
      <c r="A151" s="5" t="s">
        <v>37</v>
      </c>
      <c r="B151" s="5" t="s">
        <v>304</v>
      </c>
      <c r="C151" s="5" t="s">
        <v>81</v>
      </c>
      <c r="D151" s="5" t="s">
        <v>82</v>
      </c>
      <c r="E151" s="6">
        <v>81.586956521739125</v>
      </c>
      <c r="F151" s="6">
        <v>5.7853260869565215</v>
      </c>
      <c r="G151" s="6">
        <v>0.34478260869565214</v>
      </c>
      <c r="H151" s="6">
        <v>0.55989130434782619</v>
      </c>
      <c r="I151" s="6">
        <v>1.0326086956521738</v>
      </c>
      <c r="J151" s="6">
        <v>6.2021739130434774</v>
      </c>
      <c r="K151" s="6">
        <v>9.1971739130434784</v>
      </c>
      <c r="L151" s="6">
        <f t="shared" si="8"/>
        <v>15.399347826086956</v>
      </c>
      <c r="M151" s="6">
        <f t="shared" si="9"/>
        <v>0.18874766853184119</v>
      </c>
      <c r="N151" s="6">
        <v>5.8879347826086947</v>
      </c>
      <c r="O151" s="6">
        <v>0</v>
      </c>
      <c r="P151" s="6">
        <f t="shared" si="10"/>
        <v>5.8879347826086947</v>
      </c>
      <c r="Q151" s="6">
        <f t="shared" si="11"/>
        <v>7.2167599253930181E-2</v>
      </c>
    </row>
    <row r="152" spans="1:17" x14ac:dyDescent="0.3">
      <c r="A152" s="5" t="s">
        <v>37</v>
      </c>
      <c r="B152" s="5" t="s">
        <v>305</v>
      </c>
      <c r="C152" s="5" t="s">
        <v>188</v>
      </c>
      <c r="D152" s="5" t="s">
        <v>118</v>
      </c>
      <c r="E152" s="6">
        <v>12.086956521739131</v>
      </c>
      <c r="F152" s="6">
        <v>5.1304347826086953</v>
      </c>
      <c r="G152" s="6">
        <v>0.34782608695652173</v>
      </c>
      <c r="H152" s="6">
        <v>1.4130434782608696</v>
      </c>
      <c r="I152" s="6">
        <v>2.6195652173913042</v>
      </c>
      <c r="J152" s="6">
        <v>4.7826086956521738</v>
      </c>
      <c r="K152" s="6">
        <v>7.3369565217391311E-2</v>
      </c>
      <c r="L152" s="6">
        <f t="shared" si="8"/>
        <v>4.8559782608695654</v>
      </c>
      <c r="M152" s="6">
        <f t="shared" si="9"/>
        <v>0.40175359712230219</v>
      </c>
      <c r="N152" s="6">
        <v>4.4347826086956523</v>
      </c>
      <c r="O152" s="6">
        <v>1.9836956521739131</v>
      </c>
      <c r="P152" s="6">
        <f t="shared" si="10"/>
        <v>6.4184782608695654</v>
      </c>
      <c r="Q152" s="6">
        <f t="shared" si="11"/>
        <v>0.53102517985611508</v>
      </c>
    </row>
    <row r="153" spans="1:17" x14ac:dyDescent="0.3">
      <c r="A153" s="5" t="s">
        <v>37</v>
      </c>
      <c r="B153" s="5" t="s">
        <v>306</v>
      </c>
      <c r="C153" s="5" t="s">
        <v>307</v>
      </c>
      <c r="D153" s="5" t="s">
        <v>46</v>
      </c>
      <c r="E153" s="6">
        <v>34.413043478260867</v>
      </c>
      <c r="F153" s="6">
        <v>3.2173913043478262</v>
      </c>
      <c r="G153" s="6">
        <v>0.35326086956521741</v>
      </c>
      <c r="H153" s="6">
        <v>0</v>
      </c>
      <c r="I153" s="6">
        <v>1.1413043478260869</v>
      </c>
      <c r="J153" s="6">
        <v>2.5217391304347827</v>
      </c>
      <c r="K153" s="6">
        <v>12.60293478260869</v>
      </c>
      <c r="L153" s="6">
        <f t="shared" si="8"/>
        <v>15.124673913043473</v>
      </c>
      <c r="M153" s="6">
        <f t="shared" si="9"/>
        <v>0.43950410612760571</v>
      </c>
      <c r="N153" s="6">
        <v>5.2173913043478262</v>
      </c>
      <c r="O153" s="6">
        <v>0</v>
      </c>
      <c r="P153" s="6">
        <f t="shared" si="10"/>
        <v>5.2173913043478262</v>
      </c>
      <c r="Q153" s="6">
        <f t="shared" si="11"/>
        <v>0.15161086544535693</v>
      </c>
    </row>
    <row r="154" spans="1:17" x14ac:dyDescent="0.3">
      <c r="A154" s="5" t="s">
        <v>37</v>
      </c>
      <c r="B154" s="5" t="s">
        <v>308</v>
      </c>
      <c r="C154" s="5" t="s">
        <v>309</v>
      </c>
      <c r="D154" s="5" t="s">
        <v>222</v>
      </c>
      <c r="E154" s="6">
        <v>16.347826086956523</v>
      </c>
      <c r="F154" s="6">
        <v>5.3913043478260869</v>
      </c>
      <c r="G154" s="6">
        <v>0.41847826086956524</v>
      </c>
      <c r="H154" s="6">
        <v>0</v>
      </c>
      <c r="I154" s="6">
        <v>0.31521739130434784</v>
      </c>
      <c r="J154" s="6">
        <v>0</v>
      </c>
      <c r="K154" s="6">
        <v>19.134565217391298</v>
      </c>
      <c r="L154" s="6">
        <f t="shared" si="8"/>
        <v>19.134565217391298</v>
      </c>
      <c r="M154" s="6">
        <f t="shared" si="9"/>
        <v>1.1704654255319145</v>
      </c>
      <c r="N154" s="6">
        <v>0</v>
      </c>
      <c r="O154" s="6">
        <v>5.4782608695652177</v>
      </c>
      <c r="P154" s="6">
        <f t="shared" si="10"/>
        <v>5.4782608695652177</v>
      </c>
      <c r="Q154" s="6">
        <f t="shared" si="11"/>
        <v>0.33510638297872342</v>
      </c>
    </row>
    <row r="155" spans="1:17" x14ac:dyDescent="0.3">
      <c r="A155" s="5" t="s">
        <v>37</v>
      </c>
      <c r="B155" s="5" t="s">
        <v>310</v>
      </c>
      <c r="C155" s="5" t="s">
        <v>154</v>
      </c>
      <c r="D155" s="5" t="s">
        <v>155</v>
      </c>
      <c r="E155" s="6">
        <v>141.55434782608697</v>
      </c>
      <c r="F155" s="6">
        <v>4.6956521739130439</v>
      </c>
      <c r="G155" s="6">
        <v>0.39130434782608697</v>
      </c>
      <c r="H155" s="6">
        <v>0</v>
      </c>
      <c r="I155" s="6">
        <v>0</v>
      </c>
      <c r="J155" s="6">
        <v>4.4364130434782609</v>
      </c>
      <c r="K155" s="6">
        <v>12.78521739130435</v>
      </c>
      <c r="L155" s="6">
        <f t="shared" si="8"/>
        <v>17.221630434782611</v>
      </c>
      <c r="M155" s="6">
        <f t="shared" si="9"/>
        <v>0.12166090762497121</v>
      </c>
      <c r="N155" s="6">
        <v>11.119565217391303</v>
      </c>
      <c r="O155" s="6">
        <v>0</v>
      </c>
      <c r="P155" s="6">
        <f t="shared" si="10"/>
        <v>11.119565217391303</v>
      </c>
      <c r="Q155" s="6">
        <f t="shared" si="11"/>
        <v>7.8553328726099964E-2</v>
      </c>
    </row>
    <row r="156" spans="1:17" x14ac:dyDescent="0.3">
      <c r="A156" s="5" t="s">
        <v>37</v>
      </c>
      <c r="B156" s="5" t="s">
        <v>311</v>
      </c>
      <c r="C156" s="5" t="s">
        <v>312</v>
      </c>
      <c r="D156" s="5" t="s">
        <v>128</v>
      </c>
      <c r="E156" s="6">
        <v>82.445652173913047</v>
      </c>
      <c r="F156" s="6">
        <v>5.3043478260869561</v>
      </c>
      <c r="G156" s="6">
        <v>0</v>
      </c>
      <c r="H156" s="6">
        <v>0</v>
      </c>
      <c r="I156" s="6">
        <v>1.1195652173913044</v>
      </c>
      <c r="J156" s="6">
        <v>5.0601086956521728</v>
      </c>
      <c r="K156" s="6">
        <v>7.1308695652173899</v>
      </c>
      <c r="L156" s="6">
        <f t="shared" si="8"/>
        <v>12.190978260869564</v>
      </c>
      <c r="M156" s="6">
        <f t="shared" si="9"/>
        <v>0.14786684245220827</v>
      </c>
      <c r="N156" s="6">
        <v>4.8172826086956526</v>
      </c>
      <c r="O156" s="6">
        <v>0</v>
      </c>
      <c r="P156" s="6">
        <f t="shared" si="10"/>
        <v>4.8172826086956526</v>
      </c>
      <c r="Q156" s="6">
        <f t="shared" si="11"/>
        <v>5.842979564930785E-2</v>
      </c>
    </row>
    <row r="157" spans="1:17" x14ac:dyDescent="0.3">
      <c r="A157" s="5" t="s">
        <v>37</v>
      </c>
      <c r="B157" s="5" t="s">
        <v>313</v>
      </c>
      <c r="C157" s="5" t="s">
        <v>204</v>
      </c>
      <c r="D157" s="5" t="s">
        <v>158</v>
      </c>
      <c r="E157" s="6">
        <v>16.130434782608695</v>
      </c>
      <c r="F157" s="6">
        <v>5.2282608695652177</v>
      </c>
      <c r="G157" s="6">
        <v>1.0815217391304348</v>
      </c>
      <c r="H157" s="6">
        <v>8.9782608695652175E-2</v>
      </c>
      <c r="I157" s="6">
        <v>4.7282608695652177</v>
      </c>
      <c r="J157" s="6">
        <v>0.56521739130434778</v>
      </c>
      <c r="K157" s="6">
        <v>4.7961956521739131</v>
      </c>
      <c r="L157" s="6">
        <f t="shared" si="8"/>
        <v>5.3614130434782608</v>
      </c>
      <c r="M157" s="6">
        <f t="shared" si="9"/>
        <v>0.33237870619946092</v>
      </c>
      <c r="N157" s="6">
        <v>0</v>
      </c>
      <c r="O157" s="6">
        <v>4.4295652173913052</v>
      </c>
      <c r="P157" s="6">
        <f t="shared" si="10"/>
        <v>4.4295652173913052</v>
      </c>
      <c r="Q157" s="6">
        <f t="shared" si="11"/>
        <v>0.27460916442048522</v>
      </c>
    </row>
    <row r="158" spans="1:17" x14ac:dyDescent="0.3">
      <c r="A158" s="5" t="s">
        <v>37</v>
      </c>
      <c r="B158" s="5" t="s">
        <v>314</v>
      </c>
      <c r="C158" s="5" t="s">
        <v>188</v>
      </c>
      <c r="D158" s="5" t="s">
        <v>118</v>
      </c>
      <c r="E158" s="6">
        <v>22.619565217391305</v>
      </c>
      <c r="F158" s="6">
        <v>5.7391304347826084</v>
      </c>
      <c r="G158" s="6">
        <v>0.56521739130434778</v>
      </c>
      <c r="H158" s="6">
        <v>0.27717391304347827</v>
      </c>
      <c r="I158" s="6">
        <v>1.1413043478260869</v>
      </c>
      <c r="J158" s="6">
        <v>0</v>
      </c>
      <c r="K158" s="6">
        <v>5.3994565217391308</v>
      </c>
      <c r="L158" s="6">
        <f t="shared" si="8"/>
        <v>5.3994565217391308</v>
      </c>
      <c r="M158" s="6">
        <f t="shared" si="9"/>
        <v>0.23870735223450265</v>
      </c>
      <c r="N158" s="6">
        <v>5.7391304347826084</v>
      </c>
      <c r="O158" s="6">
        <v>0</v>
      </c>
      <c r="P158" s="6">
        <f t="shared" si="10"/>
        <v>5.7391304347826084</v>
      </c>
      <c r="Q158" s="6">
        <f t="shared" si="11"/>
        <v>0.25372417107160017</v>
      </c>
    </row>
    <row r="159" spans="1:17" x14ac:dyDescent="0.3">
      <c r="A159" s="5" t="s">
        <v>37</v>
      </c>
      <c r="B159" s="5" t="s">
        <v>315</v>
      </c>
      <c r="C159" s="5" t="s">
        <v>60</v>
      </c>
      <c r="D159" s="5" t="s">
        <v>61</v>
      </c>
      <c r="E159" s="6">
        <v>155.38043478260869</v>
      </c>
      <c r="F159" s="6">
        <v>5.4782608695652177</v>
      </c>
      <c r="G159" s="6">
        <v>0</v>
      </c>
      <c r="H159" s="6">
        <v>0.82467391304347826</v>
      </c>
      <c r="I159" s="6">
        <v>1.9130434782608696</v>
      </c>
      <c r="J159" s="6">
        <v>0</v>
      </c>
      <c r="K159" s="6">
        <v>0</v>
      </c>
      <c r="L159" s="6">
        <f t="shared" si="8"/>
        <v>0</v>
      </c>
      <c r="M159" s="6">
        <f t="shared" si="9"/>
        <v>0</v>
      </c>
      <c r="N159" s="6">
        <v>0</v>
      </c>
      <c r="O159" s="6">
        <v>10.046195652173912</v>
      </c>
      <c r="P159" s="6">
        <f t="shared" si="10"/>
        <v>10.046195652173912</v>
      </c>
      <c r="Q159" s="6">
        <f t="shared" si="11"/>
        <v>6.4655473941937741E-2</v>
      </c>
    </row>
    <row r="160" spans="1:17" x14ac:dyDescent="0.3">
      <c r="A160" s="5" t="s">
        <v>37</v>
      </c>
      <c r="B160" s="5" t="s">
        <v>316</v>
      </c>
      <c r="C160" s="5" t="s">
        <v>317</v>
      </c>
      <c r="D160" s="5" t="s">
        <v>259</v>
      </c>
      <c r="E160" s="6">
        <v>106.57608695652173</v>
      </c>
      <c r="F160" s="6">
        <v>5.2173913043478262</v>
      </c>
      <c r="G160" s="6">
        <v>0.18478260869565216</v>
      </c>
      <c r="H160" s="6">
        <v>1.0434782608695652</v>
      </c>
      <c r="I160" s="6">
        <v>0.72826086956521741</v>
      </c>
      <c r="J160" s="6">
        <v>5.5326086956521738</v>
      </c>
      <c r="K160" s="6">
        <v>5.6331521739130439</v>
      </c>
      <c r="L160" s="6">
        <f t="shared" si="8"/>
        <v>11.165760869565219</v>
      </c>
      <c r="M160" s="6">
        <f t="shared" si="9"/>
        <v>0.10476797552269251</v>
      </c>
      <c r="N160" s="6">
        <v>0</v>
      </c>
      <c r="O160" s="6">
        <v>10.747282608695652</v>
      </c>
      <c r="P160" s="6">
        <f t="shared" si="10"/>
        <v>10.747282608695652</v>
      </c>
      <c r="Q160" s="6">
        <f t="shared" si="11"/>
        <v>0.10084140744518104</v>
      </c>
    </row>
    <row r="161" spans="1:17" x14ac:dyDescent="0.3">
      <c r="A161" s="5" t="s">
        <v>37</v>
      </c>
      <c r="B161" s="5" t="s">
        <v>318</v>
      </c>
      <c r="C161" s="5" t="s">
        <v>110</v>
      </c>
      <c r="D161" s="5" t="s">
        <v>75</v>
      </c>
      <c r="E161" s="6">
        <v>27.239130434782609</v>
      </c>
      <c r="F161" s="6">
        <v>5.3804347826086953</v>
      </c>
      <c r="G161" s="6">
        <v>4.6086956521739131</v>
      </c>
      <c r="H161" s="6">
        <v>0</v>
      </c>
      <c r="I161" s="6">
        <v>0.58695652173913049</v>
      </c>
      <c r="J161" s="6">
        <v>0</v>
      </c>
      <c r="K161" s="6">
        <v>0</v>
      </c>
      <c r="L161" s="6">
        <f t="shared" si="8"/>
        <v>0</v>
      </c>
      <c r="M161" s="6">
        <f t="shared" si="9"/>
        <v>0</v>
      </c>
      <c r="N161" s="6">
        <v>5.3804347826086953</v>
      </c>
      <c r="O161" s="6">
        <v>0</v>
      </c>
      <c r="P161" s="6">
        <f t="shared" si="10"/>
        <v>5.3804347826086953</v>
      </c>
      <c r="Q161" s="6">
        <f t="shared" si="11"/>
        <v>0.19752593774940141</v>
      </c>
    </row>
    <row r="162" spans="1:17" x14ac:dyDescent="0.3">
      <c r="A162" s="5" t="s">
        <v>37</v>
      </c>
      <c r="B162" s="5" t="s">
        <v>319</v>
      </c>
      <c r="C162" s="5" t="s">
        <v>320</v>
      </c>
      <c r="D162" s="5" t="s">
        <v>64</v>
      </c>
      <c r="E162" s="6">
        <v>147.33695652173913</v>
      </c>
      <c r="F162" s="6">
        <v>5.4782608695652177</v>
      </c>
      <c r="G162" s="6">
        <v>1.923913043478261</v>
      </c>
      <c r="H162" s="6">
        <v>0.42391304347826086</v>
      </c>
      <c r="I162" s="6">
        <v>5.6521739130434785</v>
      </c>
      <c r="J162" s="6">
        <v>4.6956521739130439</v>
      </c>
      <c r="K162" s="6">
        <v>18.073369565217391</v>
      </c>
      <c r="L162" s="6">
        <f t="shared" si="8"/>
        <v>22.769021739130434</v>
      </c>
      <c r="M162" s="6">
        <f t="shared" si="9"/>
        <v>0.15453707119144228</v>
      </c>
      <c r="N162" s="6">
        <v>10.869565217391305</v>
      </c>
      <c r="O162" s="6">
        <v>9.8260869565217384</v>
      </c>
      <c r="P162" s="6">
        <f t="shared" si="10"/>
        <v>20.695652173913043</v>
      </c>
      <c r="Q162" s="6">
        <f t="shared" si="11"/>
        <v>0.14046477314644043</v>
      </c>
    </row>
    <row r="163" spans="1:17" x14ac:dyDescent="0.3">
      <c r="A163" s="5" t="s">
        <v>37</v>
      </c>
      <c r="B163" s="5" t="s">
        <v>321</v>
      </c>
      <c r="C163" s="5" t="s">
        <v>322</v>
      </c>
      <c r="D163" s="5" t="s">
        <v>186</v>
      </c>
      <c r="E163" s="6">
        <v>51.630434782608695</v>
      </c>
      <c r="F163" s="6">
        <v>0</v>
      </c>
      <c r="G163" s="6">
        <v>1.0869565217391304</v>
      </c>
      <c r="H163" s="6">
        <v>0.32065217391304346</v>
      </c>
      <c r="I163" s="6">
        <v>0.52173913043478259</v>
      </c>
      <c r="J163" s="6">
        <v>5.0081521739130439</v>
      </c>
      <c r="K163" s="6">
        <v>0.21467391304347827</v>
      </c>
      <c r="L163" s="6">
        <f t="shared" si="8"/>
        <v>5.2228260869565224</v>
      </c>
      <c r="M163" s="6">
        <f t="shared" si="9"/>
        <v>0.10115789473684211</v>
      </c>
      <c r="N163" s="6">
        <v>5.7391304347826084</v>
      </c>
      <c r="O163" s="6">
        <v>5.7391304347826084</v>
      </c>
      <c r="P163" s="6">
        <f t="shared" si="10"/>
        <v>11.478260869565217</v>
      </c>
      <c r="Q163" s="6">
        <f t="shared" si="11"/>
        <v>0.22231578947368419</v>
      </c>
    </row>
    <row r="164" spans="1:17" x14ac:dyDescent="0.3">
      <c r="A164" s="5" t="s">
        <v>37</v>
      </c>
      <c r="B164" s="5" t="s">
        <v>323</v>
      </c>
      <c r="C164" s="5" t="s">
        <v>42</v>
      </c>
      <c r="D164" s="5" t="s">
        <v>43</v>
      </c>
      <c r="E164" s="6">
        <v>101.48913043478261</v>
      </c>
      <c r="F164" s="6">
        <v>5.7391304347826084</v>
      </c>
      <c r="G164" s="6">
        <v>0.52173913043478259</v>
      </c>
      <c r="H164" s="6">
        <v>0</v>
      </c>
      <c r="I164" s="6">
        <v>0.39130434782608697</v>
      </c>
      <c r="J164" s="6">
        <v>0</v>
      </c>
      <c r="K164" s="6">
        <v>0</v>
      </c>
      <c r="L164" s="6">
        <f t="shared" si="8"/>
        <v>0</v>
      </c>
      <c r="M164" s="6">
        <f t="shared" si="9"/>
        <v>0</v>
      </c>
      <c r="N164" s="6">
        <v>11.043478260869565</v>
      </c>
      <c r="O164" s="6">
        <v>0</v>
      </c>
      <c r="P164" s="6">
        <f t="shared" si="10"/>
        <v>11.043478260869565</v>
      </c>
      <c r="Q164" s="6">
        <f t="shared" si="11"/>
        <v>0.10881439434507871</v>
      </c>
    </row>
    <row r="165" spans="1:17" x14ac:dyDescent="0.3">
      <c r="A165" s="5" t="s">
        <v>37</v>
      </c>
      <c r="B165" s="5" t="s">
        <v>324</v>
      </c>
      <c r="C165" s="5" t="s">
        <v>66</v>
      </c>
      <c r="D165" s="5" t="s">
        <v>46</v>
      </c>
      <c r="E165" s="6">
        <v>46.152173913043477</v>
      </c>
      <c r="F165" s="6">
        <v>10.956521739130435</v>
      </c>
      <c r="G165" s="6">
        <v>0.52717391304347827</v>
      </c>
      <c r="H165" s="6">
        <v>0.23097826086956522</v>
      </c>
      <c r="I165" s="6">
        <v>0.53260869565217395</v>
      </c>
      <c r="J165" s="6">
        <v>4.8695652173913047</v>
      </c>
      <c r="K165" s="6">
        <v>16.714673913043477</v>
      </c>
      <c r="L165" s="6">
        <f t="shared" si="8"/>
        <v>21.584239130434781</v>
      </c>
      <c r="M165" s="6">
        <f t="shared" si="9"/>
        <v>0.46767545925577014</v>
      </c>
      <c r="N165" s="6">
        <v>0</v>
      </c>
      <c r="O165" s="6">
        <v>3.9293478260869565</v>
      </c>
      <c r="P165" s="6">
        <f t="shared" si="10"/>
        <v>3.9293478260869565</v>
      </c>
      <c r="Q165" s="6">
        <f t="shared" si="11"/>
        <v>8.5138954309938772E-2</v>
      </c>
    </row>
    <row r="166" spans="1:17" x14ac:dyDescent="0.3">
      <c r="A166" s="5" t="s">
        <v>37</v>
      </c>
      <c r="B166" s="5" t="s">
        <v>325</v>
      </c>
      <c r="C166" s="5" t="s">
        <v>120</v>
      </c>
      <c r="D166" s="5" t="s">
        <v>95</v>
      </c>
      <c r="E166" s="6">
        <v>44.304347826086953</v>
      </c>
      <c r="F166" s="6">
        <v>5.7391304347826084</v>
      </c>
      <c r="G166" s="6">
        <v>0.69565217391304346</v>
      </c>
      <c r="H166" s="6">
        <v>0.41304347826086957</v>
      </c>
      <c r="I166" s="6">
        <v>0.71739130434782605</v>
      </c>
      <c r="J166" s="6">
        <v>7.2853260869565215</v>
      </c>
      <c r="K166" s="6">
        <v>11.475543478260869</v>
      </c>
      <c r="L166" s="6">
        <f t="shared" si="8"/>
        <v>18.760869565217391</v>
      </c>
      <c r="M166" s="6">
        <f t="shared" si="9"/>
        <v>0.42345436702649658</v>
      </c>
      <c r="N166" s="6">
        <v>5.7391304347826084</v>
      </c>
      <c r="O166" s="6">
        <v>5.9945652173913047</v>
      </c>
      <c r="P166" s="6">
        <f t="shared" si="10"/>
        <v>11.733695652173914</v>
      </c>
      <c r="Q166" s="6">
        <f t="shared" si="11"/>
        <v>0.26484298331697748</v>
      </c>
    </row>
    <row r="167" spans="1:17" x14ac:dyDescent="0.3">
      <c r="A167" s="5" t="s">
        <v>37</v>
      </c>
      <c r="B167" s="5" t="s">
        <v>326</v>
      </c>
      <c r="C167" s="5" t="s">
        <v>327</v>
      </c>
      <c r="D167" s="5" t="s">
        <v>328</v>
      </c>
      <c r="E167" s="6">
        <v>109.1304347826087</v>
      </c>
      <c r="F167" s="6">
        <v>5.3043478260869561</v>
      </c>
      <c r="G167" s="6">
        <v>0.2608695652173913</v>
      </c>
      <c r="H167" s="6">
        <v>0.72282608695652173</v>
      </c>
      <c r="I167" s="6">
        <v>0.52173913043478259</v>
      </c>
      <c r="J167" s="6">
        <v>0</v>
      </c>
      <c r="K167" s="6">
        <v>159.18130434782606</v>
      </c>
      <c r="L167" s="6">
        <f t="shared" si="8"/>
        <v>159.18130434782606</v>
      </c>
      <c r="M167" s="6">
        <f t="shared" si="9"/>
        <v>1.4586334661354579</v>
      </c>
      <c r="N167" s="6">
        <v>5.3604347826086958</v>
      </c>
      <c r="O167" s="6">
        <v>5.339130434782609</v>
      </c>
      <c r="P167" s="6">
        <f t="shared" si="10"/>
        <v>10.699565217391305</v>
      </c>
      <c r="Q167" s="6">
        <f t="shared" si="11"/>
        <v>9.8043824701195215E-2</v>
      </c>
    </row>
    <row r="168" spans="1:17" x14ac:dyDescent="0.3">
      <c r="A168" s="5" t="s">
        <v>37</v>
      </c>
      <c r="B168" s="5" t="s">
        <v>329</v>
      </c>
      <c r="C168" s="5" t="s">
        <v>188</v>
      </c>
      <c r="D168" s="5" t="s">
        <v>118</v>
      </c>
      <c r="E168" s="6">
        <v>81.836956521739125</v>
      </c>
      <c r="F168" s="6">
        <v>5.0434782608695654</v>
      </c>
      <c r="G168" s="6">
        <v>0</v>
      </c>
      <c r="H168" s="6">
        <v>0</v>
      </c>
      <c r="I168" s="6">
        <v>0</v>
      </c>
      <c r="J168" s="6">
        <v>4.7629347826086956</v>
      </c>
      <c r="K168" s="6">
        <v>6.4347826086956523</v>
      </c>
      <c r="L168" s="6">
        <f t="shared" si="8"/>
        <v>11.197717391304348</v>
      </c>
      <c r="M168" s="6">
        <f t="shared" si="9"/>
        <v>0.1368295922433258</v>
      </c>
      <c r="N168" s="6">
        <v>0</v>
      </c>
      <c r="O168" s="6">
        <v>5.3602173913043485</v>
      </c>
      <c r="P168" s="6">
        <f t="shared" si="10"/>
        <v>5.3602173913043485</v>
      </c>
      <c r="Q168" s="6">
        <f t="shared" si="11"/>
        <v>6.5498738212245999E-2</v>
      </c>
    </row>
    <row r="169" spans="1:17" x14ac:dyDescent="0.3">
      <c r="A169" s="5" t="s">
        <v>37</v>
      </c>
      <c r="B169" s="5" t="s">
        <v>330</v>
      </c>
      <c r="C169" s="5" t="s">
        <v>278</v>
      </c>
      <c r="D169" s="5" t="s">
        <v>279</v>
      </c>
      <c r="E169" s="6">
        <v>217.13043478260869</v>
      </c>
      <c r="F169" s="6">
        <v>10.521739130434783</v>
      </c>
      <c r="G169" s="6">
        <v>4.3478260869565215</v>
      </c>
      <c r="H169" s="6">
        <v>8.4668478260869566</v>
      </c>
      <c r="I169" s="6">
        <v>1.7173913043478262</v>
      </c>
      <c r="J169" s="6">
        <v>5.0434782608695654</v>
      </c>
      <c r="K169" s="6">
        <v>44.233043478260868</v>
      </c>
      <c r="L169" s="6">
        <f t="shared" si="8"/>
        <v>49.27652173913043</v>
      </c>
      <c r="M169" s="6">
        <f t="shared" si="9"/>
        <v>0.22694433319983978</v>
      </c>
      <c r="N169" s="6">
        <v>10.434782608695652</v>
      </c>
      <c r="O169" s="6">
        <v>0</v>
      </c>
      <c r="P169" s="6">
        <f t="shared" si="10"/>
        <v>10.434782608695652</v>
      </c>
      <c r="Q169" s="6">
        <f t="shared" si="11"/>
        <v>4.8057669203043656E-2</v>
      </c>
    </row>
    <row r="170" spans="1:17" x14ac:dyDescent="0.3">
      <c r="A170" s="5" t="s">
        <v>37</v>
      </c>
      <c r="B170" s="5" t="s">
        <v>331</v>
      </c>
      <c r="C170" s="5" t="s">
        <v>157</v>
      </c>
      <c r="D170" s="5" t="s">
        <v>158</v>
      </c>
      <c r="E170" s="6">
        <v>42.586956521739133</v>
      </c>
      <c r="F170" s="6">
        <v>0</v>
      </c>
      <c r="G170" s="6">
        <v>2.2282608695652173</v>
      </c>
      <c r="H170" s="6">
        <v>0.2608695652173913</v>
      </c>
      <c r="I170" s="6">
        <v>0.52173913043478259</v>
      </c>
      <c r="J170" s="6">
        <v>10.211956521739131</v>
      </c>
      <c r="K170" s="6">
        <v>0</v>
      </c>
      <c r="L170" s="6">
        <f t="shared" si="8"/>
        <v>10.211956521739131</v>
      </c>
      <c r="M170" s="6">
        <f t="shared" si="9"/>
        <v>0.23979070954568657</v>
      </c>
      <c r="N170" s="6">
        <v>0</v>
      </c>
      <c r="O170" s="6">
        <v>5.8206521739130439</v>
      </c>
      <c r="P170" s="6">
        <f t="shared" si="10"/>
        <v>5.8206521739130439</v>
      </c>
      <c r="Q170" s="6">
        <f t="shared" si="11"/>
        <v>0.136676875957121</v>
      </c>
    </row>
    <row r="171" spans="1:17" x14ac:dyDescent="0.3">
      <c r="A171" s="5" t="s">
        <v>37</v>
      </c>
      <c r="B171" s="5" t="s">
        <v>332</v>
      </c>
      <c r="C171" s="5" t="s">
        <v>185</v>
      </c>
      <c r="D171" s="5" t="s">
        <v>186</v>
      </c>
      <c r="E171" s="6">
        <v>19.239130434782609</v>
      </c>
      <c r="F171" s="6">
        <v>0</v>
      </c>
      <c r="G171" s="6">
        <v>0</v>
      </c>
      <c r="H171" s="6">
        <v>0</v>
      </c>
      <c r="I171" s="6">
        <v>0</v>
      </c>
      <c r="J171" s="6">
        <v>0</v>
      </c>
      <c r="K171" s="6">
        <v>0</v>
      </c>
      <c r="L171" s="6">
        <f t="shared" si="8"/>
        <v>0</v>
      </c>
      <c r="M171" s="6">
        <f t="shared" si="9"/>
        <v>0</v>
      </c>
      <c r="N171" s="6">
        <v>0</v>
      </c>
      <c r="O171" s="6">
        <v>0</v>
      </c>
      <c r="P171" s="6">
        <f t="shared" si="10"/>
        <v>0</v>
      </c>
      <c r="Q171" s="6">
        <f t="shared" si="11"/>
        <v>0</v>
      </c>
    </row>
    <row r="172" spans="1:17" x14ac:dyDescent="0.3">
      <c r="A172" s="5" t="s">
        <v>37</v>
      </c>
      <c r="B172" s="5" t="s">
        <v>333</v>
      </c>
      <c r="C172" s="5" t="s">
        <v>188</v>
      </c>
      <c r="D172" s="5" t="s">
        <v>118</v>
      </c>
      <c r="E172" s="6">
        <v>126.32608695652173</v>
      </c>
      <c r="F172" s="6">
        <v>5.1304347826086953</v>
      </c>
      <c r="G172" s="6">
        <v>0.65217391304347827</v>
      </c>
      <c r="H172" s="6">
        <v>1.2690217391304348</v>
      </c>
      <c r="I172" s="6">
        <v>4.0978260869565215</v>
      </c>
      <c r="J172" s="6">
        <v>5.3913043478260869</v>
      </c>
      <c r="K172" s="6">
        <v>3.1983695652173911</v>
      </c>
      <c r="L172" s="6">
        <f t="shared" si="8"/>
        <v>8.5896739130434785</v>
      </c>
      <c r="M172" s="6">
        <f t="shared" si="9"/>
        <v>6.7996041989330583E-2</v>
      </c>
      <c r="N172" s="6">
        <v>4.9565217391304346</v>
      </c>
      <c r="O172" s="6">
        <v>8.3315217391304355</v>
      </c>
      <c r="P172" s="6">
        <f t="shared" si="10"/>
        <v>13.288043478260871</v>
      </c>
      <c r="Q172" s="6">
        <f t="shared" si="11"/>
        <v>0.10518843572534849</v>
      </c>
    </row>
    <row r="173" spans="1:17" x14ac:dyDescent="0.3">
      <c r="A173" s="5" t="s">
        <v>37</v>
      </c>
      <c r="B173" s="5" t="s">
        <v>334</v>
      </c>
      <c r="C173" s="5" t="s">
        <v>188</v>
      </c>
      <c r="D173" s="5" t="s">
        <v>118</v>
      </c>
      <c r="E173" s="6">
        <v>82.717391304347828</v>
      </c>
      <c r="F173" s="6">
        <v>4.6086956521739131</v>
      </c>
      <c r="G173" s="6">
        <v>0.32608695652173914</v>
      </c>
      <c r="H173" s="6">
        <v>1.1168478260869565</v>
      </c>
      <c r="I173" s="6">
        <v>0.65217391304347827</v>
      </c>
      <c r="J173" s="6">
        <v>5.7391304347826084</v>
      </c>
      <c r="K173" s="6">
        <v>6.5190217391304346</v>
      </c>
      <c r="L173" s="6">
        <f t="shared" si="8"/>
        <v>12.258152173913043</v>
      </c>
      <c r="M173" s="6">
        <f t="shared" si="9"/>
        <v>0.14819316688567674</v>
      </c>
      <c r="N173" s="6">
        <v>0</v>
      </c>
      <c r="O173" s="6">
        <v>9.9701086956521738</v>
      </c>
      <c r="P173" s="6">
        <f t="shared" si="10"/>
        <v>9.9701086956521738</v>
      </c>
      <c r="Q173" s="6">
        <f t="shared" si="11"/>
        <v>0.12053219448094613</v>
      </c>
    </row>
    <row r="174" spans="1:17" x14ac:dyDescent="0.3">
      <c r="A174" s="5" t="s">
        <v>37</v>
      </c>
      <c r="B174" s="5" t="s">
        <v>335</v>
      </c>
      <c r="C174" s="5" t="s">
        <v>51</v>
      </c>
      <c r="D174" s="5" t="s">
        <v>52</v>
      </c>
      <c r="E174" s="6">
        <v>152.79347826086956</v>
      </c>
      <c r="F174" s="6">
        <v>5.1304347826086953</v>
      </c>
      <c r="G174" s="6">
        <v>2.4782608695652173</v>
      </c>
      <c r="H174" s="6">
        <v>1.9891304347826086</v>
      </c>
      <c r="I174" s="6">
        <v>5.5108695652173916</v>
      </c>
      <c r="J174" s="6">
        <v>5.3043478260869561</v>
      </c>
      <c r="K174" s="6">
        <v>15.744565217391305</v>
      </c>
      <c r="L174" s="6">
        <f t="shared" si="8"/>
        <v>21.048913043478262</v>
      </c>
      <c r="M174" s="6">
        <f t="shared" si="9"/>
        <v>0.13776054634701573</v>
      </c>
      <c r="N174" s="6">
        <v>4.9565217391304346</v>
      </c>
      <c r="O174" s="6">
        <v>12.880434782608695</v>
      </c>
      <c r="P174" s="6">
        <f t="shared" si="10"/>
        <v>17.836956521739129</v>
      </c>
      <c r="Q174" s="6">
        <f t="shared" si="11"/>
        <v>0.11673899124991106</v>
      </c>
    </row>
    <row r="175" spans="1:17" x14ac:dyDescent="0.3">
      <c r="A175" s="5" t="s">
        <v>37</v>
      </c>
      <c r="B175" s="5" t="s">
        <v>336</v>
      </c>
      <c r="C175" s="5" t="s">
        <v>63</v>
      </c>
      <c r="D175" s="5" t="s">
        <v>64</v>
      </c>
      <c r="E175" s="6">
        <v>114</v>
      </c>
      <c r="F175" s="6">
        <v>5.3043478260869561</v>
      </c>
      <c r="G175" s="6">
        <v>0.32608695652173914</v>
      </c>
      <c r="H175" s="6">
        <v>1.4619565217391304</v>
      </c>
      <c r="I175" s="6">
        <v>4.7934782608695654</v>
      </c>
      <c r="J175" s="6">
        <v>5.7391304347826084</v>
      </c>
      <c r="K175" s="6">
        <v>8.875</v>
      </c>
      <c r="L175" s="6">
        <f t="shared" si="8"/>
        <v>14.614130434782609</v>
      </c>
      <c r="M175" s="6">
        <f t="shared" si="9"/>
        <v>0.12819412662090007</v>
      </c>
      <c r="N175" s="6">
        <v>5.2173913043478262</v>
      </c>
      <c r="O175" s="6">
        <v>9.2826086956521738</v>
      </c>
      <c r="P175" s="6">
        <f t="shared" si="10"/>
        <v>14.5</v>
      </c>
      <c r="Q175" s="6">
        <f t="shared" si="11"/>
        <v>0.12719298245614036</v>
      </c>
    </row>
    <row r="176" spans="1:17" x14ac:dyDescent="0.3">
      <c r="A176" s="5" t="s">
        <v>37</v>
      </c>
      <c r="B176" s="5" t="s">
        <v>337</v>
      </c>
      <c r="C176" s="5" t="s">
        <v>165</v>
      </c>
      <c r="D176" s="5" t="s">
        <v>166</v>
      </c>
      <c r="E176" s="6">
        <v>120.10869565217391</v>
      </c>
      <c r="F176" s="6">
        <v>5.1304347826086953</v>
      </c>
      <c r="G176" s="6">
        <v>0.2608695652173913</v>
      </c>
      <c r="H176" s="6">
        <v>1.5298913043478262</v>
      </c>
      <c r="I176" s="6">
        <v>6.7717391304347823</v>
      </c>
      <c r="J176" s="6">
        <v>5.2173913043478262</v>
      </c>
      <c r="K176" s="6">
        <v>10.133152173913043</v>
      </c>
      <c r="L176" s="6">
        <f t="shared" si="8"/>
        <v>15.350543478260869</v>
      </c>
      <c r="M176" s="6">
        <f t="shared" si="9"/>
        <v>0.12780542986425339</v>
      </c>
      <c r="N176" s="6">
        <v>4.8260869565217392</v>
      </c>
      <c r="O176" s="6">
        <v>5.1086956521739131</v>
      </c>
      <c r="P176" s="6">
        <f t="shared" si="10"/>
        <v>9.9347826086956523</v>
      </c>
      <c r="Q176" s="6">
        <f t="shared" si="11"/>
        <v>8.2714932126696838E-2</v>
      </c>
    </row>
    <row r="177" spans="1:17" x14ac:dyDescent="0.3">
      <c r="A177" s="5" t="s">
        <v>37</v>
      </c>
      <c r="B177" s="5" t="s">
        <v>338</v>
      </c>
      <c r="C177" s="5" t="s">
        <v>145</v>
      </c>
      <c r="D177" s="5" t="s">
        <v>146</v>
      </c>
      <c r="E177" s="6">
        <v>136.06521739130434</v>
      </c>
      <c r="F177" s="6">
        <v>5.3043478260869561</v>
      </c>
      <c r="G177" s="6">
        <v>0.32608695652173914</v>
      </c>
      <c r="H177" s="6">
        <v>1.6277173913043479</v>
      </c>
      <c r="I177" s="6">
        <v>4.8804347826086953</v>
      </c>
      <c r="J177" s="6">
        <v>5.3913043478260869</v>
      </c>
      <c r="K177" s="6">
        <v>10.288043478260869</v>
      </c>
      <c r="L177" s="6">
        <f t="shared" si="8"/>
        <v>15.679347826086957</v>
      </c>
      <c r="M177" s="6">
        <f t="shared" si="9"/>
        <v>0.11523406294935294</v>
      </c>
      <c r="N177" s="6">
        <v>5.4782608695652177</v>
      </c>
      <c r="O177" s="6">
        <v>9.5652173913043477</v>
      </c>
      <c r="P177" s="6">
        <f t="shared" si="10"/>
        <v>15.043478260869566</v>
      </c>
      <c r="Q177" s="6">
        <f t="shared" si="11"/>
        <v>0.11056079245885925</v>
      </c>
    </row>
    <row r="178" spans="1:17" x14ac:dyDescent="0.3">
      <c r="A178" s="5" t="s">
        <v>37</v>
      </c>
      <c r="B178" s="5" t="s">
        <v>339</v>
      </c>
      <c r="C178" s="5" t="s">
        <v>185</v>
      </c>
      <c r="D178" s="5" t="s">
        <v>186</v>
      </c>
      <c r="E178" s="6">
        <v>133.7608695652174</v>
      </c>
      <c r="F178" s="6">
        <v>5.2173913043478262</v>
      </c>
      <c r="G178" s="6">
        <v>0.55434782608695654</v>
      </c>
      <c r="H178" s="6">
        <v>2.0027173913043477</v>
      </c>
      <c r="I178" s="6">
        <v>5.3152173913043477</v>
      </c>
      <c r="J178" s="6">
        <v>5.0434782608695654</v>
      </c>
      <c r="K178" s="6">
        <v>13.019021739130435</v>
      </c>
      <c r="L178" s="6">
        <f t="shared" si="8"/>
        <v>18.0625</v>
      </c>
      <c r="M178" s="6">
        <f t="shared" si="9"/>
        <v>0.13503575491630099</v>
      </c>
      <c r="N178" s="6">
        <v>5.3913043478260869</v>
      </c>
      <c r="O178" s="6">
        <v>14.105978260869565</v>
      </c>
      <c r="P178" s="6">
        <f t="shared" si="10"/>
        <v>19.497282608695652</v>
      </c>
      <c r="Q178" s="6">
        <f t="shared" si="11"/>
        <v>0.14576222980659839</v>
      </c>
    </row>
    <row r="179" spans="1:17" x14ac:dyDescent="0.3">
      <c r="A179" s="5" t="s">
        <v>37</v>
      </c>
      <c r="B179" s="5" t="s">
        <v>340</v>
      </c>
      <c r="C179" s="5" t="s">
        <v>188</v>
      </c>
      <c r="D179" s="5" t="s">
        <v>118</v>
      </c>
      <c r="E179" s="6">
        <v>49.217391304347828</v>
      </c>
      <c r="F179" s="6">
        <v>5.9483695652173916</v>
      </c>
      <c r="G179" s="6">
        <v>0.39130434782608697</v>
      </c>
      <c r="H179" s="6">
        <v>0.64402173913043481</v>
      </c>
      <c r="I179" s="6">
        <v>0.88043478260869568</v>
      </c>
      <c r="J179" s="6">
        <v>5.2173913043478262</v>
      </c>
      <c r="K179" s="6">
        <v>4.9673913043478262</v>
      </c>
      <c r="L179" s="6">
        <f t="shared" si="8"/>
        <v>10.184782608695652</v>
      </c>
      <c r="M179" s="6">
        <f t="shared" si="9"/>
        <v>0.20693462897526502</v>
      </c>
      <c r="N179" s="6">
        <v>4.7826086956521738</v>
      </c>
      <c r="O179" s="6">
        <v>0</v>
      </c>
      <c r="P179" s="6">
        <f t="shared" si="10"/>
        <v>4.7826086956521738</v>
      </c>
      <c r="Q179" s="6">
        <f t="shared" si="11"/>
        <v>9.7173144876325085E-2</v>
      </c>
    </row>
    <row r="180" spans="1:17" x14ac:dyDescent="0.3">
      <c r="A180" s="5" t="s">
        <v>37</v>
      </c>
      <c r="B180" s="5" t="s">
        <v>341</v>
      </c>
      <c r="C180" s="5" t="s">
        <v>342</v>
      </c>
      <c r="D180" s="5" t="s">
        <v>186</v>
      </c>
      <c r="E180" s="6">
        <v>85.510869565217391</v>
      </c>
      <c r="F180" s="6">
        <v>5.2173913043478262</v>
      </c>
      <c r="G180" s="6">
        <v>0.32608695652173914</v>
      </c>
      <c r="H180" s="6">
        <v>0.99184782608695654</v>
      </c>
      <c r="I180" s="6">
        <v>3.0108695652173911</v>
      </c>
      <c r="J180" s="6">
        <v>5.3043478260869561</v>
      </c>
      <c r="K180" s="6">
        <v>15.646739130434783</v>
      </c>
      <c r="L180" s="6">
        <f t="shared" si="8"/>
        <v>20.951086956521738</v>
      </c>
      <c r="M180" s="6">
        <f t="shared" si="9"/>
        <v>0.24501080462692257</v>
      </c>
      <c r="N180" s="6">
        <v>5.1304347826086953</v>
      </c>
      <c r="O180" s="6">
        <v>5.1413043478260869</v>
      </c>
      <c r="P180" s="6">
        <f t="shared" si="10"/>
        <v>10.271739130434781</v>
      </c>
      <c r="Q180" s="6">
        <f t="shared" si="11"/>
        <v>0.12012202872759628</v>
      </c>
    </row>
    <row r="181" spans="1:17" x14ac:dyDescent="0.3">
      <c r="A181" s="5" t="s">
        <v>37</v>
      </c>
      <c r="B181" s="5" t="s">
        <v>343</v>
      </c>
      <c r="C181" s="5" t="s">
        <v>63</v>
      </c>
      <c r="D181" s="5" t="s">
        <v>64</v>
      </c>
      <c r="E181" s="6">
        <v>13.152173913043478</v>
      </c>
      <c r="F181" s="6">
        <v>0</v>
      </c>
      <c r="G181" s="6">
        <v>0.45652173913043476</v>
      </c>
      <c r="H181" s="6">
        <v>0.21739130434782608</v>
      </c>
      <c r="I181" s="6">
        <v>0.57608695652173914</v>
      </c>
      <c r="J181" s="6">
        <v>0</v>
      </c>
      <c r="K181" s="6">
        <v>15.989130434782609</v>
      </c>
      <c r="L181" s="6">
        <f t="shared" si="8"/>
        <v>15.989130434782609</v>
      </c>
      <c r="M181" s="6">
        <f t="shared" si="9"/>
        <v>1.2157024793388429</v>
      </c>
      <c r="N181" s="6">
        <v>5.4782608695652177</v>
      </c>
      <c r="O181" s="6">
        <v>0</v>
      </c>
      <c r="P181" s="6">
        <f t="shared" si="10"/>
        <v>5.4782608695652177</v>
      </c>
      <c r="Q181" s="6">
        <f t="shared" si="11"/>
        <v>0.41652892561983473</v>
      </c>
    </row>
    <row r="182" spans="1:17" x14ac:dyDescent="0.3">
      <c r="A182" s="5" t="s">
        <v>37</v>
      </c>
      <c r="B182" s="5" t="s">
        <v>344</v>
      </c>
      <c r="C182" s="5" t="s">
        <v>185</v>
      </c>
      <c r="D182" s="5" t="s">
        <v>186</v>
      </c>
      <c r="E182" s="6">
        <v>8.0869565217391308</v>
      </c>
      <c r="F182" s="6">
        <v>1.0694565217391305</v>
      </c>
      <c r="G182" s="6">
        <v>2.1739130434782608E-2</v>
      </c>
      <c r="H182" s="6">
        <v>0.2073913043478261</v>
      </c>
      <c r="I182" s="6">
        <v>1.0978260869565217</v>
      </c>
      <c r="J182" s="6">
        <v>1.4483695652173909</v>
      </c>
      <c r="K182" s="6">
        <v>1.5682608695652178</v>
      </c>
      <c r="L182" s="6">
        <f t="shared" si="8"/>
        <v>3.0166304347826087</v>
      </c>
      <c r="M182" s="6">
        <f t="shared" si="9"/>
        <v>0.37302419354838706</v>
      </c>
      <c r="N182" s="6">
        <v>1.129565217391304</v>
      </c>
      <c r="O182" s="6">
        <v>0</v>
      </c>
      <c r="P182" s="6">
        <f t="shared" si="10"/>
        <v>1.129565217391304</v>
      </c>
      <c r="Q182" s="6">
        <f t="shared" si="11"/>
        <v>0.13967741935483866</v>
      </c>
    </row>
    <row r="183" spans="1:17" x14ac:dyDescent="0.3">
      <c r="A183" s="5" t="s">
        <v>37</v>
      </c>
      <c r="B183" s="5" t="s">
        <v>345</v>
      </c>
      <c r="C183" s="5" t="s">
        <v>346</v>
      </c>
      <c r="D183" s="5" t="s">
        <v>118</v>
      </c>
      <c r="E183" s="6">
        <v>83.119565217391298</v>
      </c>
      <c r="F183" s="6">
        <v>5.3913043478260869</v>
      </c>
      <c r="G183" s="6">
        <v>0.58695652173913049</v>
      </c>
      <c r="H183" s="6">
        <v>0.52717391304347827</v>
      </c>
      <c r="I183" s="6">
        <v>1.4347826086956521</v>
      </c>
      <c r="J183" s="6">
        <v>5.1108695652173921</v>
      </c>
      <c r="K183" s="6">
        <v>9.3684782608695656</v>
      </c>
      <c r="L183" s="6">
        <f t="shared" si="8"/>
        <v>14.479347826086958</v>
      </c>
      <c r="M183" s="6">
        <f t="shared" si="9"/>
        <v>0.1741990323002485</v>
      </c>
      <c r="N183" s="6">
        <v>0</v>
      </c>
      <c r="O183" s="6">
        <v>4.6809782608695656</v>
      </c>
      <c r="P183" s="6">
        <f t="shared" si="10"/>
        <v>4.6809782608695656</v>
      </c>
      <c r="Q183" s="6">
        <f t="shared" si="11"/>
        <v>5.6316202432326413E-2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6FA6B-670E-41F6-B920-DBF3A520F09F}">
  <sheetPr codeName="Sheet6"/>
  <dimension ref="B2:F21"/>
  <sheetViews>
    <sheetView zoomScaleNormal="100" workbookViewId="0">
      <selection activeCell="B8" sqref="B8"/>
    </sheetView>
  </sheetViews>
  <sheetFormatPr defaultRowHeight="15.6" x14ac:dyDescent="0.3"/>
  <cols>
    <col min="1" max="1" width="8.88671875" style="2"/>
    <col min="2" max="2" width="28.88671875" style="2" customWidth="1"/>
    <col min="3" max="3" width="15.109375" style="2" customWidth="1"/>
    <col min="4" max="4" width="8.88671875" style="2"/>
    <col min="5" max="5" width="126.33203125" style="2" customWidth="1"/>
    <col min="6" max="6" width="56.44140625" style="2" customWidth="1"/>
    <col min="7" max="16384" width="8.88671875" style="2"/>
  </cols>
  <sheetData>
    <row r="2" spans="2:6" ht="23.4" x14ac:dyDescent="0.45">
      <c r="B2" s="26" t="s">
        <v>348</v>
      </c>
      <c r="C2" s="27"/>
      <c r="E2" s="9" t="s">
        <v>349</v>
      </c>
    </row>
    <row r="3" spans="2:6" ht="15.6" customHeight="1" x14ac:dyDescent="0.3">
      <c r="B3" s="10" t="s">
        <v>350</v>
      </c>
      <c r="C3" s="11">
        <f>C10</f>
        <v>3.5407616738947238</v>
      </c>
      <c r="E3" s="28" t="s">
        <v>351</v>
      </c>
    </row>
    <row r="4" spans="2:6" x14ac:dyDescent="0.3">
      <c r="B4" s="12" t="s">
        <v>352</v>
      </c>
      <c r="C4" s="13">
        <f>C11</f>
        <v>0.36248496436801719</v>
      </c>
      <c r="E4" s="29"/>
    </row>
    <row r="5" spans="2:6" x14ac:dyDescent="0.3">
      <c r="E5" s="29"/>
    </row>
    <row r="6" spans="2:6" ht="19.8" customHeight="1" x14ac:dyDescent="0.3">
      <c r="B6" s="14" t="s">
        <v>353</v>
      </c>
      <c r="C6" s="15"/>
      <c r="E6" s="30"/>
      <c r="F6" s="3"/>
    </row>
    <row r="7" spans="2:6" ht="15.6" customHeight="1" x14ac:dyDescent="0.3">
      <c r="B7" s="1" t="s">
        <v>31</v>
      </c>
      <c r="C7" s="16">
        <f>SUM(Table1[MDS Census])</f>
        <v>16536.804347826084</v>
      </c>
      <c r="E7" s="25" t="s">
        <v>354</v>
      </c>
    </row>
    <row r="8" spans="2:6" ht="18" customHeight="1" x14ac:dyDescent="0.3">
      <c r="B8" s="1" t="s">
        <v>32</v>
      </c>
      <c r="C8" s="16">
        <f>SUM(Table1[Total Care Staffing Hours])</f>
        <v>58552.883043478236</v>
      </c>
      <c r="E8" s="25"/>
    </row>
    <row r="9" spans="2:6" ht="16.2" thickBot="1" x14ac:dyDescent="0.35">
      <c r="B9" s="1" t="s">
        <v>33</v>
      </c>
      <c r="C9" s="16">
        <f>SUM(Table1[RN Hours])</f>
        <v>5994.3429347826095</v>
      </c>
      <c r="E9" s="25"/>
    </row>
    <row r="10" spans="2:6" x14ac:dyDescent="0.3">
      <c r="B10" s="17" t="s">
        <v>34</v>
      </c>
      <c r="C10" s="18">
        <f>C8/C7</f>
        <v>3.5407616738947238</v>
      </c>
      <c r="E10" s="25"/>
    </row>
    <row r="11" spans="2:6" ht="16.2" thickBot="1" x14ac:dyDescent="0.35">
      <c r="B11" s="19" t="s">
        <v>35</v>
      </c>
      <c r="C11" s="20">
        <f>C9/C7</f>
        <v>0.36248496436801719</v>
      </c>
      <c r="E11" s="25" t="s">
        <v>355</v>
      </c>
    </row>
    <row r="12" spans="2:6" ht="16.2" customHeight="1" x14ac:dyDescent="0.3">
      <c r="E12" s="25"/>
    </row>
    <row r="13" spans="2:6" ht="15.6" customHeight="1" x14ac:dyDescent="0.3">
      <c r="B13" s="31" t="s">
        <v>356</v>
      </c>
      <c r="C13" s="32"/>
      <c r="E13" s="25"/>
    </row>
    <row r="14" spans="2:6" ht="18.600000000000001" customHeight="1" x14ac:dyDescent="0.3">
      <c r="B14" s="33"/>
      <c r="C14" s="34"/>
      <c r="E14" s="25"/>
    </row>
    <row r="15" spans="2:6" ht="18.600000000000001" customHeight="1" x14ac:dyDescent="0.3">
      <c r="B15" s="21"/>
      <c r="C15" s="21"/>
      <c r="E15" s="25" t="s">
        <v>30</v>
      </c>
    </row>
    <row r="16" spans="2:6" ht="32.4" customHeight="1" x14ac:dyDescent="0.3">
      <c r="B16" s="22"/>
      <c r="C16" s="22"/>
      <c r="E16" s="25"/>
    </row>
    <row r="17" spans="5:5" ht="15" customHeight="1" thickBot="1" x14ac:dyDescent="0.35">
      <c r="E17" s="23" t="s">
        <v>36</v>
      </c>
    </row>
    <row r="18" spans="5:5" ht="18.600000000000001" customHeight="1" x14ac:dyDescent="0.3">
      <c r="E18" s="24"/>
    </row>
    <row r="19" spans="5:5" ht="15.6" customHeight="1" x14ac:dyDescent="0.3"/>
    <row r="20" spans="5:5" ht="31.2" customHeight="1" x14ac:dyDescent="0.3">
      <c r="E20" s="24"/>
    </row>
    <row r="21" spans="5:5" x14ac:dyDescent="0.3">
      <c r="E21" s="24"/>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2020-05-17T19:00:40Z</dcterms:modified>
</cp:coreProperties>
</file>