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730"/>
  <workbookPr/>
  <mc:AlternateContent xmlns:mc="http://schemas.openxmlformats.org/markup-compatibility/2006">
    <mc:Choice Requires="x15">
      <x15ac:absPath xmlns:x15ac="http://schemas.microsoft.com/office/spreadsheetml/2010/11/ac" url="C:\Users\egold\Desktop\LTCCC\Data\2019 Q4 Staffing\State files - Q4 2019\"/>
    </mc:Choice>
  </mc:AlternateContent>
  <xr:revisionPtr revIDLastSave="0" documentId="13_ncr:1_{5091F007-F468-4339-8E8D-D143847DE963}" xr6:coauthVersionLast="45" xr6:coauthVersionMax="45" xr10:uidLastSave="{00000000-0000-0000-0000-000000000000}"/>
  <bookViews>
    <workbookView xWindow="-108" yWindow="-108" windowWidth="23256" windowHeight="12576" xr2:uid="{00000000-000D-0000-FFFF-FFFF00000000}"/>
  </bookViews>
  <sheets>
    <sheet name="Direct Care Staff" sheetId="3" r:id="rId1"/>
    <sheet name="Contract Staff" sheetId="2" r:id="rId2"/>
    <sheet name="Non-Care Staff" sheetId="1" r:id="rId3"/>
    <sheet name="Notes &amp; State Averages" sheetId="7" r:id="rId4"/>
  </sheets>
  <definedNames>
    <definedName name="_xlnm._FilterDatabase" localSheetId="1" hidden="1">'Contract Staff'!$A$1:$N$222</definedName>
    <definedName name="_xlnm._FilterDatabase" localSheetId="0" hidden="1">'Direct Care Staff'!$A$1:$K$222</definedName>
    <definedName name="_xlnm._FilterDatabase" localSheetId="2" hidden="1">'Non-Care Staff'!$A$1:$Q$1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9" i="7" l="1"/>
  <c r="C7" i="7"/>
  <c r="C11" i="7" l="1"/>
  <c r="C4" i="7" s="1"/>
  <c r="K237" i="3" l="1"/>
  <c r="I237" i="3"/>
  <c r="J237" i="3" s="1"/>
  <c r="K60" i="3"/>
  <c r="I60" i="3"/>
  <c r="J60" i="3" s="1"/>
  <c r="K19" i="3"/>
  <c r="I19" i="3"/>
  <c r="J19" i="3" s="1"/>
  <c r="K2" i="3"/>
  <c r="I2" i="3"/>
  <c r="K116" i="3"/>
  <c r="I116" i="3"/>
  <c r="J116" i="3" s="1"/>
  <c r="K145" i="3"/>
  <c r="I145" i="3"/>
  <c r="J145" i="3" s="1"/>
  <c r="K156" i="3"/>
  <c r="J156" i="3"/>
  <c r="I156" i="3"/>
  <c r="K67" i="3"/>
  <c r="I67" i="3"/>
  <c r="J67" i="3" s="1"/>
  <c r="K27" i="3"/>
  <c r="I27" i="3"/>
  <c r="J27" i="3" s="1"/>
  <c r="K203" i="3"/>
  <c r="I203" i="3"/>
  <c r="J203" i="3" s="1"/>
  <c r="K245" i="3"/>
  <c r="J245" i="3"/>
  <c r="I245" i="3"/>
  <c r="K149" i="3"/>
  <c r="I149" i="3"/>
  <c r="J149" i="3" s="1"/>
  <c r="K218" i="3"/>
  <c r="I218" i="3"/>
  <c r="J218" i="3" s="1"/>
  <c r="K216" i="3"/>
  <c r="I216" i="3"/>
  <c r="J216" i="3" s="1"/>
  <c r="K21" i="3"/>
  <c r="I21" i="3"/>
  <c r="J21" i="3" s="1"/>
  <c r="K233" i="3"/>
  <c r="I233" i="3"/>
  <c r="J233" i="3" s="1"/>
  <c r="K207" i="3"/>
  <c r="I207" i="3"/>
  <c r="J207" i="3" s="1"/>
  <c r="K265" i="3"/>
  <c r="I265" i="3"/>
  <c r="J265" i="3" s="1"/>
  <c r="K192" i="3"/>
  <c r="I192" i="3"/>
  <c r="J192" i="3" s="1"/>
  <c r="K157" i="3"/>
  <c r="I157" i="3"/>
  <c r="J157" i="3" s="1"/>
  <c r="K152" i="3"/>
  <c r="I152" i="3"/>
  <c r="J152" i="3" s="1"/>
  <c r="K4" i="3"/>
  <c r="I4" i="3"/>
  <c r="J4" i="3" s="1"/>
  <c r="K12" i="3"/>
  <c r="J12" i="3"/>
  <c r="I12" i="3"/>
  <c r="K271" i="3"/>
  <c r="I271" i="3"/>
  <c r="J271" i="3" s="1"/>
  <c r="K242" i="3"/>
  <c r="I242" i="3"/>
  <c r="J242" i="3" s="1"/>
  <c r="K246" i="3"/>
  <c r="I246" i="3"/>
  <c r="J246" i="3" s="1"/>
  <c r="K260" i="3"/>
  <c r="I260" i="3"/>
  <c r="J260" i="3" s="1"/>
  <c r="K165" i="3"/>
  <c r="I165" i="3"/>
  <c r="J165" i="3" s="1"/>
  <c r="K11" i="3"/>
  <c r="I11" i="3"/>
  <c r="J11" i="3" s="1"/>
  <c r="K41" i="3"/>
  <c r="I41" i="3"/>
  <c r="J41" i="3" s="1"/>
  <c r="K164" i="3"/>
  <c r="I164" i="3"/>
  <c r="J164" i="3" s="1"/>
  <c r="K187" i="3"/>
  <c r="I187" i="3"/>
  <c r="J187" i="3" s="1"/>
  <c r="K248" i="3"/>
  <c r="I248" i="3"/>
  <c r="J248" i="3" s="1"/>
  <c r="K139" i="3"/>
  <c r="I139" i="3"/>
  <c r="J139" i="3" s="1"/>
  <c r="K208" i="3"/>
  <c r="I208" i="3"/>
  <c r="J208" i="3" s="1"/>
  <c r="K117" i="3"/>
  <c r="I117" i="3"/>
  <c r="J117" i="3" s="1"/>
  <c r="K250" i="3"/>
  <c r="I250" i="3"/>
  <c r="J250" i="3" s="1"/>
  <c r="K55" i="3"/>
  <c r="I55" i="3"/>
  <c r="J55" i="3" s="1"/>
  <c r="K63" i="3"/>
  <c r="I63" i="3"/>
  <c r="J63" i="3" s="1"/>
  <c r="K197" i="3"/>
  <c r="I197" i="3"/>
  <c r="J197" i="3" s="1"/>
  <c r="K87" i="3"/>
  <c r="I87" i="3"/>
  <c r="J87" i="3" s="1"/>
  <c r="K61" i="3"/>
  <c r="I61" i="3"/>
  <c r="J61" i="3" s="1"/>
  <c r="K86" i="3"/>
  <c r="J86" i="3"/>
  <c r="I86" i="3"/>
  <c r="K20" i="3"/>
  <c r="I20" i="3"/>
  <c r="J20" i="3" s="1"/>
  <c r="K251" i="3"/>
  <c r="I251" i="3"/>
  <c r="J251" i="3" s="1"/>
  <c r="K170" i="3"/>
  <c r="J170" i="3"/>
  <c r="I170" i="3"/>
  <c r="K32" i="3"/>
  <c r="I32" i="3"/>
  <c r="J32" i="3" s="1"/>
  <c r="K232" i="3"/>
  <c r="I232" i="3"/>
  <c r="J232" i="3" s="1"/>
  <c r="K80" i="3"/>
  <c r="I80" i="3"/>
  <c r="J80" i="3" s="1"/>
  <c r="K141" i="3"/>
  <c r="J141" i="3"/>
  <c r="I141" i="3"/>
  <c r="K230" i="3"/>
  <c r="I230" i="3"/>
  <c r="J230" i="3" s="1"/>
  <c r="K161" i="3"/>
  <c r="I161" i="3"/>
  <c r="J161" i="3" s="1"/>
  <c r="K121" i="3"/>
  <c r="I121" i="3"/>
  <c r="J121" i="3" s="1"/>
  <c r="K239" i="3"/>
  <c r="I239" i="3"/>
  <c r="J239" i="3" s="1"/>
  <c r="K185" i="3"/>
  <c r="J185" i="3"/>
  <c r="I185" i="3"/>
  <c r="K180" i="3"/>
  <c r="I180" i="3"/>
  <c r="J180" i="3" s="1"/>
  <c r="K168" i="3"/>
  <c r="I168" i="3"/>
  <c r="J168" i="3" s="1"/>
  <c r="K120" i="3"/>
  <c r="I120" i="3"/>
  <c r="J120" i="3" s="1"/>
  <c r="K82" i="3"/>
  <c r="I82" i="3"/>
  <c r="J82" i="3" s="1"/>
  <c r="K70" i="3"/>
  <c r="I70" i="3"/>
  <c r="J70" i="3" s="1"/>
  <c r="K25" i="3"/>
  <c r="I25" i="3"/>
  <c r="J25" i="3" s="1"/>
  <c r="K112" i="3"/>
  <c r="I112" i="3"/>
  <c r="J112" i="3" s="1"/>
  <c r="K144" i="3"/>
  <c r="I144" i="3"/>
  <c r="J144" i="3" s="1"/>
  <c r="K56" i="3"/>
  <c r="I56" i="3"/>
  <c r="J56" i="3" s="1"/>
  <c r="K189" i="3"/>
  <c r="I189" i="3"/>
  <c r="J189" i="3" s="1"/>
  <c r="K113" i="3"/>
  <c r="I113" i="3"/>
  <c r="J113" i="3" s="1"/>
  <c r="K131" i="3"/>
  <c r="J131" i="3"/>
  <c r="I131" i="3"/>
  <c r="K146" i="3"/>
  <c r="I146" i="3"/>
  <c r="J146" i="3" s="1"/>
  <c r="K227" i="3"/>
  <c r="I227" i="3"/>
  <c r="J227" i="3" s="1"/>
  <c r="K226" i="3"/>
  <c r="I226" i="3"/>
  <c r="J226" i="3" s="1"/>
  <c r="K147" i="3"/>
  <c r="I147" i="3"/>
  <c r="J147" i="3" s="1"/>
  <c r="K125" i="3"/>
  <c r="I125" i="3"/>
  <c r="J125" i="3" s="1"/>
  <c r="K115" i="3"/>
  <c r="I115" i="3"/>
  <c r="J115" i="3" s="1"/>
  <c r="K64" i="3"/>
  <c r="I64" i="3"/>
  <c r="J64" i="3" s="1"/>
  <c r="K17" i="3"/>
  <c r="I17" i="3"/>
  <c r="J17" i="3" s="1"/>
  <c r="K66" i="3"/>
  <c r="I66" i="3"/>
  <c r="J66" i="3" s="1"/>
  <c r="K221" i="3"/>
  <c r="I221" i="3"/>
  <c r="J221" i="3" s="1"/>
  <c r="K6" i="3"/>
  <c r="I6" i="3"/>
  <c r="J6" i="3" s="1"/>
  <c r="K58" i="3"/>
  <c r="I58" i="3"/>
  <c r="J58" i="3" s="1"/>
  <c r="K175" i="3"/>
  <c r="I175" i="3"/>
  <c r="J175" i="3" s="1"/>
  <c r="K75" i="3"/>
  <c r="I75" i="3"/>
  <c r="J75" i="3" s="1"/>
  <c r="K244" i="3"/>
  <c r="I244" i="3"/>
  <c r="J244" i="3" s="1"/>
  <c r="K143" i="3"/>
  <c r="I143" i="3"/>
  <c r="J143" i="3" s="1"/>
  <c r="K38" i="3"/>
  <c r="I38" i="3"/>
  <c r="J38" i="3" s="1"/>
  <c r="K215" i="3"/>
  <c r="I215" i="3"/>
  <c r="J215" i="3" s="1"/>
  <c r="K262" i="3"/>
  <c r="I262" i="3"/>
  <c r="J262" i="3" s="1"/>
  <c r="K77" i="3"/>
  <c r="I77" i="3"/>
  <c r="J77" i="3" s="1"/>
  <c r="K48" i="3"/>
  <c r="I48" i="3"/>
  <c r="J48" i="3" s="1"/>
  <c r="K3" i="3"/>
  <c r="I3" i="3"/>
  <c r="J3" i="3" s="1"/>
  <c r="K178" i="3"/>
  <c r="I178" i="3"/>
  <c r="J178" i="3" s="1"/>
  <c r="K84" i="3"/>
  <c r="I84" i="3"/>
  <c r="J84" i="3" s="1"/>
  <c r="K29" i="3"/>
  <c r="I29" i="3"/>
  <c r="J29" i="3" s="1"/>
  <c r="K163" i="3"/>
  <c r="I163" i="3"/>
  <c r="J163" i="3" s="1"/>
  <c r="K134" i="3"/>
  <c r="I134" i="3"/>
  <c r="J134" i="3" s="1"/>
  <c r="K236" i="3"/>
  <c r="I236" i="3"/>
  <c r="J236" i="3" s="1"/>
  <c r="K23" i="3"/>
  <c r="I23" i="3"/>
  <c r="J23" i="3" s="1"/>
  <c r="K174" i="3"/>
  <c r="I174" i="3"/>
  <c r="J174" i="3" s="1"/>
  <c r="K210" i="3"/>
  <c r="I210" i="3"/>
  <c r="J210" i="3" s="1"/>
  <c r="K181" i="3"/>
  <c r="I181" i="3"/>
  <c r="J181" i="3" s="1"/>
  <c r="K132" i="3"/>
  <c r="I132" i="3"/>
  <c r="J132" i="3" s="1"/>
  <c r="K65" i="3"/>
  <c r="I65" i="3"/>
  <c r="J65" i="3" s="1"/>
  <c r="K222" i="3"/>
  <c r="I222" i="3"/>
  <c r="J222" i="3" s="1"/>
  <c r="K45" i="3"/>
  <c r="I45" i="3"/>
  <c r="J45" i="3" s="1"/>
  <c r="K223" i="3"/>
  <c r="I223" i="3"/>
  <c r="J223" i="3" s="1"/>
  <c r="K183" i="3"/>
  <c r="I183" i="3"/>
  <c r="J183" i="3" s="1"/>
  <c r="K103" i="3"/>
  <c r="I103" i="3"/>
  <c r="J103" i="3" s="1"/>
  <c r="K264" i="3"/>
  <c r="I264" i="3"/>
  <c r="J264" i="3" s="1"/>
  <c r="K114" i="3"/>
  <c r="I114" i="3"/>
  <c r="J114" i="3" s="1"/>
  <c r="K252" i="3"/>
  <c r="I252" i="3"/>
  <c r="J252" i="3" s="1"/>
  <c r="K206" i="3"/>
  <c r="I206" i="3"/>
  <c r="J206" i="3" s="1"/>
  <c r="K266" i="3"/>
  <c r="I266" i="3"/>
  <c r="J266" i="3" s="1"/>
  <c r="K225" i="3"/>
  <c r="I225" i="3"/>
  <c r="J225" i="3" s="1"/>
  <c r="K249" i="3"/>
  <c r="I249" i="3"/>
  <c r="J249" i="3" s="1"/>
  <c r="K79" i="3"/>
  <c r="I79" i="3"/>
  <c r="J79" i="3" s="1"/>
  <c r="K158" i="3"/>
  <c r="I158" i="3"/>
  <c r="J158" i="3" s="1"/>
  <c r="K108" i="3"/>
  <c r="I108" i="3"/>
  <c r="J108" i="3" s="1"/>
  <c r="K263" i="3"/>
  <c r="I263" i="3"/>
  <c r="J263" i="3" s="1"/>
  <c r="K69" i="3"/>
  <c r="I69" i="3"/>
  <c r="J69" i="3" s="1"/>
  <c r="K106" i="3"/>
  <c r="J106" i="3"/>
  <c r="I106" i="3"/>
  <c r="K173" i="3"/>
  <c r="I173" i="3"/>
  <c r="J173" i="3" s="1"/>
  <c r="K195" i="3"/>
  <c r="I195" i="3"/>
  <c r="J195" i="3" s="1"/>
  <c r="K258" i="3"/>
  <c r="I258" i="3"/>
  <c r="J258" i="3" s="1"/>
  <c r="K162" i="3"/>
  <c r="I162" i="3"/>
  <c r="J162" i="3" s="1"/>
  <c r="K111" i="3"/>
  <c r="I111" i="3"/>
  <c r="J111" i="3" s="1"/>
  <c r="K176" i="3"/>
  <c r="I176" i="3"/>
  <c r="J176" i="3" s="1"/>
  <c r="K104" i="3"/>
  <c r="I104" i="3"/>
  <c r="J104" i="3" s="1"/>
  <c r="K54" i="3"/>
  <c r="I54" i="3"/>
  <c r="J54" i="3" s="1"/>
  <c r="K229" i="3"/>
  <c r="I229" i="3"/>
  <c r="J229" i="3" s="1"/>
  <c r="K91" i="3"/>
  <c r="I91" i="3"/>
  <c r="J91" i="3" s="1"/>
  <c r="K110" i="3"/>
  <c r="I110" i="3"/>
  <c r="J110" i="3" s="1"/>
  <c r="K127" i="3"/>
  <c r="I127" i="3"/>
  <c r="J127" i="3" s="1"/>
  <c r="K268" i="3"/>
  <c r="I268" i="3"/>
  <c r="J268" i="3" s="1"/>
  <c r="K22" i="3"/>
  <c r="I22" i="3"/>
  <c r="J22" i="3" s="1"/>
  <c r="K24" i="3"/>
  <c r="I24" i="3"/>
  <c r="J24" i="3" s="1"/>
  <c r="K234" i="3"/>
  <c r="J234" i="3"/>
  <c r="I234" i="3"/>
  <c r="K235" i="3"/>
  <c r="I235" i="3"/>
  <c r="J235" i="3" s="1"/>
  <c r="K76" i="3"/>
  <c r="I76" i="3"/>
  <c r="J76" i="3" s="1"/>
  <c r="K198" i="3"/>
  <c r="I198" i="3"/>
  <c r="J198" i="3" s="1"/>
  <c r="K269" i="3"/>
  <c r="I269" i="3"/>
  <c r="J269" i="3" s="1"/>
  <c r="K81" i="3"/>
  <c r="I81" i="3"/>
  <c r="J81" i="3" s="1"/>
  <c r="K14" i="3"/>
  <c r="I14" i="3"/>
  <c r="J14" i="3" s="1"/>
  <c r="K247" i="3"/>
  <c r="I247" i="3"/>
  <c r="J247" i="3" s="1"/>
  <c r="K159" i="3"/>
  <c r="I159" i="3"/>
  <c r="J159" i="3" s="1"/>
  <c r="K261" i="3"/>
  <c r="I261" i="3"/>
  <c r="J261" i="3" s="1"/>
  <c r="K16" i="3"/>
  <c r="I16" i="3"/>
  <c r="J16" i="3" s="1"/>
  <c r="K15" i="3"/>
  <c r="I15" i="3"/>
  <c r="J15" i="3" s="1"/>
  <c r="K137" i="3"/>
  <c r="I137" i="3"/>
  <c r="J137" i="3" s="1"/>
  <c r="K214" i="3"/>
  <c r="I214" i="3"/>
  <c r="J214" i="3" s="1"/>
  <c r="K44" i="3"/>
  <c r="I44" i="3"/>
  <c r="J44" i="3" s="1"/>
  <c r="K90" i="3"/>
  <c r="I90" i="3"/>
  <c r="J90" i="3" s="1"/>
  <c r="K179" i="3"/>
  <c r="J179" i="3"/>
  <c r="I179" i="3"/>
  <c r="K42" i="3"/>
  <c r="I42" i="3"/>
  <c r="J42" i="3" s="1"/>
  <c r="K190" i="3"/>
  <c r="I190" i="3"/>
  <c r="J190" i="3" s="1"/>
  <c r="K253" i="3"/>
  <c r="I253" i="3"/>
  <c r="J253" i="3" s="1"/>
  <c r="K220" i="3"/>
  <c r="I220" i="3"/>
  <c r="J220" i="3" s="1"/>
  <c r="K109" i="3"/>
  <c r="I109" i="3"/>
  <c r="J109" i="3" s="1"/>
  <c r="K211" i="3"/>
  <c r="I211" i="3"/>
  <c r="J211" i="3" s="1"/>
  <c r="K202" i="3"/>
  <c r="I202" i="3"/>
  <c r="J202" i="3" s="1"/>
  <c r="K172" i="3"/>
  <c r="I172" i="3"/>
  <c r="J172" i="3" s="1"/>
  <c r="K88" i="3"/>
  <c r="I88" i="3"/>
  <c r="J88" i="3" s="1"/>
  <c r="K96" i="3"/>
  <c r="I96" i="3"/>
  <c r="J96" i="3" s="1"/>
  <c r="K171" i="3"/>
  <c r="I171" i="3"/>
  <c r="J171" i="3" s="1"/>
  <c r="K107" i="3"/>
  <c r="I107" i="3"/>
  <c r="J107" i="3" s="1"/>
  <c r="K10" i="3"/>
  <c r="I10" i="3"/>
  <c r="J10" i="3" s="1"/>
  <c r="K196" i="3"/>
  <c r="I196" i="3"/>
  <c r="J196" i="3" s="1"/>
  <c r="K148" i="3"/>
  <c r="I148" i="3"/>
  <c r="J148" i="3" s="1"/>
  <c r="K43" i="3"/>
  <c r="J43" i="3"/>
  <c r="I43" i="3"/>
  <c r="K200" i="3"/>
  <c r="I200" i="3"/>
  <c r="J200" i="3" s="1"/>
  <c r="K256" i="3"/>
  <c r="I256" i="3"/>
  <c r="J256" i="3" s="1"/>
  <c r="K57" i="3"/>
  <c r="I57" i="3"/>
  <c r="J57" i="3" s="1"/>
  <c r="K254" i="3"/>
  <c r="I254" i="3"/>
  <c r="J254" i="3" s="1"/>
  <c r="K267" i="3"/>
  <c r="I267" i="3"/>
  <c r="J267" i="3" s="1"/>
  <c r="K201" i="3"/>
  <c r="I201" i="3"/>
  <c r="J201" i="3" s="1"/>
  <c r="K219" i="3"/>
  <c r="I219" i="3"/>
  <c r="J219" i="3" s="1"/>
  <c r="K128" i="3"/>
  <c r="I128" i="3"/>
  <c r="J128" i="3" s="1"/>
  <c r="K83" i="3"/>
  <c r="I83" i="3"/>
  <c r="J83" i="3" s="1"/>
  <c r="K224" i="3"/>
  <c r="I224" i="3"/>
  <c r="J224" i="3" s="1"/>
  <c r="K49" i="3"/>
  <c r="I49" i="3"/>
  <c r="J49" i="3" s="1"/>
  <c r="K154" i="3"/>
  <c r="I154" i="3"/>
  <c r="J154" i="3" s="1"/>
  <c r="K40" i="3"/>
  <c r="I40" i="3"/>
  <c r="J40" i="3" s="1"/>
  <c r="K177" i="3"/>
  <c r="I177" i="3"/>
  <c r="J177" i="3" s="1"/>
  <c r="K186" i="3"/>
  <c r="I186" i="3"/>
  <c r="J186" i="3" s="1"/>
  <c r="K119" i="3"/>
  <c r="I119" i="3"/>
  <c r="J119" i="3" s="1"/>
  <c r="K166" i="3"/>
  <c r="I166" i="3"/>
  <c r="J166" i="3" s="1"/>
  <c r="K7" i="3"/>
  <c r="I7" i="3"/>
  <c r="J7" i="3" s="1"/>
  <c r="K136" i="3"/>
  <c r="I136" i="3"/>
  <c r="J136" i="3" s="1"/>
  <c r="K53" i="3"/>
  <c r="I53" i="3"/>
  <c r="J53" i="3" s="1"/>
  <c r="K59" i="3"/>
  <c r="I59" i="3"/>
  <c r="J59" i="3" s="1"/>
  <c r="K259" i="3"/>
  <c r="I259" i="3"/>
  <c r="J259" i="3" s="1"/>
  <c r="K50" i="3"/>
  <c r="I50" i="3"/>
  <c r="J50" i="3" s="1"/>
  <c r="K51" i="3"/>
  <c r="I51" i="3"/>
  <c r="J51" i="3" s="1"/>
  <c r="K209" i="3"/>
  <c r="I209" i="3"/>
  <c r="J209" i="3" s="1"/>
  <c r="K52" i="3"/>
  <c r="I52" i="3"/>
  <c r="J52" i="3" s="1"/>
  <c r="K9" i="3"/>
  <c r="I9" i="3"/>
  <c r="J9" i="3" s="1"/>
  <c r="K184" i="3"/>
  <c r="I184" i="3"/>
  <c r="J184" i="3" s="1"/>
  <c r="K193" i="3"/>
  <c r="I193" i="3"/>
  <c r="J193" i="3" s="1"/>
  <c r="K8" i="3"/>
  <c r="I8" i="3"/>
  <c r="J8" i="3" s="1"/>
  <c r="K129" i="3"/>
  <c r="I129" i="3"/>
  <c r="J129" i="3" s="1"/>
  <c r="K150" i="3"/>
  <c r="I150" i="3"/>
  <c r="J150" i="3" s="1"/>
  <c r="K255" i="3"/>
  <c r="I255" i="3"/>
  <c r="J255" i="3" s="1"/>
  <c r="K13" i="3"/>
  <c r="I13" i="3"/>
  <c r="J13" i="3" s="1"/>
  <c r="K92" i="3"/>
  <c r="I92" i="3"/>
  <c r="J92" i="3" s="1"/>
  <c r="K217" i="3"/>
  <c r="J217" i="3"/>
  <c r="I217" i="3"/>
  <c r="K151" i="3"/>
  <c r="I151" i="3"/>
  <c r="J151" i="3" s="1"/>
  <c r="K212" i="3"/>
  <c r="I212" i="3"/>
  <c r="J212" i="3" s="1"/>
  <c r="K46" i="3"/>
  <c r="I46" i="3"/>
  <c r="J46" i="3" s="1"/>
  <c r="K138" i="3"/>
  <c r="I138" i="3"/>
  <c r="J138" i="3" s="1"/>
  <c r="K205" i="3"/>
  <c r="I205" i="3"/>
  <c r="J205" i="3" s="1"/>
  <c r="K167" i="3"/>
  <c r="I167" i="3"/>
  <c r="J167" i="3" s="1"/>
  <c r="K133" i="3"/>
  <c r="I133" i="3"/>
  <c r="J133" i="3" s="1"/>
  <c r="K191" i="3"/>
  <c r="I191" i="3"/>
  <c r="J191" i="3" s="1"/>
  <c r="K85" i="3"/>
  <c r="I85" i="3"/>
  <c r="J85" i="3" s="1"/>
  <c r="K30" i="3"/>
  <c r="I30" i="3"/>
  <c r="J30" i="3" s="1"/>
  <c r="K126" i="3"/>
  <c r="I126" i="3"/>
  <c r="J126" i="3" s="1"/>
  <c r="K37" i="3"/>
  <c r="I37" i="3"/>
  <c r="J37" i="3" s="1"/>
  <c r="K140" i="3"/>
  <c r="I140" i="3"/>
  <c r="J140" i="3" s="1"/>
  <c r="K188" i="3"/>
  <c r="I188" i="3"/>
  <c r="J188" i="3" s="1"/>
  <c r="K36" i="3"/>
  <c r="I36" i="3"/>
  <c r="J36" i="3" s="1"/>
  <c r="K78" i="3"/>
  <c r="J78" i="3"/>
  <c r="I78" i="3"/>
  <c r="K97" i="3"/>
  <c r="I97" i="3"/>
  <c r="J97" i="3" s="1"/>
  <c r="K142" i="3"/>
  <c r="I142" i="3"/>
  <c r="J142" i="3" s="1"/>
  <c r="K123" i="3"/>
  <c r="I123" i="3"/>
  <c r="J123" i="3" s="1"/>
  <c r="K102" i="3"/>
  <c r="I102" i="3"/>
  <c r="J102" i="3" s="1"/>
  <c r="K204" i="3"/>
  <c r="I204" i="3"/>
  <c r="J204" i="3" s="1"/>
  <c r="K257" i="3"/>
  <c r="I257" i="3"/>
  <c r="J257" i="3" s="1"/>
  <c r="K62" i="3"/>
  <c r="I62" i="3"/>
  <c r="J62" i="3" s="1"/>
  <c r="K243" i="3"/>
  <c r="J243" i="3"/>
  <c r="I243" i="3"/>
  <c r="K182" i="3"/>
  <c r="I182" i="3"/>
  <c r="J182" i="3" s="1"/>
  <c r="K160" i="3"/>
  <c r="I160" i="3"/>
  <c r="J160" i="3" s="1"/>
  <c r="K101" i="3"/>
  <c r="I101" i="3"/>
  <c r="J101" i="3" s="1"/>
  <c r="K228" i="3"/>
  <c r="I228" i="3"/>
  <c r="J228" i="3" s="1"/>
  <c r="K74" i="3"/>
  <c r="I74" i="3"/>
  <c r="J74" i="3" s="1"/>
  <c r="K99" i="3"/>
  <c r="I99" i="3"/>
  <c r="J99" i="3" s="1"/>
  <c r="K199" i="3"/>
  <c r="I199" i="3"/>
  <c r="J199" i="3" s="1"/>
  <c r="K213" i="3"/>
  <c r="I213" i="3"/>
  <c r="J213" i="3" s="1"/>
  <c r="K5" i="3"/>
  <c r="I5" i="3"/>
  <c r="J5" i="3" s="1"/>
  <c r="K238" i="3"/>
  <c r="I238" i="3"/>
  <c r="J238" i="3" s="1"/>
  <c r="K28" i="3"/>
  <c r="I28" i="3"/>
  <c r="J28" i="3" s="1"/>
  <c r="K68" i="3"/>
  <c r="I68" i="3"/>
  <c r="J68" i="3" s="1"/>
  <c r="K240" i="3"/>
  <c r="I240" i="3"/>
  <c r="J240" i="3" s="1"/>
  <c r="K241" i="3"/>
  <c r="I241" i="3"/>
  <c r="J241" i="3" s="1"/>
  <c r="K135" i="3"/>
  <c r="I135" i="3"/>
  <c r="J135" i="3" s="1"/>
  <c r="K34" i="3"/>
  <c r="I34" i="3"/>
  <c r="J34" i="3" s="1"/>
  <c r="K153" i="3"/>
  <c r="I153" i="3"/>
  <c r="J153" i="3" s="1"/>
  <c r="K89" i="3"/>
  <c r="I89" i="3"/>
  <c r="J89" i="3" s="1"/>
  <c r="K26" i="3"/>
  <c r="I26" i="3"/>
  <c r="J26" i="3" s="1"/>
  <c r="K93" i="3"/>
  <c r="J93" i="3"/>
  <c r="I93" i="3"/>
  <c r="K94" i="3"/>
  <c r="I94" i="3"/>
  <c r="J94" i="3" s="1"/>
  <c r="K39" i="3"/>
  <c r="I39" i="3"/>
  <c r="J39" i="3" s="1"/>
  <c r="K72" i="3"/>
  <c r="I72" i="3"/>
  <c r="J72" i="3" s="1"/>
  <c r="K270" i="3"/>
  <c r="I270" i="3"/>
  <c r="J270" i="3" s="1"/>
  <c r="K100" i="3"/>
  <c r="I100" i="3"/>
  <c r="J100" i="3" s="1"/>
  <c r="K155" i="3"/>
  <c r="I155" i="3"/>
  <c r="J155" i="3" s="1"/>
  <c r="K98" i="3"/>
  <c r="I98" i="3"/>
  <c r="J98" i="3" s="1"/>
  <c r="K118" i="3"/>
  <c r="I118" i="3"/>
  <c r="J118" i="3" s="1"/>
  <c r="K105" i="3"/>
  <c r="I105" i="3"/>
  <c r="J105" i="3" s="1"/>
  <c r="K95" i="3"/>
  <c r="I95" i="3"/>
  <c r="J95" i="3" s="1"/>
  <c r="K18" i="3"/>
  <c r="I18" i="3"/>
  <c r="J18" i="3" s="1"/>
  <c r="K122" i="3"/>
  <c r="J122" i="3"/>
  <c r="I122" i="3"/>
  <c r="K231" i="3"/>
  <c r="I231" i="3"/>
  <c r="J231" i="3" s="1"/>
  <c r="K31" i="3"/>
  <c r="I31" i="3"/>
  <c r="J31" i="3" s="1"/>
  <c r="K71" i="3"/>
  <c r="I71" i="3"/>
  <c r="J71" i="3" s="1"/>
  <c r="K73" i="3"/>
  <c r="J73" i="3"/>
  <c r="I73" i="3"/>
  <c r="K194" i="3"/>
  <c r="I194" i="3"/>
  <c r="J194" i="3" s="1"/>
  <c r="K169" i="3"/>
  <c r="I169" i="3"/>
  <c r="J169" i="3" s="1"/>
  <c r="K130" i="3"/>
  <c r="I130" i="3"/>
  <c r="J130" i="3" s="1"/>
  <c r="K124" i="3"/>
  <c r="I124" i="3"/>
  <c r="J124" i="3" s="1"/>
  <c r="K47" i="3"/>
  <c r="I47" i="3"/>
  <c r="J47" i="3" s="1"/>
  <c r="K35" i="3"/>
  <c r="I35" i="3"/>
  <c r="J35" i="3" s="1"/>
  <c r="K33" i="3"/>
  <c r="I33" i="3"/>
  <c r="J33" i="3" s="1"/>
  <c r="N237" i="2"/>
  <c r="K237" i="2"/>
  <c r="H237" i="2"/>
  <c r="N60" i="2"/>
  <c r="K60" i="2"/>
  <c r="H60" i="2"/>
  <c r="N19" i="2"/>
  <c r="K19" i="2"/>
  <c r="H19" i="2"/>
  <c r="N2" i="2"/>
  <c r="K2" i="2"/>
  <c r="H2" i="2"/>
  <c r="N116" i="2"/>
  <c r="K116" i="2"/>
  <c r="H116" i="2"/>
  <c r="N145" i="2"/>
  <c r="K145" i="2"/>
  <c r="H145" i="2"/>
  <c r="N156" i="2"/>
  <c r="K156" i="2"/>
  <c r="H156" i="2"/>
  <c r="N67" i="2"/>
  <c r="K67" i="2"/>
  <c r="H67" i="2"/>
  <c r="N27" i="2"/>
  <c r="K27" i="2"/>
  <c r="H27" i="2"/>
  <c r="N203" i="2"/>
  <c r="K203" i="2"/>
  <c r="H203" i="2"/>
  <c r="N245" i="2"/>
  <c r="K245" i="2"/>
  <c r="H245" i="2"/>
  <c r="N149" i="2"/>
  <c r="K149" i="2"/>
  <c r="H149" i="2"/>
  <c r="N218" i="2"/>
  <c r="K218" i="2"/>
  <c r="H218" i="2"/>
  <c r="N216" i="2"/>
  <c r="K216" i="2"/>
  <c r="H216" i="2"/>
  <c r="N21" i="2"/>
  <c r="K21" i="2"/>
  <c r="H21" i="2"/>
  <c r="N233" i="2"/>
  <c r="K233" i="2"/>
  <c r="H233" i="2"/>
  <c r="N207" i="2"/>
  <c r="K207" i="2"/>
  <c r="H207" i="2"/>
  <c r="N265" i="2"/>
  <c r="K265" i="2"/>
  <c r="H265" i="2"/>
  <c r="N192" i="2"/>
  <c r="K192" i="2"/>
  <c r="H192" i="2"/>
  <c r="N157" i="2"/>
  <c r="K157" i="2"/>
  <c r="H157" i="2"/>
  <c r="N152" i="2"/>
  <c r="K152" i="2"/>
  <c r="H152" i="2"/>
  <c r="N4" i="2"/>
  <c r="K4" i="2"/>
  <c r="H4" i="2"/>
  <c r="N12" i="2"/>
  <c r="K12" i="2"/>
  <c r="H12" i="2"/>
  <c r="N271" i="2"/>
  <c r="K271" i="2"/>
  <c r="H271" i="2"/>
  <c r="N242" i="2"/>
  <c r="K242" i="2"/>
  <c r="H242" i="2"/>
  <c r="N246" i="2"/>
  <c r="K246" i="2"/>
  <c r="H246" i="2"/>
  <c r="N260" i="2"/>
  <c r="K260" i="2"/>
  <c r="H260" i="2"/>
  <c r="N165" i="2"/>
  <c r="K165" i="2"/>
  <c r="H165" i="2"/>
  <c r="N11" i="2"/>
  <c r="K11" i="2"/>
  <c r="H11" i="2"/>
  <c r="N41" i="2"/>
  <c r="K41" i="2"/>
  <c r="H41" i="2"/>
  <c r="N164" i="2"/>
  <c r="K164" i="2"/>
  <c r="H164" i="2"/>
  <c r="N187" i="2"/>
  <c r="K187" i="2"/>
  <c r="H187" i="2"/>
  <c r="N248" i="2"/>
  <c r="K248" i="2"/>
  <c r="H248" i="2"/>
  <c r="N139" i="2"/>
  <c r="K139" i="2"/>
  <c r="H139" i="2"/>
  <c r="N208" i="2"/>
  <c r="K208" i="2"/>
  <c r="H208" i="2"/>
  <c r="N117" i="2"/>
  <c r="K117" i="2"/>
  <c r="H117" i="2"/>
  <c r="N250" i="2"/>
  <c r="K250" i="2"/>
  <c r="H250" i="2"/>
  <c r="N55" i="2"/>
  <c r="K55" i="2"/>
  <c r="H55" i="2"/>
  <c r="N63" i="2"/>
  <c r="K63" i="2"/>
  <c r="H63" i="2"/>
  <c r="N197" i="2"/>
  <c r="K197" i="2"/>
  <c r="H197" i="2"/>
  <c r="N87" i="2"/>
  <c r="K87" i="2"/>
  <c r="H87" i="2"/>
  <c r="N61" i="2"/>
  <c r="K61" i="2"/>
  <c r="H61" i="2"/>
  <c r="N86" i="2"/>
  <c r="K86" i="2"/>
  <c r="H86" i="2"/>
  <c r="N20" i="2"/>
  <c r="K20" i="2"/>
  <c r="H20" i="2"/>
  <c r="N251" i="2"/>
  <c r="K251" i="2"/>
  <c r="H251" i="2"/>
  <c r="N170" i="2"/>
  <c r="K170" i="2"/>
  <c r="H170" i="2"/>
  <c r="N32" i="2"/>
  <c r="K32" i="2"/>
  <c r="H32" i="2"/>
  <c r="N232" i="2"/>
  <c r="K232" i="2"/>
  <c r="H232" i="2"/>
  <c r="N80" i="2"/>
  <c r="K80" i="2"/>
  <c r="H80" i="2"/>
  <c r="N141" i="2"/>
  <c r="K141" i="2"/>
  <c r="N230" i="2"/>
  <c r="K230" i="2"/>
  <c r="H230" i="2"/>
  <c r="N161" i="2"/>
  <c r="K161" i="2"/>
  <c r="H161" i="2"/>
  <c r="N121" i="2"/>
  <c r="K121" i="2"/>
  <c r="H121" i="2"/>
  <c r="N239" i="2"/>
  <c r="K239" i="2"/>
  <c r="H239" i="2"/>
  <c r="N185" i="2"/>
  <c r="K185" i="2"/>
  <c r="H185" i="2"/>
  <c r="N180" i="2"/>
  <c r="K180" i="2"/>
  <c r="H180" i="2"/>
  <c r="N168" i="2"/>
  <c r="K168" i="2"/>
  <c r="H168" i="2"/>
  <c r="N120" i="2"/>
  <c r="K120" i="2"/>
  <c r="H120" i="2"/>
  <c r="N82" i="2"/>
  <c r="K82" i="2"/>
  <c r="H82" i="2"/>
  <c r="N70" i="2"/>
  <c r="K70" i="2"/>
  <c r="H70" i="2"/>
  <c r="N25" i="2"/>
  <c r="K25" i="2"/>
  <c r="H25" i="2"/>
  <c r="N112" i="2"/>
  <c r="K112" i="2"/>
  <c r="H112" i="2"/>
  <c r="N144" i="2"/>
  <c r="K144" i="2"/>
  <c r="H144" i="2"/>
  <c r="N56" i="2"/>
  <c r="K56" i="2"/>
  <c r="H56" i="2"/>
  <c r="N189" i="2"/>
  <c r="K189" i="2"/>
  <c r="H189" i="2"/>
  <c r="N113" i="2"/>
  <c r="K113" i="2"/>
  <c r="H113" i="2"/>
  <c r="N131" i="2"/>
  <c r="K131" i="2"/>
  <c r="H131" i="2"/>
  <c r="N146" i="2"/>
  <c r="K146" i="2"/>
  <c r="H146" i="2"/>
  <c r="N227" i="2"/>
  <c r="K227" i="2"/>
  <c r="H227" i="2"/>
  <c r="N226" i="2"/>
  <c r="K226" i="2"/>
  <c r="H226" i="2"/>
  <c r="N147" i="2"/>
  <c r="K147" i="2"/>
  <c r="H147" i="2"/>
  <c r="N125" i="2"/>
  <c r="K125" i="2"/>
  <c r="H125" i="2"/>
  <c r="N115" i="2"/>
  <c r="K115" i="2"/>
  <c r="H115" i="2"/>
  <c r="N64" i="2"/>
  <c r="K64" i="2"/>
  <c r="H64" i="2"/>
  <c r="N17" i="2"/>
  <c r="K17" i="2"/>
  <c r="H17" i="2"/>
  <c r="N66" i="2"/>
  <c r="K66" i="2"/>
  <c r="H66" i="2"/>
  <c r="N221" i="2"/>
  <c r="K221" i="2"/>
  <c r="H221" i="2"/>
  <c r="N6" i="2"/>
  <c r="K6" i="2"/>
  <c r="H6" i="2"/>
  <c r="N58" i="2"/>
  <c r="K58" i="2"/>
  <c r="H58" i="2"/>
  <c r="N175" i="2"/>
  <c r="K175" i="2"/>
  <c r="H175" i="2"/>
  <c r="N75" i="2"/>
  <c r="K75" i="2"/>
  <c r="H75" i="2"/>
  <c r="K244" i="2"/>
  <c r="H244" i="2"/>
  <c r="N143" i="2"/>
  <c r="K143" i="2"/>
  <c r="H143" i="2"/>
  <c r="N38" i="2"/>
  <c r="K38" i="2"/>
  <c r="H38" i="2"/>
  <c r="N215" i="2"/>
  <c r="K215" i="2"/>
  <c r="H215" i="2"/>
  <c r="N262" i="2"/>
  <c r="K262" i="2"/>
  <c r="H262" i="2"/>
  <c r="N77" i="2"/>
  <c r="K77" i="2"/>
  <c r="H77" i="2"/>
  <c r="N48" i="2"/>
  <c r="K48" i="2"/>
  <c r="H48" i="2"/>
  <c r="N3" i="2"/>
  <c r="K3" i="2"/>
  <c r="H3" i="2"/>
  <c r="N178" i="2"/>
  <c r="K178" i="2"/>
  <c r="H178" i="2"/>
  <c r="N84" i="2"/>
  <c r="K84" i="2"/>
  <c r="H84" i="2"/>
  <c r="N29" i="2"/>
  <c r="K29" i="2"/>
  <c r="H29" i="2"/>
  <c r="N163" i="2"/>
  <c r="K163" i="2"/>
  <c r="H163" i="2"/>
  <c r="N134" i="2"/>
  <c r="K134" i="2"/>
  <c r="H134" i="2"/>
  <c r="N236" i="2"/>
  <c r="K236" i="2"/>
  <c r="H236" i="2"/>
  <c r="N23" i="2"/>
  <c r="K23" i="2"/>
  <c r="H23" i="2"/>
  <c r="N174" i="2"/>
  <c r="K174" i="2"/>
  <c r="H174" i="2"/>
  <c r="N210" i="2"/>
  <c r="K210" i="2"/>
  <c r="H210" i="2"/>
  <c r="N181" i="2"/>
  <c r="K181" i="2"/>
  <c r="H181" i="2"/>
  <c r="N132" i="2"/>
  <c r="K132" i="2"/>
  <c r="H132" i="2"/>
  <c r="N65" i="2"/>
  <c r="K65" i="2"/>
  <c r="H65" i="2"/>
  <c r="N222" i="2"/>
  <c r="K222" i="2"/>
  <c r="H222" i="2"/>
  <c r="N45" i="2"/>
  <c r="K45" i="2"/>
  <c r="H45" i="2"/>
  <c r="N223" i="2"/>
  <c r="K223" i="2"/>
  <c r="H223" i="2"/>
  <c r="N183" i="2"/>
  <c r="K183" i="2"/>
  <c r="H183" i="2"/>
  <c r="N103" i="2"/>
  <c r="K103" i="2"/>
  <c r="H103" i="2"/>
  <c r="N264" i="2"/>
  <c r="K264" i="2"/>
  <c r="H264" i="2"/>
  <c r="N114" i="2"/>
  <c r="K114" i="2"/>
  <c r="H114" i="2"/>
  <c r="N252" i="2"/>
  <c r="K252" i="2"/>
  <c r="H252" i="2"/>
  <c r="N206" i="2"/>
  <c r="K206" i="2"/>
  <c r="H206" i="2"/>
  <c r="N266" i="2"/>
  <c r="K266" i="2"/>
  <c r="H266" i="2"/>
  <c r="N225" i="2"/>
  <c r="K225" i="2"/>
  <c r="H225" i="2"/>
  <c r="N249" i="2"/>
  <c r="K249" i="2"/>
  <c r="H249" i="2"/>
  <c r="N79" i="2"/>
  <c r="K79" i="2"/>
  <c r="H79" i="2"/>
  <c r="N158" i="2"/>
  <c r="K158" i="2"/>
  <c r="H158" i="2"/>
  <c r="N108" i="2"/>
  <c r="K108" i="2"/>
  <c r="H108" i="2"/>
  <c r="N263" i="2"/>
  <c r="K263" i="2"/>
  <c r="H263" i="2"/>
  <c r="N69" i="2"/>
  <c r="K69" i="2"/>
  <c r="H69" i="2"/>
  <c r="N106" i="2"/>
  <c r="K106" i="2"/>
  <c r="H106" i="2"/>
  <c r="N173" i="2"/>
  <c r="K173" i="2"/>
  <c r="H173" i="2"/>
  <c r="N195" i="2"/>
  <c r="K195" i="2"/>
  <c r="H195" i="2"/>
  <c r="N258" i="2"/>
  <c r="K258" i="2"/>
  <c r="H258" i="2"/>
  <c r="N162" i="2"/>
  <c r="K162" i="2"/>
  <c r="H162" i="2"/>
  <c r="N111" i="2"/>
  <c r="K111" i="2"/>
  <c r="H111" i="2"/>
  <c r="N176" i="2"/>
  <c r="K176" i="2"/>
  <c r="H176" i="2"/>
  <c r="N104" i="2"/>
  <c r="K104" i="2"/>
  <c r="H104" i="2"/>
  <c r="N54" i="2"/>
  <c r="K54" i="2"/>
  <c r="H54" i="2"/>
  <c r="N229" i="2"/>
  <c r="K229" i="2"/>
  <c r="H229" i="2"/>
  <c r="N91" i="2"/>
  <c r="K91" i="2"/>
  <c r="H91" i="2"/>
  <c r="N110" i="2"/>
  <c r="K110" i="2"/>
  <c r="H110" i="2"/>
  <c r="N127" i="2"/>
  <c r="K127" i="2"/>
  <c r="N268" i="2"/>
  <c r="K268" i="2"/>
  <c r="H268" i="2"/>
  <c r="N22" i="2"/>
  <c r="K22" i="2"/>
  <c r="H22" i="2"/>
  <c r="N24" i="2"/>
  <c r="K24" i="2"/>
  <c r="H24" i="2"/>
  <c r="N234" i="2"/>
  <c r="K234" i="2"/>
  <c r="H234" i="2"/>
  <c r="N235" i="2"/>
  <c r="K235" i="2"/>
  <c r="H235" i="2"/>
  <c r="N76" i="2"/>
  <c r="K76" i="2"/>
  <c r="H76" i="2"/>
  <c r="N198" i="2"/>
  <c r="K198" i="2"/>
  <c r="H198" i="2"/>
  <c r="N269" i="2"/>
  <c r="K269" i="2"/>
  <c r="H269" i="2"/>
  <c r="N81" i="2"/>
  <c r="K81" i="2"/>
  <c r="H81" i="2"/>
  <c r="N14" i="2"/>
  <c r="K14" i="2"/>
  <c r="H14" i="2"/>
  <c r="N247" i="2"/>
  <c r="K247" i="2"/>
  <c r="H247" i="2"/>
  <c r="N159" i="2"/>
  <c r="K159" i="2"/>
  <c r="H159" i="2"/>
  <c r="N261" i="2"/>
  <c r="K261" i="2"/>
  <c r="H261" i="2"/>
  <c r="N16" i="2"/>
  <c r="K16" i="2"/>
  <c r="H16" i="2"/>
  <c r="N15" i="2"/>
  <c r="K15" i="2"/>
  <c r="H15" i="2"/>
  <c r="N137" i="2"/>
  <c r="K137" i="2"/>
  <c r="H137" i="2"/>
  <c r="N214" i="2"/>
  <c r="K214" i="2"/>
  <c r="H214" i="2"/>
  <c r="N44" i="2"/>
  <c r="K44" i="2"/>
  <c r="H44" i="2"/>
  <c r="N90" i="2"/>
  <c r="K90" i="2"/>
  <c r="H90" i="2"/>
  <c r="N179" i="2"/>
  <c r="K179" i="2"/>
  <c r="H179" i="2"/>
  <c r="N42" i="2"/>
  <c r="K42" i="2"/>
  <c r="H42" i="2"/>
  <c r="N190" i="2"/>
  <c r="K190" i="2"/>
  <c r="H190" i="2"/>
  <c r="N253" i="2"/>
  <c r="K253" i="2"/>
  <c r="H253" i="2"/>
  <c r="N220" i="2"/>
  <c r="K220" i="2"/>
  <c r="H220" i="2"/>
  <c r="N109" i="2"/>
  <c r="K109" i="2"/>
  <c r="H109" i="2"/>
  <c r="N211" i="2"/>
  <c r="K211" i="2"/>
  <c r="H211" i="2"/>
  <c r="N202" i="2"/>
  <c r="K202" i="2"/>
  <c r="H202" i="2"/>
  <c r="N172" i="2"/>
  <c r="K172" i="2"/>
  <c r="H172" i="2"/>
  <c r="N88" i="2"/>
  <c r="K88" i="2"/>
  <c r="H88" i="2"/>
  <c r="N96" i="2"/>
  <c r="K96" i="2"/>
  <c r="H96" i="2"/>
  <c r="N171" i="2"/>
  <c r="K171" i="2"/>
  <c r="H171" i="2"/>
  <c r="N107" i="2"/>
  <c r="K107" i="2"/>
  <c r="H107" i="2"/>
  <c r="N10" i="2"/>
  <c r="K10" i="2"/>
  <c r="H10" i="2"/>
  <c r="N196" i="2"/>
  <c r="K196" i="2"/>
  <c r="N148" i="2"/>
  <c r="K148" i="2"/>
  <c r="H148" i="2"/>
  <c r="N43" i="2"/>
  <c r="K43" i="2"/>
  <c r="H43" i="2"/>
  <c r="N200" i="2"/>
  <c r="K200" i="2"/>
  <c r="H200" i="2"/>
  <c r="N256" i="2"/>
  <c r="K256" i="2"/>
  <c r="H256" i="2"/>
  <c r="N57" i="2"/>
  <c r="K57" i="2"/>
  <c r="H57" i="2"/>
  <c r="N254" i="2"/>
  <c r="K254" i="2"/>
  <c r="H254" i="2"/>
  <c r="N267" i="2"/>
  <c r="K267" i="2"/>
  <c r="H267" i="2"/>
  <c r="N201" i="2"/>
  <c r="K201" i="2"/>
  <c r="H201" i="2"/>
  <c r="N219" i="2"/>
  <c r="K219" i="2"/>
  <c r="H219" i="2"/>
  <c r="N128" i="2"/>
  <c r="K128" i="2"/>
  <c r="H128" i="2"/>
  <c r="N83" i="2"/>
  <c r="K83" i="2"/>
  <c r="H83" i="2"/>
  <c r="N224" i="2"/>
  <c r="K224" i="2"/>
  <c r="H224" i="2"/>
  <c r="N49" i="2"/>
  <c r="K49" i="2"/>
  <c r="H49" i="2"/>
  <c r="N154" i="2"/>
  <c r="K154" i="2"/>
  <c r="H154" i="2"/>
  <c r="N40" i="2"/>
  <c r="K40" i="2"/>
  <c r="N177" i="2"/>
  <c r="K177" i="2"/>
  <c r="H177" i="2"/>
  <c r="N186" i="2"/>
  <c r="K186" i="2"/>
  <c r="H186" i="2"/>
  <c r="N119" i="2"/>
  <c r="K119" i="2"/>
  <c r="H119" i="2"/>
  <c r="N166" i="2"/>
  <c r="K166" i="2"/>
  <c r="H166" i="2"/>
  <c r="N7" i="2"/>
  <c r="K7" i="2"/>
  <c r="H7" i="2"/>
  <c r="N136" i="2"/>
  <c r="K136" i="2"/>
  <c r="H136" i="2"/>
  <c r="N53" i="2"/>
  <c r="K53" i="2"/>
  <c r="H53" i="2"/>
  <c r="N59" i="2"/>
  <c r="K59" i="2"/>
  <c r="H59" i="2"/>
  <c r="N259" i="2"/>
  <c r="K259" i="2"/>
  <c r="H259" i="2"/>
  <c r="N50" i="2"/>
  <c r="K50" i="2"/>
  <c r="H50" i="2"/>
  <c r="N51" i="2"/>
  <c r="K51" i="2"/>
  <c r="H51" i="2"/>
  <c r="N209" i="2"/>
  <c r="K209" i="2"/>
  <c r="H209" i="2"/>
  <c r="N52" i="2"/>
  <c r="K52" i="2"/>
  <c r="H52" i="2"/>
  <c r="N9" i="2"/>
  <c r="K9" i="2"/>
  <c r="H9" i="2"/>
  <c r="N184" i="2"/>
  <c r="K184" i="2"/>
  <c r="H184" i="2"/>
  <c r="N193" i="2"/>
  <c r="K193" i="2"/>
  <c r="H193" i="2"/>
  <c r="N8" i="2"/>
  <c r="K8" i="2"/>
  <c r="H8" i="2"/>
  <c r="N129" i="2"/>
  <c r="K129" i="2"/>
  <c r="H129" i="2"/>
  <c r="N150" i="2"/>
  <c r="K150" i="2"/>
  <c r="H150" i="2"/>
  <c r="N255" i="2"/>
  <c r="K255" i="2"/>
  <c r="H255" i="2"/>
  <c r="N13" i="2"/>
  <c r="K13" i="2"/>
  <c r="H13" i="2"/>
  <c r="N92" i="2"/>
  <c r="K92" i="2"/>
  <c r="H92" i="2"/>
  <c r="N217" i="2"/>
  <c r="K217" i="2"/>
  <c r="H217" i="2"/>
  <c r="N151" i="2"/>
  <c r="K151" i="2"/>
  <c r="H151" i="2"/>
  <c r="N212" i="2"/>
  <c r="K212" i="2"/>
  <c r="H212" i="2"/>
  <c r="N46" i="2"/>
  <c r="K46" i="2"/>
  <c r="H46" i="2"/>
  <c r="N138" i="2"/>
  <c r="K138" i="2"/>
  <c r="H138" i="2"/>
  <c r="N205" i="2"/>
  <c r="K205" i="2"/>
  <c r="H205" i="2"/>
  <c r="N167" i="2"/>
  <c r="K167" i="2"/>
  <c r="H167" i="2"/>
  <c r="N133" i="2"/>
  <c r="K133" i="2"/>
  <c r="H133" i="2"/>
  <c r="N191" i="2"/>
  <c r="K191" i="2"/>
  <c r="H191" i="2"/>
  <c r="N85" i="2"/>
  <c r="K85" i="2"/>
  <c r="H85" i="2"/>
  <c r="N30" i="2"/>
  <c r="K30" i="2"/>
  <c r="H30" i="2"/>
  <c r="N126" i="2"/>
  <c r="K126" i="2"/>
  <c r="H126" i="2"/>
  <c r="N37" i="2"/>
  <c r="K37" i="2"/>
  <c r="H37" i="2"/>
  <c r="N140" i="2"/>
  <c r="K140" i="2"/>
  <c r="H140" i="2"/>
  <c r="N188" i="2"/>
  <c r="K188" i="2"/>
  <c r="H188" i="2"/>
  <c r="N36" i="2"/>
  <c r="K36" i="2"/>
  <c r="H36" i="2"/>
  <c r="N78" i="2"/>
  <c r="K78" i="2"/>
  <c r="H78" i="2"/>
  <c r="N97" i="2"/>
  <c r="K97" i="2"/>
  <c r="H97" i="2"/>
  <c r="N142" i="2"/>
  <c r="K142" i="2"/>
  <c r="H142" i="2"/>
  <c r="N123" i="2"/>
  <c r="K123" i="2"/>
  <c r="H123" i="2"/>
  <c r="N102" i="2"/>
  <c r="K102" i="2"/>
  <c r="H102" i="2"/>
  <c r="N204" i="2"/>
  <c r="K204" i="2"/>
  <c r="H204" i="2"/>
  <c r="N257" i="2"/>
  <c r="K257" i="2"/>
  <c r="H257" i="2"/>
  <c r="N62" i="2"/>
  <c r="K62" i="2"/>
  <c r="H62" i="2"/>
  <c r="N243" i="2"/>
  <c r="K243" i="2"/>
  <c r="H243" i="2"/>
  <c r="N182" i="2"/>
  <c r="K182" i="2"/>
  <c r="H182" i="2"/>
  <c r="N160" i="2"/>
  <c r="K160" i="2"/>
  <c r="H160" i="2"/>
  <c r="N101" i="2"/>
  <c r="K101" i="2"/>
  <c r="H101" i="2"/>
  <c r="N228" i="2"/>
  <c r="K228" i="2"/>
  <c r="H228" i="2"/>
  <c r="N74" i="2"/>
  <c r="K74" i="2"/>
  <c r="H74" i="2"/>
  <c r="N99" i="2"/>
  <c r="K99" i="2"/>
  <c r="H99" i="2"/>
  <c r="N199" i="2"/>
  <c r="K199" i="2"/>
  <c r="H199" i="2"/>
  <c r="N213" i="2"/>
  <c r="K213" i="2"/>
  <c r="H213" i="2"/>
  <c r="N5" i="2"/>
  <c r="K5" i="2"/>
  <c r="H5" i="2"/>
  <c r="N238" i="2"/>
  <c r="K238" i="2"/>
  <c r="H238" i="2"/>
  <c r="N28" i="2"/>
  <c r="K28" i="2"/>
  <c r="H28" i="2"/>
  <c r="N68" i="2"/>
  <c r="K68" i="2"/>
  <c r="H68" i="2"/>
  <c r="N240" i="2"/>
  <c r="K240" i="2"/>
  <c r="H240" i="2"/>
  <c r="N241" i="2"/>
  <c r="K241" i="2"/>
  <c r="H241" i="2"/>
  <c r="N135" i="2"/>
  <c r="K135" i="2"/>
  <c r="H135" i="2"/>
  <c r="N34" i="2"/>
  <c r="K34" i="2"/>
  <c r="H34" i="2"/>
  <c r="N153" i="2"/>
  <c r="K153" i="2"/>
  <c r="H153" i="2"/>
  <c r="N89" i="2"/>
  <c r="K89" i="2"/>
  <c r="H89" i="2"/>
  <c r="N26" i="2"/>
  <c r="K26" i="2"/>
  <c r="H26" i="2"/>
  <c r="N93" i="2"/>
  <c r="K93" i="2"/>
  <c r="H93" i="2"/>
  <c r="N94" i="2"/>
  <c r="K94" i="2"/>
  <c r="H94" i="2"/>
  <c r="N39" i="2"/>
  <c r="K39" i="2"/>
  <c r="H39" i="2"/>
  <c r="N72" i="2"/>
  <c r="K72" i="2"/>
  <c r="H72" i="2"/>
  <c r="N270" i="2"/>
  <c r="K270" i="2"/>
  <c r="H270" i="2"/>
  <c r="N100" i="2"/>
  <c r="K100" i="2"/>
  <c r="H100" i="2"/>
  <c r="N155" i="2"/>
  <c r="K155" i="2"/>
  <c r="H155" i="2"/>
  <c r="N98" i="2"/>
  <c r="K98" i="2"/>
  <c r="H98" i="2"/>
  <c r="N118" i="2"/>
  <c r="K118" i="2"/>
  <c r="H118" i="2"/>
  <c r="N105" i="2"/>
  <c r="K105" i="2"/>
  <c r="H105" i="2"/>
  <c r="N95" i="2"/>
  <c r="K95" i="2"/>
  <c r="H95" i="2"/>
  <c r="N18" i="2"/>
  <c r="K18" i="2"/>
  <c r="N122" i="2"/>
  <c r="K122" i="2"/>
  <c r="H122" i="2"/>
  <c r="N231" i="2"/>
  <c r="K231" i="2"/>
  <c r="H231" i="2"/>
  <c r="N31" i="2"/>
  <c r="K31" i="2"/>
  <c r="H31" i="2"/>
  <c r="N71" i="2"/>
  <c r="K71" i="2"/>
  <c r="H71" i="2"/>
  <c r="N73" i="2"/>
  <c r="K73" i="2"/>
  <c r="H73" i="2"/>
  <c r="N194" i="2"/>
  <c r="K194" i="2"/>
  <c r="H194" i="2"/>
  <c r="N169" i="2"/>
  <c r="K169" i="2"/>
  <c r="H169" i="2"/>
  <c r="N130" i="2"/>
  <c r="K130" i="2"/>
  <c r="H130" i="2"/>
  <c r="N124" i="2"/>
  <c r="K124" i="2"/>
  <c r="H124" i="2"/>
  <c r="N47" i="2"/>
  <c r="K47" i="2"/>
  <c r="H47" i="2"/>
  <c r="N35" i="2"/>
  <c r="K35" i="2"/>
  <c r="H35" i="2"/>
  <c r="N33" i="2"/>
  <c r="K33" i="2"/>
  <c r="H33" i="2"/>
  <c r="P271" i="1"/>
  <c r="Q271" i="1" s="1"/>
  <c r="L271" i="1"/>
  <c r="M271" i="1" s="1"/>
  <c r="P270" i="1"/>
  <c r="Q270" i="1" s="1"/>
  <c r="L270" i="1"/>
  <c r="M270" i="1" s="1"/>
  <c r="P269" i="1"/>
  <c r="Q269" i="1" s="1"/>
  <c r="L269" i="1"/>
  <c r="M269" i="1" s="1"/>
  <c r="P268" i="1"/>
  <c r="Q268" i="1" s="1"/>
  <c r="L268" i="1"/>
  <c r="M268" i="1" s="1"/>
  <c r="P267" i="1"/>
  <c r="Q267" i="1" s="1"/>
  <c r="L267" i="1"/>
  <c r="M267" i="1" s="1"/>
  <c r="P266" i="1"/>
  <c r="Q266" i="1" s="1"/>
  <c r="L266" i="1"/>
  <c r="M266" i="1" s="1"/>
  <c r="P265" i="1"/>
  <c r="Q265" i="1" s="1"/>
  <c r="L265" i="1"/>
  <c r="M265" i="1" s="1"/>
  <c r="P264" i="1"/>
  <c r="Q264" i="1" s="1"/>
  <c r="L264" i="1"/>
  <c r="M264" i="1" s="1"/>
  <c r="P263" i="1"/>
  <c r="Q263" i="1" s="1"/>
  <c r="L263" i="1"/>
  <c r="M263" i="1" s="1"/>
  <c r="P262" i="1"/>
  <c r="Q262" i="1" s="1"/>
  <c r="L262" i="1"/>
  <c r="M262" i="1" s="1"/>
  <c r="P261" i="1"/>
  <c r="Q261" i="1" s="1"/>
  <c r="L261" i="1"/>
  <c r="M261" i="1" s="1"/>
  <c r="P260" i="1"/>
  <c r="Q260" i="1" s="1"/>
  <c r="L260" i="1"/>
  <c r="M260" i="1" s="1"/>
  <c r="P259" i="1"/>
  <c r="Q259" i="1" s="1"/>
  <c r="L259" i="1"/>
  <c r="M259" i="1" s="1"/>
  <c r="P258" i="1"/>
  <c r="Q258" i="1" s="1"/>
  <c r="L258" i="1"/>
  <c r="M258" i="1" s="1"/>
  <c r="P257" i="1"/>
  <c r="Q257" i="1" s="1"/>
  <c r="L257" i="1"/>
  <c r="M257" i="1" s="1"/>
  <c r="P256" i="1"/>
  <c r="Q256" i="1" s="1"/>
  <c r="L256" i="1"/>
  <c r="M256" i="1" s="1"/>
  <c r="P255" i="1"/>
  <c r="Q255" i="1" s="1"/>
  <c r="L255" i="1"/>
  <c r="M255" i="1" s="1"/>
  <c r="P254" i="1"/>
  <c r="Q254" i="1" s="1"/>
  <c r="L254" i="1"/>
  <c r="M254" i="1" s="1"/>
  <c r="P253" i="1"/>
  <c r="Q253" i="1" s="1"/>
  <c r="L253" i="1"/>
  <c r="M253" i="1" s="1"/>
  <c r="P252" i="1"/>
  <c r="Q252" i="1" s="1"/>
  <c r="L252" i="1"/>
  <c r="M252" i="1" s="1"/>
  <c r="P251" i="1"/>
  <c r="Q251" i="1" s="1"/>
  <c r="L251" i="1"/>
  <c r="M251" i="1" s="1"/>
  <c r="P250" i="1"/>
  <c r="Q250" i="1" s="1"/>
  <c r="L250" i="1"/>
  <c r="M250" i="1" s="1"/>
  <c r="P249" i="1"/>
  <c r="Q249" i="1" s="1"/>
  <c r="L249" i="1"/>
  <c r="M249" i="1" s="1"/>
  <c r="P248" i="1"/>
  <c r="Q248" i="1" s="1"/>
  <c r="L248" i="1"/>
  <c r="M248" i="1" s="1"/>
  <c r="P247" i="1"/>
  <c r="Q247" i="1" s="1"/>
  <c r="L247" i="1"/>
  <c r="M247" i="1" s="1"/>
  <c r="P246" i="1"/>
  <c r="Q246" i="1" s="1"/>
  <c r="L246" i="1"/>
  <c r="M246" i="1" s="1"/>
  <c r="P245" i="1"/>
  <c r="Q245" i="1" s="1"/>
  <c r="L245" i="1"/>
  <c r="M245" i="1" s="1"/>
  <c r="P244" i="1"/>
  <c r="Q244" i="1" s="1"/>
  <c r="L244" i="1"/>
  <c r="M244" i="1" s="1"/>
  <c r="P243" i="1"/>
  <c r="Q243" i="1" s="1"/>
  <c r="L243" i="1"/>
  <c r="M243" i="1" s="1"/>
  <c r="P242" i="1"/>
  <c r="Q242" i="1" s="1"/>
  <c r="L242" i="1"/>
  <c r="M242" i="1" s="1"/>
  <c r="P241" i="1"/>
  <c r="Q241" i="1" s="1"/>
  <c r="L241" i="1"/>
  <c r="M241" i="1" s="1"/>
  <c r="P240" i="1"/>
  <c r="Q240" i="1" s="1"/>
  <c r="L240" i="1"/>
  <c r="M240" i="1" s="1"/>
  <c r="P239" i="1"/>
  <c r="Q239" i="1" s="1"/>
  <c r="L239" i="1"/>
  <c r="M239" i="1" s="1"/>
  <c r="P238" i="1"/>
  <c r="Q238" i="1" s="1"/>
  <c r="L238" i="1"/>
  <c r="M238" i="1" s="1"/>
  <c r="P237" i="1"/>
  <c r="Q237" i="1" s="1"/>
  <c r="L237" i="1"/>
  <c r="M237" i="1" s="1"/>
  <c r="P236" i="1"/>
  <c r="Q236" i="1" s="1"/>
  <c r="L236" i="1"/>
  <c r="M236" i="1" s="1"/>
  <c r="P235" i="1"/>
  <c r="Q235" i="1" s="1"/>
  <c r="L235" i="1"/>
  <c r="M235" i="1" s="1"/>
  <c r="P234" i="1"/>
  <c r="Q234" i="1" s="1"/>
  <c r="L234" i="1"/>
  <c r="M234" i="1" s="1"/>
  <c r="P233" i="1"/>
  <c r="Q233" i="1" s="1"/>
  <c r="L233" i="1"/>
  <c r="M233" i="1" s="1"/>
  <c r="P232" i="1"/>
  <c r="Q232" i="1" s="1"/>
  <c r="L232" i="1"/>
  <c r="M232" i="1" s="1"/>
  <c r="P231" i="1"/>
  <c r="Q231" i="1" s="1"/>
  <c r="L231" i="1"/>
  <c r="M231" i="1" s="1"/>
  <c r="P230" i="1"/>
  <c r="Q230" i="1" s="1"/>
  <c r="L230" i="1"/>
  <c r="M230" i="1" s="1"/>
  <c r="P229" i="1"/>
  <c r="Q229" i="1" s="1"/>
  <c r="L229" i="1"/>
  <c r="M229" i="1" s="1"/>
  <c r="P228" i="1"/>
  <c r="Q228" i="1" s="1"/>
  <c r="L228" i="1"/>
  <c r="M228" i="1" s="1"/>
  <c r="P227" i="1"/>
  <c r="Q227" i="1" s="1"/>
  <c r="L227" i="1"/>
  <c r="M227" i="1" s="1"/>
  <c r="P226" i="1"/>
  <c r="Q226" i="1" s="1"/>
  <c r="L226" i="1"/>
  <c r="M226" i="1" s="1"/>
  <c r="P225" i="1"/>
  <c r="Q225" i="1" s="1"/>
  <c r="L225" i="1"/>
  <c r="M225" i="1" s="1"/>
  <c r="P224" i="1"/>
  <c r="Q224" i="1" s="1"/>
  <c r="L224" i="1"/>
  <c r="M224" i="1" s="1"/>
  <c r="P223" i="1"/>
  <c r="Q223" i="1" s="1"/>
  <c r="L223" i="1"/>
  <c r="M223" i="1" s="1"/>
  <c r="P222" i="1"/>
  <c r="Q222" i="1" s="1"/>
  <c r="L222" i="1"/>
  <c r="M222" i="1" s="1"/>
  <c r="P221" i="1"/>
  <c r="Q221" i="1" s="1"/>
  <c r="L221" i="1"/>
  <c r="M221" i="1" s="1"/>
  <c r="P220" i="1"/>
  <c r="Q220" i="1" s="1"/>
  <c r="L220" i="1"/>
  <c r="M220" i="1" s="1"/>
  <c r="P219" i="1"/>
  <c r="Q219" i="1" s="1"/>
  <c r="L219" i="1"/>
  <c r="M219" i="1" s="1"/>
  <c r="P218" i="1"/>
  <c r="Q218" i="1" s="1"/>
  <c r="L218" i="1"/>
  <c r="M218" i="1" s="1"/>
  <c r="P217" i="1"/>
  <c r="Q217" i="1" s="1"/>
  <c r="L217" i="1"/>
  <c r="M217" i="1" s="1"/>
  <c r="P216" i="1"/>
  <c r="Q216" i="1" s="1"/>
  <c r="L216" i="1"/>
  <c r="M216" i="1" s="1"/>
  <c r="P215" i="1"/>
  <c r="Q215" i="1" s="1"/>
  <c r="L215" i="1"/>
  <c r="M215" i="1" s="1"/>
  <c r="P214" i="1"/>
  <c r="Q214" i="1" s="1"/>
  <c r="L214" i="1"/>
  <c r="M214" i="1" s="1"/>
  <c r="P213" i="1"/>
  <c r="Q213" i="1" s="1"/>
  <c r="L213" i="1"/>
  <c r="M213" i="1" s="1"/>
  <c r="P212" i="1"/>
  <c r="Q212" i="1" s="1"/>
  <c r="L212" i="1"/>
  <c r="M212" i="1" s="1"/>
  <c r="P211" i="1"/>
  <c r="Q211" i="1" s="1"/>
  <c r="L211" i="1"/>
  <c r="M211" i="1" s="1"/>
  <c r="P210" i="1"/>
  <c r="Q210" i="1" s="1"/>
  <c r="L210" i="1"/>
  <c r="M210" i="1" s="1"/>
  <c r="P209" i="1"/>
  <c r="Q209" i="1" s="1"/>
  <c r="L209" i="1"/>
  <c r="M209" i="1" s="1"/>
  <c r="P208" i="1"/>
  <c r="Q208" i="1" s="1"/>
  <c r="L208" i="1"/>
  <c r="M208" i="1" s="1"/>
  <c r="P207" i="1"/>
  <c r="Q207" i="1" s="1"/>
  <c r="L207" i="1"/>
  <c r="M207" i="1" s="1"/>
  <c r="P206" i="1"/>
  <c r="Q206" i="1" s="1"/>
  <c r="L206" i="1"/>
  <c r="M206" i="1" s="1"/>
  <c r="P205" i="1"/>
  <c r="Q205" i="1" s="1"/>
  <c r="L205" i="1"/>
  <c r="M205" i="1" s="1"/>
  <c r="P204" i="1"/>
  <c r="Q204" i="1" s="1"/>
  <c r="L204" i="1"/>
  <c r="M204" i="1" s="1"/>
  <c r="P203" i="1"/>
  <c r="Q203" i="1" s="1"/>
  <c r="L203" i="1"/>
  <c r="M203" i="1" s="1"/>
  <c r="P202" i="1"/>
  <c r="Q202" i="1" s="1"/>
  <c r="L202" i="1"/>
  <c r="M202" i="1" s="1"/>
  <c r="P201" i="1"/>
  <c r="Q201" i="1" s="1"/>
  <c r="L201" i="1"/>
  <c r="M201" i="1" s="1"/>
  <c r="P200" i="1"/>
  <c r="Q200" i="1" s="1"/>
  <c r="L200" i="1"/>
  <c r="M200" i="1" s="1"/>
  <c r="P199" i="1"/>
  <c r="Q199" i="1" s="1"/>
  <c r="L199" i="1"/>
  <c r="M199" i="1" s="1"/>
  <c r="P198" i="1"/>
  <c r="Q198" i="1" s="1"/>
  <c r="L198" i="1"/>
  <c r="M198" i="1" s="1"/>
  <c r="P197" i="1"/>
  <c r="Q197" i="1" s="1"/>
  <c r="L197" i="1"/>
  <c r="M197" i="1" s="1"/>
  <c r="P196" i="1"/>
  <c r="Q196" i="1" s="1"/>
  <c r="L196" i="1"/>
  <c r="M196" i="1" s="1"/>
  <c r="P195" i="1"/>
  <c r="Q195" i="1" s="1"/>
  <c r="L195" i="1"/>
  <c r="M195" i="1" s="1"/>
  <c r="P194" i="1"/>
  <c r="Q194" i="1" s="1"/>
  <c r="L194" i="1"/>
  <c r="M194" i="1" s="1"/>
  <c r="P193" i="1"/>
  <c r="Q193" i="1" s="1"/>
  <c r="L193" i="1"/>
  <c r="M193" i="1" s="1"/>
  <c r="P192" i="1"/>
  <c r="Q192" i="1" s="1"/>
  <c r="L192" i="1"/>
  <c r="M192" i="1" s="1"/>
  <c r="P191" i="1"/>
  <c r="Q191" i="1" s="1"/>
  <c r="L191" i="1"/>
  <c r="M191" i="1" s="1"/>
  <c r="P190" i="1"/>
  <c r="Q190" i="1" s="1"/>
  <c r="L190" i="1"/>
  <c r="M190" i="1" s="1"/>
  <c r="P189" i="1"/>
  <c r="Q189" i="1" s="1"/>
  <c r="L189" i="1"/>
  <c r="M189" i="1" s="1"/>
  <c r="P188" i="1"/>
  <c r="Q188" i="1" s="1"/>
  <c r="L188" i="1"/>
  <c r="M188" i="1" s="1"/>
  <c r="P187" i="1"/>
  <c r="Q187" i="1" s="1"/>
  <c r="L187" i="1"/>
  <c r="M187" i="1" s="1"/>
  <c r="P186" i="1"/>
  <c r="Q186" i="1" s="1"/>
  <c r="L186" i="1"/>
  <c r="M186" i="1" s="1"/>
  <c r="P185" i="1"/>
  <c r="Q185" i="1" s="1"/>
  <c r="L185" i="1"/>
  <c r="M185" i="1" s="1"/>
  <c r="P184" i="1"/>
  <c r="Q184" i="1" s="1"/>
  <c r="L184" i="1"/>
  <c r="M184" i="1" s="1"/>
  <c r="P183" i="1"/>
  <c r="Q183" i="1" s="1"/>
  <c r="L183" i="1"/>
  <c r="M183" i="1" s="1"/>
  <c r="P182" i="1"/>
  <c r="Q182" i="1" s="1"/>
  <c r="L182" i="1"/>
  <c r="M182" i="1" s="1"/>
  <c r="P181" i="1"/>
  <c r="Q181" i="1" s="1"/>
  <c r="L181" i="1"/>
  <c r="M181" i="1" s="1"/>
  <c r="P180" i="1"/>
  <c r="Q180" i="1" s="1"/>
  <c r="L180" i="1"/>
  <c r="M180" i="1" s="1"/>
  <c r="P179" i="1"/>
  <c r="Q179" i="1" s="1"/>
  <c r="L179" i="1"/>
  <c r="M179" i="1" s="1"/>
  <c r="P178" i="1"/>
  <c r="Q178" i="1" s="1"/>
  <c r="L178" i="1"/>
  <c r="M178" i="1" s="1"/>
  <c r="P177" i="1"/>
  <c r="Q177" i="1" s="1"/>
  <c r="L177" i="1"/>
  <c r="M177" i="1" s="1"/>
  <c r="P176" i="1"/>
  <c r="Q176" i="1" s="1"/>
  <c r="L176" i="1"/>
  <c r="M176" i="1" s="1"/>
  <c r="P175" i="1"/>
  <c r="Q175" i="1" s="1"/>
  <c r="L175" i="1"/>
  <c r="M175" i="1" s="1"/>
  <c r="P174" i="1"/>
  <c r="Q174" i="1" s="1"/>
  <c r="L174" i="1"/>
  <c r="M174" i="1" s="1"/>
  <c r="P173" i="1"/>
  <c r="Q173" i="1" s="1"/>
  <c r="L173" i="1"/>
  <c r="M173" i="1" s="1"/>
  <c r="P172" i="1"/>
  <c r="Q172" i="1" s="1"/>
  <c r="L172" i="1"/>
  <c r="M172" i="1" s="1"/>
  <c r="P171" i="1"/>
  <c r="Q171" i="1" s="1"/>
  <c r="L171" i="1"/>
  <c r="M171" i="1" s="1"/>
  <c r="P170" i="1"/>
  <c r="Q170" i="1" s="1"/>
  <c r="L170" i="1"/>
  <c r="M170" i="1" s="1"/>
  <c r="P169" i="1"/>
  <c r="Q169" i="1" s="1"/>
  <c r="L169" i="1"/>
  <c r="M169" i="1" s="1"/>
  <c r="P168" i="1"/>
  <c r="Q168" i="1" s="1"/>
  <c r="L168" i="1"/>
  <c r="M168" i="1" s="1"/>
  <c r="P167" i="1"/>
  <c r="Q167" i="1" s="1"/>
  <c r="L167" i="1"/>
  <c r="M167" i="1" s="1"/>
  <c r="P166" i="1"/>
  <c r="Q166" i="1" s="1"/>
  <c r="L166" i="1"/>
  <c r="M166" i="1" s="1"/>
  <c r="P165" i="1"/>
  <c r="Q165" i="1" s="1"/>
  <c r="L165" i="1"/>
  <c r="M165" i="1" s="1"/>
  <c r="P164" i="1"/>
  <c r="Q164" i="1" s="1"/>
  <c r="L164" i="1"/>
  <c r="M164" i="1" s="1"/>
  <c r="P163" i="1"/>
  <c r="Q163" i="1" s="1"/>
  <c r="L163" i="1"/>
  <c r="M163" i="1" s="1"/>
  <c r="P162" i="1"/>
  <c r="Q162" i="1" s="1"/>
  <c r="L162" i="1"/>
  <c r="M162" i="1" s="1"/>
  <c r="P161" i="1"/>
  <c r="Q161" i="1" s="1"/>
  <c r="L161" i="1"/>
  <c r="M161" i="1" s="1"/>
  <c r="P160" i="1"/>
  <c r="Q160" i="1" s="1"/>
  <c r="L160" i="1"/>
  <c r="M160" i="1" s="1"/>
  <c r="P159" i="1"/>
  <c r="Q159" i="1" s="1"/>
  <c r="L159" i="1"/>
  <c r="M159" i="1" s="1"/>
  <c r="P158" i="1"/>
  <c r="Q158" i="1" s="1"/>
  <c r="L158" i="1"/>
  <c r="M158" i="1" s="1"/>
  <c r="P157" i="1"/>
  <c r="Q157" i="1" s="1"/>
  <c r="L157" i="1"/>
  <c r="M157" i="1" s="1"/>
  <c r="P156" i="1"/>
  <c r="Q156" i="1" s="1"/>
  <c r="L156" i="1"/>
  <c r="M156" i="1" s="1"/>
  <c r="P155" i="1"/>
  <c r="Q155" i="1" s="1"/>
  <c r="L155" i="1"/>
  <c r="M155" i="1" s="1"/>
  <c r="P154" i="1"/>
  <c r="Q154" i="1" s="1"/>
  <c r="L154" i="1"/>
  <c r="M154" i="1" s="1"/>
  <c r="P153" i="1"/>
  <c r="Q153" i="1" s="1"/>
  <c r="L153" i="1"/>
  <c r="M153" i="1" s="1"/>
  <c r="P152" i="1"/>
  <c r="Q152" i="1" s="1"/>
  <c r="L152" i="1"/>
  <c r="M152" i="1" s="1"/>
  <c r="P151" i="1"/>
  <c r="Q151" i="1" s="1"/>
  <c r="L151" i="1"/>
  <c r="M151" i="1" s="1"/>
  <c r="P150" i="1"/>
  <c r="Q150" i="1" s="1"/>
  <c r="L150" i="1"/>
  <c r="M150" i="1" s="1"/>
  <c r="P149" i="1"/>
  <c r="Q149" i="1" s="1"/>
  <c r="L149" i="1"/>
  <c r="M149" i="1" s="1"/>
  <c r="P148" i="1"/>
  <c r="Q148" i="1" s="1"/>
  <c r="L148" i="1"/>
  <c r="M148" i="1" s="1"/>
  <c r="P147" i="1"/>
  <c r="Q147" i="1" s="1"/>
  <c r="L147" i="1"/>
  <c r="M147" i="1" s="1"/>
  <c r="P146" i="1"/>
  <c r="Q146" i="1" s="1"/>
  <c r="L146" i="1"/>
  <c r="M146" i="1" s="1"/>
  <c r="P145" i="1"/>
  <c r="Q145" i="1" s="1"/>
  <c r="L145" i="1"/>
  <c r="M145" i="1" s="1"/>
  <c r="P144" i="1"/>
  <c r="Q144" i="1" s="1"/>
  <c r="L144" i="1"/>
  <c r="M144" i="1" s="1"/>
  <c r="P143" i="1"/>
  <c r="Q143" i="1" s="1"/>
  <c r="L143" i="1"/>
  <c r="M143" i="1" s="1"/>
  <c r="P142" i="1"/>
  <c r="Q142" i="1" s="1"/>
  <c r="L142" i="1"/>
  <c r="M142" i="1" s="1"/>
  <c r="P141" i="1"/>
  <c r="Q141" i="1" s="1"/>
  <c r="L141" i="1"/>
  <c r="M141" i="1" s="1"/>
  <c r="P140" i="1"/>
  <c r="Q140" i="1" s="1"/>
  <c r="L140" i="1"/>
  <c r="M140" i="1" s="1"/>
  <c r="P139" i="1"/>
  <c r="Q139" i="1" s="1"/>
  <c r="L139" i="1"/>
  <c r="M139" i="1" s="1"/>
  <c r="P138" i="1"/>
  <c r="Q138" i="1" s="1"/>
  <c r="L138" i="1"/>
  <c r="M138" i="1" s="1"/>
  <c r="P137" i="1"/>
  <c r="Q137" i="1" s="1"/>
  <c r="L137" i="1"/>
  <c r="M137" i="1" s="1"/>
  <c r="P136" i="1"/>
  <c r="Q136" i="1" s="1"/>
  <c r="L136" i="1"/>
  <c r="M136" i="1" s="1"/>
  <c r="P135" i="1"/>
  <c r="Q135" i="1" s="1"/>
  <c r="L135" i="1"/>
  <c r="M135" i="1" s="1"/>
  <c r="P134" i="1"/>
  <c r="Q134" i="1" s="1"/>
  <c r="L134" i="1"/>
  <c r="M134" i="1" s="1"/>
  <c r="P133" i="1"/>
  <c r="Q133" i="1" s="1"/>
  <c r="L133" i="1"/>
  <c r="M133" i="1" s="1"/>
  <c r="P132" i="1"/>
  <c r="Q132" i="1" s="1"/>
  <c r="L132" i="1"/>
  <c r="M132" i="1" s="1"/>
  <c r="P131" i="1"/>
  <c r="Q131" i="1" s="1"/>
  <c r="L131" i="1"/>
  <c r="M131" i="1" s="1"/>
  <c r="P130" i="1"/>
  <c r="Q130" i="1" s="1"/>
  <c r="L130" i="1"/>
  <c r="M130" i="1" s="1"/>
  <c r="P129" i="1"/>
  <c r="Q129" i="1" s="1"/>
  <c r="L129" i="1"/>
  <c r="M129" i="1" s="1"/>
  <c r="P128" i="1"/>
  <c r="Q128" i="1" s="1"/>
  <c r="L128" i="1"/>
  <c r="M128" i="1" s="1"/>
  <c r="P127" i="1"/>
  <c r="Q127" i="1" s="1"/>
  <c r="L127" i="1"/>
  <c r="M127" i="1" s="1"/>
  <c r="P126" i="1"/>
  <c r="Q126" i="1" s="1"/>
  <c r="L126" i="1"/>
  <c r="M126" i="1" s="1"/>
  <c r="P125" i="1"/>
  <c r="Q125" i="1" s="1"/>
  <c r="L125" i="1"/>
  <c r="M125" i="1" s="1"/>
  <c r="P124" i="1"/>
  <c r="Q124" i="1" s="1"/>
  <c r="L124" i="1"/>
  <c r="M124" i="1" s="1"/>
  <c r="P123" i="1"/>
  <c r="Q123" i="1" s="1"/>
  <c r="L123" i="1"/>
  <c r="M123" i="1" s="1"/>
  <c r="P122" i="1"/>
  <c r="Q122" i="1" s="1"/>
  <c r="L122" i="1"/>
  <c r="M122" i="1" s="1"/>
  <c r="P121" i="1"/>
  <c r="Q121" i="1" s="1"/>
  <c r="L121" i="1"/>
  <c r="M121" i="1" s="1"/>
  <c r="P120" i="1"/>
  <c r="Q120" i="1" s="1"/>
  <c r="L120" i="1"/>
  <c r="M120" i="1" s="1"/>
  <c r="P119" i="1"/>
  <c r="Q119" i="1" s="1"/>
  <c r="L119" i="1"/>
  <c r="M119" i="1" s="1"/>
  <c r="P118" i="1"/>
  <c r="Q118" i="1" s="1"/>
  <c r="L118" i="1"/>
  <c r="M118" i="1" s="1"/>
  <c r="P117" i="1"/>
  <c r="Q117" i="1" s="1"/>
  <c r="L117" i="1"/>
  <c r="M117" i="1" s="1"/>
  <c r="P116" i="1"/>
  <c r="Q116" i="1" s="1"/>
  <c r="L116" i="1"/>
  <c r="M116" i="1" s="1"/>
  <c r="P115" i="1"/>
  <c r="Q115" i="1" s="1"/>
  <c r="L115" i="1"/>
  <c r="M115" i="1" s="1"/>
  <c r="P114" i="1"/>
  <c r="Q114" i="1" s="1"/>
  <c r="L114" i="1"/>
  <c r="M114" i="1" s="1"/>
  <c r="P113" i="1"/>
  <c r="Q113" i="1" s="1"/>
  <c r="L113" i="1"/>
  <c r="M113" i="1" s="1"/>
  <c r="P112" i="1"/>
  <c r="Q112" i="1" s="1"/>
  <c r="L112" i="1"/>
  <c r="M112" i="1" s="1"/>
  <c r="P111" i="1"/>
  <c r="Q111" i="1" s="1"/>
  <c r="L111" i="1"/>
  <c r="M111" i="1" s="1"/>
  <c r="P110" i="1"/>
  <c r="Q110" i="1" s="1"/>
  <c r="L110" i="1"/>
  <c r="M110" i="1" s="1"/>
  <c r="P109" i="1"/>
  <c r="Q109" i="1" s="1"/>
  <c r="L109" i="1"/>
  <c r="M109" i="1" s="1"/>
  <c r="P108" i="1"/>
  <c r="Q108" i="1" s="1"/>
  <c r="L108" i="1"/>
  <c r="M108" i="1" s="1"/>
  <c r="P107" i="1"/>
  <c r="Q107" i="1" s="1"/>
  <c r="L107" i="1"/>
  <c r="M107" i="1" s="1"/>
  <c r="P106" i="1"/>
  <c r="Q106" i="1" s="1"/>
  <c r="L106" i="1"/>
  <c r="M106" i="1" s="1"/>
  <c r="P105" i="1"/>
  <c r="Q105" i="1" s="1"/>
  <c r="L105" i="1"/>
  <c r="M105" i="1" s="1"/>
  <c r="P104" i="1"/>
  <c r="Q104" i="1" s="1"/>
  <c r="L104" i="1"/>
  <c r="M104" i="1" s="1"/>
  <c r="P103" i="1"/>
  <c r="Q103" i="1" s="1"/>
  <c r="L103" i="1"/>
  <c r="M103" i="1" s="1"/>
  <c r="P102" i="1"/>
  <c r="Q102" i="1" s="1"/>
  <c r="L102" i="1"/>
  <c r="M102" i="1" s="1"/>
  <c r="Q101" i="1"/>
  <c r="P101" i="1"/>
  <c r="L101" i="1"/>
  <c r="M101" i="1" s="1"/>
  <c r="Q100" i="1"/>
  <c r="P100" i="1"/>
  <c r="L100" i="1"/>
  <c r="M100" i="1" s="1"/>
  <c r="Q99" i="1"/>
  <c r="P99" i="1"/>
  <c r="L99" i="1"/>
  <c r="M99" i="1" s="1"/>
  <c r="Q98" i="1"/>
  <c r="P98" i="1"/>
  <c r="L98" i="1"/>
  <c r="M98" i="1" s="1"/>
  <c r="Q97" i="1"/>
  <c r="P97" i="1"/>
  <c r="L97" i="1"/>
  <c r="M97" i="1" s="1"/>
  <c r="Q96" i="1"/>
  <c r="P96" i="1"/>
  <c r="L96" i="1"/>
  <c r="M96" i="1" s="1"/>
  <c r="Q95" i="1"/>
  <c r="P95" i="1"/>
  <c r="L95" i="1"/>
  <c r="M95" i="1" s="1"/>
  <c r="Q94" i="1"/>
  <c r="P94" i="1"/>
  <c r="L94" i="1"/>
  <c r="M94" i="1" s="1"/>
  <c r="Q93" i="1"/>
  <c r="P93" i="1"/>
  <c r="L93" i="1"/>
  <c r="M93" i="1" s="1"/>
  <c r="Q92" i="1"/>
  <c r="P92" i="1"/>
  <c r="L92" i="1"/>
  <c r="M92" i="1" s="1"/>
  <c r="Q91" i="1"/>
  <c r="P91" i="1"/>
  <c r="L91" i="1"/>
  <c r="M91" i="1" s="1"/>
  <c r="Q90" i="1"/>
  <c r="P90" i="1"/>
  <c r="L90" i="1"/>
  <c r="M90" i="1" s="1"/>
  <c r="Q89" i="1"/>
  <c r="P89" i="1"/>
  <c r="L89" i="1"/>
  <c r="M89" i="1" s="1"/>
  <c r="Q88" i="1"/>
  <c r="P88" i="1"/>
  <c r="L88" i="1"/>
  <c r="M88" i="1" s="1"/>
  <c r="Q87" i="1"/>
  <c r="P87" i="1"/>
  <c r="L87" i="1"/>
  <c r="M87" i="1" s="1"/>
  <c r="Q86" i="1"/>
  <c r="P86" i="1"/>
  <c r="L86" i="1"/>
  <c r="M86" i="1" s="1"/>
  <c r="Q85" i="1"/>
  <c r="P85" i="1"/>
  <c r="L85" i="1"/>
  <c r="M85" i="1" s="1"/>
  <c r="Q84" i="1"/>
  <c r="P84" i="1"/>
  <c r="L84" i="1"/>
  <c r="M84" i="1" s="1"/>
  <c r="Q83" i="1"/>
  <c r="P83" i="1"/>
  <c r="L83" i="1"/>
  <c r="M83" i="1" s="1"/>
  <c r="Q82" i="1"/>
  <c r="P82" i="1"/>
  <c r="L82" i="1"/>
  <c r="M82" i="1" s="1"/>
  <c r="Q81" i="1"/>
  <c r="P81" i="1"/>
  <c r="L81" i="1"/>
  <c r="M81" i="1" s="1"/>
  <c r="Q80" i="1"/>
  <c r="P80" i="1"/>
  <c r="L80" i="1"/>
  <c r="M80" i="1" s="1"/>
  <c r="Q79" i="1"/>
  <c r="P79" i="1"/>
  <c r="L79" i="1"/>
  <c r="M79" i="1" s="1"/>
  <c r="Q78" i="1"/>
  <c r="P78" i="1"/>
  <c r="L78" i="1"/>
  <c r="M78" i="1" s="1"/>
  <c r="Q77" i="1"/>
  <c r="P77" i="1"/>
  <c r="L77" i="1"/>
  <c r="M77" i="1" s="1"/>
  <c r="Q76" i="1"/>
  <c r="P76" i="1"/>
  <c r="L76" i="1"/>
  <c r="M76" i="1" s="1"/>
  <c r="Q75" i="1"/>
  <c r="P75" i="1"/>
  <c r="L75" i="1"/>
  <c r="M75" i="1" s="1"/>
  <c r="Q74" i="1"/>
  <c r="P74" i="1"/>
  <c r="L74" i="1"/>
  <c r="M74" i="1" s="1"/>
  <c r="Q73" i="1"/>
  <c r="P73" i="1"/>
  <c r="L73" i="1"/>
  <c r="M73" i="1" s="1"/>
  <c r="Q72" i="1"/>
  <c r="P72" i="1"/>
  <c r="L72" i="1"/>
  <c r="M72" i="1" s="1"/>
  <c r="Q71" i="1"/>
  <c r="P71" i="1"/>
  <c r="L71" i="1"/>
  <c r="M71" i="1" s="1"/>
  <c r="Q70" i="1"/>
  <c r="P70" i="1"/>
  <c r="L70" i="1"/>
  <c r="M70" i="1" s="1"/>
  <c r="Q69" i="1"/>
  <c r="P69" i="1"/>
  <c r="L69" i="1"/>
  <c r="M69" i="1" s="1"/>
  <c r="Q68" i="1"/>
  <c r="P68" i="1"/>
  <c r="L68" i="1"/>
  <c r="M68" i="1" s="1"/>
  <c r="Q67" i="1"/>
  <c r="P67" i="1"/>
  <c r="L67" i="1"/>
  <c r="M67" i="1" s="1"/>
  <c r="Q66" i="1"/>
  <c r="P66" i="1"/>
  <c r="L66" i="1"/>
  <c r="M66" i="1" s="1"/>
  <c r="Q65" i="1"/>
  <c r="P65" i="1"/>
  <c r="L65" i="1"/>
  <c r="M65" i="1" s="1"/>
  <c r="Q64" i="1"/>
  <c r="P64" i="1"/>
  <c r="L64" i="1"/>
  <c r="M64" i="1" s="1"/>
  <c r="Q63" i="1"/>
  <c r="P63" i="1"/>
  <c r="L63" i="1"/>
  <c r="M63" i="1" s="1"/>
  <c r="Q62" i="1"/>
  <c r="P62" i="1"/>
  <c r="L62" i="1"/>
  <c r="M62" i="1" s="1"/>
  <c r="Q61" i="1"/>
  <c r="P61" i="1"/>
  <c r="L61" i="1"/>
  <c r="M61" i="1" s="1"/>
  <c r="Q60" i="1"/>
  <c r="P60" i="1"/>
  <c r="L60" i="1"/>
  <c r="M60" i="1" s="1"/>
  <c r="Q59" i="1"/>
  <c r="P59" i="1"/>
  <c r="L59" i="1"/>
  <c r="M59" i="1" s="1"/>
  <c r="Q58" i="1"/>
  <c r="P58" i="1"/>
  <c r="L58" i="1"/>
  <c r="M58" i="1" s="1"/>
  <c r="Q57" i="1"/>
  <c r="P57" i="1"/>
  <c r="L57" i="1"/>
  <c r="M57" i="1" s="1"/>
  <c r="Q56" i="1"/>
  <c r="P56" i="1"/>
  <c r="L56" i="1"/>
  <c r="M56" i="1" s="1"/>
  <c r="P55" i="1"/>
  <c r="Q55" i="1" s="1"/>
  <c r="L55" i="1"/>
  <c r="M55" i="1" s="1"/>
  <c r="P54" i="1"/>
  <c r="Q54" i="1" s="1"/>
  <c r="L54" i="1"/>
  <c r="M54" i="1" s="1"/>
  <c r="P53" i="1"/>
  <c r="Q53" i="1" s="1"/>
  <c r="L53" i="1"/>
  <c r="M53" i="1" s="1"/>
  <c r="P52" i="1"/>
  <c r="Q52" i="1" s="1"/>
  <c r="L52" i="1"/>
  <c r="M52" i="1" s="1"/>
  <c r="P51" i="1"/>
  <c r="Q51" i="1" s="1"/>
  <c r="L51" i="1"/>
  <c r="M51" i="1" s="1"/>
  <c r="P50" i="1"/>
  <c r="Q50" i="1" s="1"/>
  <c r="L50" i="1"/>
  <c r="M50" i="1" s="1"/>
  <c r="P49" i="1"/>
  <c r="Q49" i="1" s="1"/>
  <c r="L49" i="1"/>
  <c r="M49" i="1" s="1"/>
  <c r="P48" i="1"/>
  <c r="Q48" i="1" s="1"/>
  <c r="L48" i="1"/>
  <c r="M48" i="1" s="1"/>
  <c r="P47" i="1"/>
  <c r="Q47" i="1" s="1"/>
  <c r="L47" i="1"/>
  <c r="M47" i="1" s="1"/>
  <c r="P46" i="1"/>
  <c r="Q46" i="1" s="1"/>
  <c r="L46" i="1"/>
  <c r="M46" i="1" s="1"/>
  <c r="P45" i="1"/>
  <c r="Q45" i="1" s="1"/>
  <c r="L45" i="1"/>
  <c r="M45" i="1" s="1"/>
  <c r="P44" i="1"/>
  <c r="Q44" i="1" s="1"/>
  <c r="L44" i="1"/>
  <c r="M44" i="1" s="1"/>
  <c r="P43" i="1"/>
  <c r="Q43" i="1" s="1"/>
  <c r="L43" i="1"/>
  <c r="M43" i="1" s="1"/>
  <c r="P42" i="1"/>
  <c r="Q42" i="1" s="1"/>
  <c r="L42" i="1"/>
  <c r="M42" i="1" s="1"/>
  <c r="P41" i="1"/>
  <c r="Q41" i="1" s="1"/>
  <c r="L41" i="1"/>
  <c r="M41" i="1" s="1"/>
  <c r="P40" i="1"/>
  <c r="Q40" i="1" s="1"/>
  <c r="L40" i="1"/>
  <c r="M40" i="1" s="1"/>
  <c r="P39" i="1"/>
  <c r="Q39" i="1" s="1"/>
  <c r="L39" i="1"/>
  <c r="M39" i="1" s="1"/>
  <c r="P38" i="1"/>
  <c r="Q38" i="1" s="1"/>
  <c r="L38" i="1"/>
  <c r="M38" i="1" s="1"/>
  <c r="P37" i="1"/>
  <c r="Q37" i="1" s="1"/>
  <c r="L37" i="1"/>
  <c r="M37" i="1" s="1"/>
  <c r="P36" i="1"/>
  <c r="Q36" i="1" s="1"/>
  <c r="L36" i="1"/>
  <c r="M36" i="1" s="1"/>
  <c r="P35" i="1"/>
  <c r="Q35" i="1" s="1"/>
  <c r="L35" i="1"/>
  <c r="M35" i="1" s="1"/>
  <c r="P34" i="1"/>
  <c r="Q34" i="1" s="1"/>
  <c r="L34" i="1"/>
  <c r="M34" i="1" s="1"/>
  <c r="P33" i="1"/>
  <c r="Q33" i="1" s="1"/>
  <c r="L33" i="1"/>
  <c r="M33" i="1" s="1"/>
  <c r="P32" i="1"/>
  <c r="Q32" i="1" s="1"/>
  <c r="L32" i="1"/>
  <c r="M32" i="1" s="1"/>
  <c r="P31" i="1"/>
  <c r="Q31" i="1" s="1"/>
  <c r="L31" i="1"/>
  <c r="M31" i="1" s="1"/>
  <c r="P30" i="1"/>
  <c r="Q30" i="1" s="1"/>
  <c r="L30" i="1"/>
  <c r="M30" i="1" s="1"/>
  <c r="P29" i="1"/>
  <c r="Q29" i="1" s="1"/>
  <c r="L29" i="1"/>
  <c r="M29" i="1" s="1"/>
  <c r="P28" i="1"/>
  <c r="Q28" i="1" s="1"/>
  <c r="L28" i="1"/>
  <c r="M28" i="1" s="1"/>
  <c r="P27" i="1"/>
  <c r="Q27" i="1" s="1"/>
  <c r="L27" i="1"/>
  <c r="M27" i="1" s="1"/>
  <c r="P26" i="1"/>
  <c r="Q26" i="1" s="1"/>
  <c r="L26" i="1"/>
  <c r="M26" i="1" s="1"/>
  <c r="P25" i="1"/>
  <c r="Q25" i="1" s="1"/>
  <c r="L25" i="1"/>
  <c r="M25" i="1" s="1"/>
  <c r="P24" i="1"/>
  <c r="Q24" i="1" s="1"/>
  <c r="L24" i="1"/>
  <c r="M24" i="1" s="1"/>
  <c r="P23" i="1"/>
  <c r="Q23" i="1" s="1"/>
  <c r="L23" i="1"/>
  <c r="M23" i="1" s="1"/>
  <c r="P22" i="1"/>
  <c r="Q22" i="1" s="1"/>
  <c r="L22" i="1"/>
  <c r="M22" i="1" s="1"/>
  <c r="P21" i="1"/>
  <c r="Q21" i="1" s="1"/>
  <c r="L21" i="1"/>
  <c r="M21" i="1" s="1"/>
  <c r="P20" i="1"/>
  <c r="Q20" i="1" s="1"/>
  <c r="L20" i="1"/>
  <c r="M20" i="1" s="1"/>
  <c r="P19" i="1"/>
  <c r="Q19" i="1" s="1"/>
  <c r="L19" i="1"/>
  <c r="M19" i="1" s="1"/>
  <c r="P18" i="1"/>
  <c r="Q18" i="1" s="1"/>
  <c r="L18" i="1"/>
  <c r="M18" i="1" s="1"/>
  <c r="P17" i="1"/>
  <c r="Q17" i="1" s="1"/>
  <c r="L17" i="1"/>
  <c r="M17" i="1" s="1"/>
  <c r="P16" i="1"/>
  <c r="Q16" i="1" s="1"/>
  <c r="L16" i="1"/>
  <c r="M16" i="1" s="1"/>
  <c r="P15" i="1"/>
  <c r="Q15" i="1" s="1"/>
  <c r="L15" i="1"/>
  <c r="M15" i="1" s="1"/>
  <c r="P14" i="1"/>
  <c r="Q14" i="1" s="1"/>
  <c r="L14" i="1"/>
  <c r="M14" i="1" s="1"/>
  <c r="P13" i="1"/>
  <c r="Q13" i="1" s="1"/>
  <c r="L13" i="1"/>
  <c r="M13" i="1" s="1"/>
  <c r="P12" i="1"/>
  <c r="Q12" i="1" s="1"/>
  <c r="L12" i="1"/>
  <c r="M12" i="1" s="1"/>
  <c r="P11" i="1"/>
  <c r="Q11" i="1" s="1"/>
  <c r="L11" i="1"/>
  <c r="M11" i="1" s="1"/>
  <c r="P10" i="1"/>
  <c r="Q10" i="1" s="1"/>
  <c r="L10" i="1"/>
  <c r="M10" i="1" s="1"/>
  <c r="P9" i="1"/>
  <c r="Q9" i="1" s="1"/>
  <c r="L9" i="1"/>
  <c r="M9" i="1" s="1"/>
  <c r="P8" i="1"/>
  <c r="Q8" i="1" s="1"/>
  <c r="L8" i="1"/>
  <c r="M8" i="1" s="1"/>
  <c r="P7" i="1"/>
  <c r="Q7" i="1" s="1"/>
  <c r="L7" i="1"/>
  <c r="M7" i="1" s="1"/>
  <c r="P6" i="1"/>
  <c r="Q6" i="1" s="1"/>
  <c r="L6" i="1"/>
  <c r="M6" i="1" s="1"/>
  <c r="P5" i="1"/>
  <c r="Q5" i="1" s="1"/>
  <c r="L5" i="1"/>
  <c r="M5" i="1" s="1"/>
  <c r="P4" i="1"/>
  <c r="Q4" i="1" s="1"/>
  <c r="L4" i="1"/>
  <c r="M4" i="1" s="1"/>
  <c r="P3" i="1"/>
  <c r="Q3" i="1" s="1"/>
  <c r="L3" i="1"/>
  <c r="M3" i="1" s="1"/>
  <c r="P2" i="1"/>
  <c r="Q2" i="1" s="1"/>
  <c r="L2" i="1"/>
  <c r="M2" i="1" s="1"/>
  <c r="J2" i="3" l="1"/>
  <c r="C8" i="7"/>
  <c r="C10" i="7" s="1"/>
  <c r="C3" i="7" s="1"/>
</calcChain>
</file>

<file path=xl/sharedStrings.xml><?xml version="1.0" encoding="utf-8"?>
<sst xmlns="http://schemas.openxmlformats.org/spreadsheetml/2006/main" count="3304" uniqueCount="529">
  <si>
    <t>State</t>
  </si>
  <si>
    <t>Provider Name</t>
  </si>
  <si>
    <t xml:space="preserve">City </t>
  </si>
  <si>
    <t>County</t>
  </si>
  <si>
    <t>MDS Census</t>
  </si>
  <si>
    <t>Administrator Hours</t>
  </si>
  <si>
    <t>Medical Director Hours</t>
  </si>
  <si>
    <t>Pharmacist Hours</t>
  </si>
  <si>
    <t>Dietician Hours</t>
  </si>
  <si>
    <t>Hours Qualified Activities Professional</t>
  </si>
  <si>
    <t>Hours Other Activities Professional</t>
  </si>
  <si>
    <t>Total Hours Activities Staff</t>
  </si>
  <si>
    <t>Average Activities Staff Hours Per Resident Per Day</t>
  </si>
  <si>
    <t>Hours Qualified Social Work Staff</t>
  </si>
  <si>
    <t>Hours Other Social Work Staff</t>
  </si>
  <si>
    <t>Total Hours Social Work Staff</t>
  </si>
  <si>
    <t>Average Social Work Staff Hours Per Resident Per Day</t>
  </si>
  <si>
    <t>RN Hours</t>
  </si>
  <si>
    <t>RN Hours Contract</t>
  </si>
  <si>
    <t>Percent RN Hours Contract</t>
  </si>
  <si>
    <t>LPN Hours</t>
  </si>
  <si>
    <t>LPN Hours Contract</t>
  </si>
  <si>
    <t>Percent LPN Hours Contract</t>
  </si>
  <si>
    <t>CNA Hours</t>
  </si>
  <si>
    <t>CNA Hours Contract</t>
  </si>
  <si>
    <t>Percent CNA Hours Contract</t>
  </si>
  <si>
    <t xml:space="preserve">CNA Hours </t>
  </si>
  <si>
    <t>Total Care Staffing Hours</t>
  </si>
  <si>
    <t>Avg Total Staffing Hours Per Resident Per Day</t>
  </si>
  <si>
    <t>Avg RN Hours Per Resident Per Day</t>
  </si>
  <si>
    <t xml:space="preserve">For further information and technical specification on payroll-based staff reporting requirements, visit the CMS website at https://www.cms.gov/Medicare/Quality-Initiatives-Patient-Assessment-Instruments/NursingHomeQualityInits/Staffing-Data-Submission-PBJ.html. </t>
  </si>
  <si>
    <t>Let A = Sum of MDS avgs</t>
  </si>
  <si>
    <t>Let B = Sum of total staffing avgs</t>
  </si>
  <si>
    <t>Let C = Sum of RN hour avgs</t>
  </si>
  <si>
    <t>State staffing average =  B/A</t>
  </si>
  <si>
    <t>State RN average = C/A</t>
  </si>
  <si>
    <t>For further information on nursing home quality, staffing, and other data, visit our website, www.nursinghome411.org.</t>
  </si>
  <si>
    <t>OK</t>
  </si>
  <si>
    <t>ACCEL AT CRYSTAL PARK</t>
  </si>
  <si>
    <t>OKLAHOMA CITY</t>
  </si>
  <si>
    <t>Cleveland</t>
  </si>
  <si>
    <t>ADA CARE CENTER</t>
  </si>
  <si>
    <t>ADA</t>
  </si>
  <si>
    <t>Pontotoc</t>
  </si>
  <si>
    <t>ADAMS PARC</t>
  </si>
  <si>
    <t>BARTLESVILLE</t>
  </si>
  <si>
    <t>Washington</t>
  </si>
  <si>
    <t>AMBASSADOR MANOR NURSING CENTER</t>
  </si>
  <si>
    <t>TULSA</t>
  </si>
  <si>
    <t>Tulsa</t>
  </si>
  <si>
    <t>ANADARKO NURSING &amp; REHAB</t>
  </si>
  <si>
    <t>ANADARKO</t>
  </si>
  <si>
    <t>Caddo</t>
  </si>
  <si>
    <t>ANTLERS MANOR</t>
  </si>
  <si>
    <t>ANTLERS</t>
  </si>
  <si>
    <t>Pushmataha</t>
  </si>
  <si>
    <t>ARBOR VILLAGE</t>
  </si>
  <si>
    <t>SAPULPA</t>
  </si>
  <si>
    <t>Creek</t>
  </si>
  <si>
    <t>ARTESIAN HOME</t>
  </si>
  <si>
    <t>SULPHUR</t>
  </si>
  <si>
    <t>Murray</t>
  </si>
  <si>
    <t>ASPEN HEALTH AND REHAB</t>
  </si>
  <si>
    <t>BROKEN ARROW</t>
  </si>
  <si>
    <t>ATOKA MANOR</t>
  </si>
  <si>
    <t>ATOKA</t>
  </si>
  <si>
    <t>Atoka</t>
  </si>
  <si>
    <t>AYERS NURSING HOME</t>
  </si>
  <si>
    <t>SNYDER</t>
  </si>
  <si>
    <t>Kiowa</t>
  </si>
  <si>
    <t>BALLARD NURSING CENTER</t>
  </si>
  <si>
    <t>BAPTIST VILLAGE OF HUGO</t>
  </si>
  <si>
    <t>HUGO</t>
  </si>
  <si>
    <t>Choctaw</t>
  </si>
  <si>
    <t>BAPTIST VILLAGE OF OKLAHOMA CITY</t>
  </si>
  <si>
    <t>Oklahoma</t>
  </si>
  <si>
    <t>BAPTIST VILLAGE OF OWASSO</t>
  </si>
  <si>
    <t>OWASSO</t>
  </si>
  <si>
    <t>BARNSDALL NURSING HOME</t>
  </si>
  <si>
    <t>BARNSDALL</t>
  </si>
  <si>
    <t>Osage</t>
  </si>
  <si>
    <t>BARTLESVILLE HEALTH AND REHABILITATION COMMUNITY</t>
  </si>
  <si>
    <t>BEACON RIDGE</t>
  </si>
  <si>
    <t>BEADLES NURSING HOME</t>
  </si>
  <si>
    <t>ALVA</t>
  </si>
  <si>
    <t>Woods</t>
  </si>
  <si>
    <t>BEAVER COUNTY NURSING HOME</t>
  </si>
  <si>
    <t>BEAVER</t>
  </si>
  <si>
    <t>Beaver</t>
  </si>
  <si>
    <t>BELL AVENUE NURSING CENTER</t>
  </si>
  <si>
    <t>ELK CITY</t>
  </si>
  <si>
    <t>Beckham</t>
  </si>
  <si>
    <t>BETTY ANN NURSING CENTER</t>
  </si>
  <si>
    <t>GROVE</t>
  </si>
  <si>
    <t>Delaware</t>
  </si>
  <si>
    <t>BINGER NURSING AND REHABILITATION</t>
  </si>
  <si>
    <t>BINGER</t>
  </si>
  <si>
    <t>BRADFORD VILLAGE HEALTHCARE CENTER</t>
  </si>
  <si>
    <t>EDMOND</t>
  </si>
  <si>
    <t>BROADWAY MANOR NURSING HOME</t>
  </si>
  <si>
    <t>MUSKOGEE</t>
  </si>
  <si>
    <t>Muskogee</t>
  </si>
  <si>
    <t>BROKEN ARROW NURSING HOME, INC</t>
  </si>
  <si>
    <t>BROKEN BOW NURSING HOME</t>
  </si>
  <si>
    <t>BROKEN BOW</t>
  </si>
  <si>
    <t>Mccurtain</t>
  </si>
  <si>
    <t>BROOKHAVEN EXTENSIVE CARE</t>
  </si>
  <si>
    <t>NORMAN</t>
  </si>
  <si>
    <t>BROOKSIDE NURSING CENTER</t>
  </si>
  <si>
    <t>MADILL</t>
  </si>
  <si>
    <t>Marshall</t>
  </si>
  <si>
    <t>BROOKWOOD SKILLED NURSING AND THERAPY</t>
  </si>
  <si>
    <t>CALERA MANOR, LLC</t>
  </si>
  <si>
    <t>CALERA</t>
  </si>
  <si>
    <t>Bryan</t>
  </si>
  <si>
    <t>CALLAWAY NURSING HOME</t>
  </si>
  <si>
    <t>CAPITOL HILL SKILLED NURSING AND THERAPY</t>
  </si>
  <si>
    <t>CARNEGIE NURSING HOME, INC.</t>
  </si>
  <si>
    <t>CARNEGIE</t>
  </si>
  <si>
    <t>CEDAR CREEK NURSING CENTER</t>
  </si>
  <si>
    <t>CEDARCREST CARE CENTER</t>
  </si>
  <si>
    <t>CHANDLER THERAPY &amp; LIVING CENTER LLC</t>
  </si>
  <si>
    <t>CHANDLER</t>
  </si>
  <si>
    <t>Lincoln</t>
  </si>
  <si>
    <t>CHECOTAH NURSING CENTER</t>
  </si>
  <si>
    <t>CHECOTAH</t>
  </si>
  <si>
    <t>Mcintosh</t>
  </si>
  <si>
    <t>CHEROKEE COUNTY NURSING CENTER</t>
  </si>
  <si>
    <t>TAHLEQUAH</t>
  </si>
  <si>
    <t>Cherokee</t>
  </si>
  <si>
    <t>CHICKASHA NURSING CENTER, INC</t>
  </si>
  <si>
    <t>CHICKASHA</t>
  </si>
  <si>
    <t>Grady</t>
  </si>
  <si>
    <t>CHOCTAW NATION NURSING HOME</t>
  </si>
  <si>
    <t>CIMARRON POINTE CARE CENTER</t>
  </si>
  <si>
    <t>MANNFORD</t>
  </si>
  <si>
    <t>CLAREMORE NURSING HOME</t>
  </si>
  <si>
    <t>CLAREMORE</t>
  </si>
  <si>
    <t>Rogers</t>
  </si>
  <si>
    <t>CLEVELAND MANOR NURSING &amp; REHAB</t>
  </si>
  <si>
    <t>CLEVELAND</t>
  </si>
  <si>
    <t>Pawnee</t>
  </si>
  <si>
    <t>CLINTON THERAPY &amp; LIVING CENTER</t>
  </si>
  <si>
    <t>CLINTON</t>
  </si>
  <si>
    <t>Custer</t>
  </si>
  <si>
    <t>COLONIAL MANOR II</t>
  </si>
  <si>
    <t>HOLLIS</t>
  </si>
  <si>
    <t>Harmon</t>
  </si>
  <si>
    <t>COLONIAL MANOR NURSING HOME, INC</t>
  </si>
  <si>
    <t>COLONIAL PARK MANOR, LLC</t>
  </si>
  <si>
    <t>OKEMAH</t>
  </si>
  <si>
    <t>Okfuskee</t>
  </si>
  <si>
    <t>COLONIAL TERRACE CARE CENTER</t>
  </si>
  <si>
    <t>PRYOR</t>
  </si>
  <si>
    <t>Mayes</t>
  </si>
  <si>
    <t>COMMUNITY HEALTH CARE OF GORE</t>
  </si>
  <si>
    <t>GORE</t>
  </si>
  <si>
    <t>Sequoyah</t>
  </si>
  <si>
    <t>COMMUNITY HEALTH CENTER</t>
  </si>
  <si>
    <t>WAKITA</t>
  </si>
  <si>
    <t>Grant</t>
  </si>
  <si>
    <t>CORDELL CHRISTIAN HOME</t>
  </si>
  <si>
    <t>CORDELL</t>
  </si>
  <si>
    <t>Washita</t>
  </si>
  <si>
    <t>CORN HERITAGE VILLAGE AND REHAB</t>
  </si>
  <si>
    <t>CORN</t>
  </si>
  <si>
    <t>CORN HERITAGE VILLAGE AND REHAB OF WEATHERFORD</t>
  </si>
  <si>
    <t>WEATHERFORD</t>
  </si>
  <si>
    <t>COUNTRY CLUB CARE</t>
  </si>
  <si>
    <t>DUNCAN</t>
  </si>
  <si>
    <t>Stephens</t>
  </si>
  <si>
    <t>COUNTRYSIDE ESTATES</t>
  </si>
  <si>
    <t>WARNER</t>
  </si>
  <si>
    <t>COVENANT LIVING OF TULSA</t>
  </si>
  <si>
    <t>COWETA MANOR NURSING HOME</t>
  </si>
  <si>
    <t>COWETA</t>
  </si>
  <si>
    <t>Wagoner</t>
  </si>
  <si>
    <t>CROSS TIMBERS NURSING AND REHABILIATION</t>
  </si>
  <si>
    <t>MIDWEST CITY</t>
  </si>
  <si>
    <t>DR W F &amp; MADA DUNAWAY MANOR</t>
  </si>
  <si>
    <t>GUYMON</t>
  </si>
  <si>
    <t>Texas</t>
  </si>
  <si>
    <t>EASTGATE VILLAGE RETIREMENT CENTER</t>
  </si>
  <si>
    <t>EASTWOOD MANOR</t>
  </si>
  <si>
    <t>COMMERCE</t>
  </si>
  <si>
    <t>Ottawa</t>
  </si>
  <si>
    <t>EDMOND HEALTH CARE CENTER</t>
  </si>
  <si>
    <t>EL RENO POST-ACUTE REHABILITATION CENTER</t>
  </si>
  <si>
    <t>EL RENO</t>
  </si>
  <si>
    <t>Canadian</t>
  </si>
  <si>
    <t>ELK CITY NURSING CENTER</t>
  </si>
  <si>
    <t>ELK CROSSING</t>
  </si>
  <si>
    <t>ELMBROOK HOME</t>
  </si>
  <si>
    <t>ARDMORE</t>
  </si>
  <si>
    <t>Carter</t>
  </si>
  <si>
    <t>ELMWOOD MANOR NURSING HOME</t>
  </si>
  <si>
    <t>WEWOKA</t>
  </si>
  <si>
    <t>Seminole</t>
  </si>
  <si>
    <t>EMERALD CARE CENTER CLAREMORE</t>
  </si>
  <si>
    <t>EMERALD CARE CENTER MIDWEST</t>
  </si>
  <si>
    <t>EMERALD CARE CENTER SOUTHWEST LLC</t>
  </si>
  <si>
    <t>EMERALD CARE CENTER TULSA</t>
  </si>
  <si>
    <t>ENID SENIOR CARE</t>
  </si>
  <si>
    <t>ENID</t>
  </si>
  <si>
    <t>Garfield</t>
  </si>
  <si>
    <t>EPWORTH VILLA HEALTH SERVICES</t>
  </si>
  <si>
    <t>EUFAULA MANOR NURSING AND REHABILITATION CENTER</t>
  </si>
  <si>
    <t>EUFAULA</t>
  </si>
  <si>
    <t>FAIRFAX MANOR</t>
  </si>
  <si>
    <t>FAIRFAX</t>
  </si>
  <si>
    <t>FAIRMONT SKILLED NURSING AND THERAPY</t>
  </si>
  <si>
    <t>FAIRVIEW FELLOWSHIP HOME FOR SENIOR CITIZENS, INC</t>
  </si>
  <si>
    <t>FAIRVIEW</t>
  </si>
  <si>
    <t>Major</t>
  </si>
  <si>
    <t>FAMILY CARE CENTER OF FAIRLAND</t>
  </si>
  <si>
    <t>FAIRLAND</t>
  </si>
  <si>
    <t>FOREST HILLS  CARE AND REHABILITATION CENTER</t>
  </si>
  <si>
    <t>FORREST MANOR NURSING CENTER</t>
  </si>
  <si>
    <t>DEWEY</t>
  </si>
  <si>
    <t>FORT GIBSON NURSING HOME</t>
  </si>
  <si>
    <t>FORT GIBSON</t>
  </si>
  <si>
    <t>FOUNTAIN VIEW MANOR, INC</t>
  </si>
  <si>
    <t>HENRYETTA</t>
  </si>
  <si>
    <t>Okmulgee</t>
  </si>
  <si>
    <t>FOUR SEASONS REHABILITATION &amp; CARE</t>
  </si>
  <si>
    <t>DURANT</t>
  </si>
  <si>
    <t>FRANCISCAN VILLA</t>
  </si>
  <si>
    <t>GARLAND ROAD NURSING &amp; REHAB CENTER</t>
  </si>
  <si>
    <t>GLENHAVEN RETIREMENT VILLAGE</t>
  </si>
  <si>
    <t>GLENWOOD HEALTHCARE</t>
  </si>
  <si>
    <t>GLENPOOL</t>
  </si>
  <si>
    <t>GOLDEN AGE NURSING HOME OF GUTHRIE, LLC</t>
  </si>
  <si>
    <t>GUTHRIE</t>
  </si>
  <si>
    <t>Logan</t>
  </si>
  <si>
    <t>GOLDEN OAKS VILLAGE</t>
  </si>
  <si>
    <t>GRACE LIVING CENTER-BUFFALO</t>
  </si>
  <si>
    <t>BUFFALO</t>
  </si>
  <si>
    <t>Harper</t>
  </si>
  <si>
    <t>GRACE LIVING CENTER-CHICKASHA</t>
  </si>
  <si>
    <t>GRACE LIVING CENTER-CLINTON</t>
  </si>
  <si>
    <t>GRACE LIVING CENTER-EL RENO</t>
  </si>
  <si>
    <t>GRACE LIVING CENTER-JENKS</t>
  </si>
  <si>
    <t>JENKS</t>
  </si>
  <si>
    <t>GRACE LIVING CENTER-MANGUM</t>
  </si>
  <si>
    <t>MANGUM</t>
  </si>
  <si>
    <t>Greer</t>
  </si>
  <si>
    <t>GRACE LIVING CENTER-NORMAN</t>
  </si>
  <si>
    <t>GRACE LIVING CENTER-STILLWATER</t>
  </si>
  <si>
    <t>STILLWATER</t>
  </si>
  <si>
    <t>Payne</t>
  </si>
  <si>
    <t>GRACE LIVING CENTER-TAHLEQUAH EAST SHAWNEE</t>
  </si>
  <si>
    <t>GRACE LIVING CENTER-TAHLEQUAH UNIVERSITY NORTHWEST</t>
  </si>
  <si>
    <t>GRACE LIVING CENTER-WOODWARD</t>
  </si>
  <si>
    <t>WOODWARD</t>
  </si>
  <si>
    <t>Woodward</t>
  </si>
  <si>
    <t>GRACEWOOD HEALTH &amp; REHAB</t>
  </si>
  <si>
    <t>GRAN GRANS PLACE</t>
  </si>
  <si>
    <t>YUKON</t>
  </si>
  <si>
    <t>GRAND LAKE VILLA</t>
  </si>
  <si>
    <t>GREEN COUNTRY CARE CENTER</t>
  </si>
  <si>
    <t>GREENBRIER NURSING HOME</t>
  </si>
  <si>
    <t>GREGSTON NURSING HOME, INC.</t>
  </si>
  <si>
    <t>MARLOW</t>
  </si>
  <si>
    <t>GROVE NURSING CENTER</t>
  </si>
  <si>
    <t>HARRAH NURSING CENTER</t>
  </si>
  <si>
    <t>HARRAH</t>
  </si>
  <si>
    <t>HASKELL CARE CENTER</t>
  </si>
  <si>
    <t>HASKELL</t>
  </si>
  <si>
    <t>HASKELL COUNTY NURSING CENTER, INC</t>
  </si>
  <si>
    <t>STIGLER</t>
  </si>
  <si>
    <t>Haskell</t>
  </si>
  <si>
    <t>HEARTSWORTH CENTER FOR NURSING &amp; REHABILITATION</t>
  </si>
  <si>
    <t>VINITA</t>
  </si>
  <si>
    <t>Craig</t>
  </si>
  <si>
    <t>HEAVENER NURSING &amp; REHAB</t>
  </si>
  <si>
    <t>HEAVENER</t>
  </si>
  <si>
    <t>Le Flore</t>
  </si>
  <si>
    <t>HENNESSEY NURSING &amp; REHAB</t>
  </si>
  <si>
    <t>HENNESSEY</t>
  </si>
  <si>
    <t>Kingfisher</t>
  </si>
  <si>
    <t>HENRYETTA COMMUNITY SKILLED HEALTHCARE &amp; REHAB</t>
  </si>
  <si>
    <t>HENSLEY NURSING &amp; REHAB</t>
  </si>
  <si>
    <t>SAYRE</t>
  </si>
  <si>
    <t>HERITAGE AT BRANDON PLACE HEALTH &amp; REHABILITATION</t>
  </si>
  <si>
    <t>HERITAGE HILLS LIVING &amp; REHABILITATION CENTER</t>
  </si>
  <si>
    <t>MCALESTER</t>
  </si>
  <si>
    <t>Pittsburg</t>
  </si>
  <si>
    <t>HERITAGE MANOR</t>
  </si>
  <si>
    <t>HERITAGE PARK</t>
  </si>
  <si>
    <t>BETHANY</t>
  </si>
  <si>
    <t>HERITAGE VILLA NURSING CENTER</t>
  </si>
  <si>
    <t>HERITAGE VILLAGE NURSING HOME</t>
  </si>
  <si>
    <t>HOLDENVILLE</t>
  </si>
  <si>
    <t>Hughes</t>
  </si>
  <si>
    <t>HIGHER CALL NURSING CENTER</t>
  </si>
  <si>
    <t>MIAMI</t>
  </si>
  <si>
    <t>HIGHLAND PARK HEALTH CARE</t>
  </si>
  <si>
    <t>OKMULGEE</t>
  </si>
  <si>
    <t>HILL NURSING HOME, INC.</t>
  </si>
  <si>
    <t>IDABEL</t>
  </si>
  <si>
    <t>HILLCREST MANOR NURSING CENTER</t>
  </si>
  <si>
    <t>BLACKWELL</t>
  </si>
  <si>
    <t>Kay</t>
  </si>
  <si>
    <t>HILLCREST NURSING CENTER</t>
  </si>
  <si>
    <t>MOORE</t>
  </si>
  <si>
    <t>HOBART NURSING &amp; REHAB</t>
  </si>
  <si>
    <t>HOBART</t>
  </si>
  <si>
    <t>HOLIDAY HEIGHTS HEALTHCARE</t>
  </si>
  <si>
    <t>HOMESTEAD OF HUGO</t>
  </si>
  <si>
    <t>INOLA HEALTH &amp; REHABILITATION</t>
  </si>
  <si>
    <t>INOLA</t>
  </si>
  <si>
    <t>JAN FRANCES CARE CENTER</t>
  </si>
  <si>
    <t>KENWOOD MANOR</t>
  </si>
  <si>
    <t>KINGWOOD SKILLED NURSING AND THERAPY</t>
  </si>
  <si>
    <t>LAKE COUNTRY NURSING CENTER</t>
  </si>
  <si>
    <t>MARIETTA</t>
  </si>
  <si>
    <t>Love</t>
  </si>
  <si>
    <t>LAKELAND MANOR, INC</t>
  </si>
  <si>
    <t>LANDMARK OF MIDWEST CITY REHABILITATION AND NURSIN</t>
  </si>
  <si>
    <t>LATIMER NURSING HOME</t>
  </si>
  <si>
    <t>WILBURTON</t>
  </si>
  <si>
    <t>Latimer</t>
  </si>
  <si>
    <t>LEISURE VILLAGE HEALTH CARE CENTER</t>
  </si>
  <si>
    <t>LEXINGTON NURSING HOME, INC.</t>
  </si>
  <si>
    <t>LEXINGTON</t>
  </si>
  <si>
    <t>LINDSAY NURSING &amp; REHAB</t>
  </si>
  <si>
    <t>LINDSAY</t>
  </si>
  <si>
    <t>Garvin</t>
  </si>
  <si>
    <t>LINWOOD VILLAGE NURSING &amp; RETIREMENT APTS</t>
  </si>
  <si>
    <t>CUSHING</t>
  </si>
  <si>
    <t>MAPLE LAWN NURSING AND REHABILITATION</t>
  </si>
  <si>
    <t>HYDRO</t>
  </si>
  <si>
    <t>Blaine</t>
  </si>
  <si>
    <t>MAPLEWOOD CARE CENTER</t>
  </si>
  <si>
    <t>MARLOW NURSING &amp; REHAB</t>
  </si>
  <si>
    <t>MCALESTER NURSING &amp; REHAB</t>
  </si>
  <si>
    <t>MCLOUD NURSING CENTER</t>
  </si>
  <si>
    <t>MCLOUD</t>
  </si>
  <si>
    <t>Pottawatomie</t>
  </si>
  <si>
    <t>MCMAHON-TOMLINSON NURSING CENTER</t>
  </si>
  <si>
    <t>LAWTON</t>
  </si>
  <si>
    <t>Comanche</t>
  </si>
  <si>
    <t>MEADOWBROOK NURSING CENTER</t>
  </si>
  <si>
    <t>CHOUTEAU</t>
  </si>
  <si>
    <t>MEADOWLAKE ESTATES</t>
  </si>
  <si>
    <t>MEDICAL PARK WEST REHABILITATION &amp; SKILLED CARE</t>
  </si>
  <si>
    <t>MEDICALODGES DEWEY</t>
  </si>
  <si>
    <t>MEEKER NURSING CENTER</t>
  </si>
  <si>
    <t>MEEKER</t>
  </si>
  <si>
    <t>MEMORIAL HEIGHTS NURSING CENTER</t>
  </si>
  <si>
    <t>MEMORIAL NURSING CENTER</t>
  </si>
  <si>
    <t>FREDERICK</t>
  </si>
  <si>
    <t>Tillman</t>
  </si>
  <si>
    <t>MEMORY CARE CENTER AT EMERALD</t>
  </si>
  <si>
    <t>MERIDIAN NURSING HOME</t>
  </si>
  <si>
    <t>COMANCHE</t>
  </si>
  <si>
    <t>MIAMI NURSING CENTER, LLC</t>
  </si>
  <si>
    <t>MID-DEL SKILLED NURSING AND THERAPY</t>
  </si>
  <si>
    <t>DEL CITY</t>
  </si>
  <si>
    <t>MITCHELL MANOR</t>
  </si>
  <si>
    <t>MONROE MANOR</t>
  </si>
  <si>
    <t>JAY</t>
  </si>
  <si>
    <t>MONTEREAU, INC</t>
  </si>
  <si>
    <t>MONTEVISTA REHABILITATION AND SKILLED CARE</t>
  </si>
  <si>
    <t>MOORELAND HERITAGE MANOR</t>
  </si>
  <si>
    <t>MOORELAND</t>
  </si>
  <si>
    <t>MUSCOGEE (CREEK) NATION SKILLED NURSING FACILITY</t>
  </si>
  <si>
    <t>NOBLE HEALTH CARE CENTER</t>
  </si>
  <si>
    <t>NOBLE</t>
  </si>
  <si>
    <t>NORTH COUNTY CENTER FOR NURSING AND REHABILITATION</t>
  </si>
  <si>
    <t>COLLINSVILLE</t>
  </si>
  <si>
    <t>NORTH WINDS LIVING CENTER</t>
  </si>
  <si>
    <t>NORTHWEST NURSING CENTER</t>
  </si>
  <si>
    <t>NOWATA NURSING CENTER</t>
  </si>
  <si>
    <t>NOWATA</t>
  </si>
  <si>
    <t>Nowata</t>
  </si>
  <si>
    <t>OAKRIDGE NURSING CENTER</t>
  </si>
  <si>
    <t>OKEMAH CARE CENTER</t>
  </si>
  <si>
    <t>OKLAHOMA METHODIST MANOR, INC.</t>
  </si>
  <si>
    <t>OSAGE NURSING HOME, LLC</t>
  </si>
  <si>
    <t>PARCWAY</t>
  </si>
  <si>
    <t>PARKHILL NORTH NURSING HOME</t>
  </si>
  <si>
    <t>SALINA</t>
  </si>
  <si>
    <t>PAULS VALLEY CARE CENTER</t>
  </si>
  <si>
    <t>PAULS VALLEY</t>
  </si>
  <si>
    <t>PERRY GREEN VALLEY NURSING CENTER, LLC</t>
  </si>
  <si>
    <t>PERRY</t>
  </si>
  <si>
    <t>Noble</t>
  </si>
  <si>
    <t>PLANTATION VILLAGE NURSING CENTER</t>
  </si>
  <si>
    <t>ALTUS</t>
  </si>
  <si>
    <t>Jackson</t>
  </si>
  <si>
    <t>PLEASANT VALLEY HEALTH CARE CENTER</t>
  </si>
  <si>
    <t>POCOLA HEALTH AND REHAB</t>
  </si>
  <si>
    <t>POCOLA</t>
  </si>
  <si>
    <t>PONCA CITY NURSING &amp; REHABILITATION CENTER</t>
  </si>
  <si>
    <t>PONCA CITY</t>
  </si>
  <si>
    <t>PURCELL CARE CENTER, LLC</t>
  </si>
  <si>
    <t>PURCELL</t>
  </si>
  <si>
    <t>Mcclain</t>
  </si>
  <si>
    <t>QUINTON MANOR</t>
  </si>
  <si>
    <t>QUINTON</t>
  </si>
  <si>
    <t>RAINBOW HEALTH CARE COMMUNITY</t>
  </si>
  <si>
    <t>BRISTOW</t>
  </si>
  <si>
    <t>RANCH TERRACE NURSING HOME</t>
  </si>
  <si>
    <t>RANCHWOOD NURSING CENTER</t>
  </si>
  <si>
    <t>REBOLD MANOR</t>
  </si>
  <si>
    <t>RIVERSIDE HEALTH SERVICES LLC</t>
  </si>
  <si>
    <t>ARKOMA</t>
  </si>
  <si>
    <t>ROLLING HILLS CARE CENTER</t>
  </si>
  <si>
    <t>CATOOSA</t>
  </si>
  <si>
    <t>SAINT SIMEONS EPISCOPAL HOME</t>
  </si>
  <si>
    <t>SAND SPRINGS NURSING AND REHABILITATION</t>
  </si>
  <si>
    <t>SAND SPRINGS</t>
  </si>
  <si>
    <t>SEILING NURSING CENTER</t>
  </si>
  <si>
    <t>SEILING</t>
  </si>
  <si>
    <t>Dewey</t>
  </si>
  <si>
    <t>SEMINOLE CARE AND REHABILITATION CENTER</t>
  </si>
  <si>
    <t>SEMINOLE</t>
  </si>
  <si>
    <t>SEMINOLE PIONEER NURSING HOME</t>
  </si>
  <si>
    <t>SENIOR SUITES HEALTHCARE</t>
  </si>
  <si>
    <t>SEQUOYAH EAST NURSING CENTER,  LLC</t>
  </si>
  <si>
    <t>ROLAND</t>
  </si>
  <si>
    <t>SEQUOYAH MANOR, LLC</t>
  </si>
  <si>
    <t>SALLISAW</t>
  </si>
  <si>
    <t>SEQUOYAH POINTE LIVING CENTER</t>
  </si>
  <si>
    <t>SHADY REST CARE CENTER</t>
  </si>
  <si>
    <t>SHANOAN SPRINGS NURSING AND REHABILITATION</t>
  </si>
  <si>
    <t>SHATTUCK NURSING CENTER</t>
  </si>
  <si>
    <t>SHATTUCK</t>
  </si>
  <si>
    <t>Ellis</t>
  </si>
  <si>
    <t>SHAWN MANOR NURSING HOME</t>
  </si>
  <si>
    <t>SHAWNEE CARE CENTER</t>
  </si>
  <si>
    <t>SHAWNEE</t>
  </si>
  <si>
    <t>SHAWNEE COLONIAL ESTATES NURSING HOME</t>
  </si>
  <si>
    <t>SHERWOOD MANOR NURSING HOME</t>
  </si>
  <si>
    <t>SIENNA EXTENDED CARE &amp; REHAB</t>
  </si>
  <si>
    <t>SKIATOOK NURSING HOME,LLC</t>
  </si>
  <si>
    <t>SKIATOOK</t>
  </si>
  <si>
    <t>SOUTH PARK EAST</t>
  </si>
  <si>
    <t>SOUTH POINTE REHABILITATION AND CARE CENTER</t>
  </si>
  <si>
    <t>SOUTHBROOK HEALTHCARE, INC</t>
  </si>
  <si>
    <t>SOUTHERN HILLS REHABILITATION CENTER</t>
  </si>
  <si>
    <t>SOUTHERN OAKS CARE CENTER</t>
  </si>
  <si>
    <t>PAWNEE</t>
  </si>
  <si>
    <t>SOUTHERN POINTE LIVING CENTER</t>
  </si>
  <si>
    <t>COLBERT</t>
  </si>
  <si>
    <t>SPANISH COVE HOUSING AUTHORITY</t>
  </si>
  <si>
    <t>SPIRO NURSING HOME, INC.</t>
  </si>
  <si>
    <t>SPIRO</t>
  </si>
  <si>
    <t>ST. ANN'S SKILLED NURSING AND THERAPY</t>
  </si>
  <si>
    <t>STILWELL NURSING HOME, LLC</t>
  </si>
  <si>
    <t>STILWELL</t>
  </si>
  <si>
    <t>Adair</t>
  </si>
  <si>
    <t>STROUD HEALTH CARE CENTER SOUTH</t>
  </si>
  <si>
    <t>STROUD</t>
  </si>
  <si>
    <t>SUMMERS HEALTHCARE, LLC</t>
  </si>
  <si>
    <t>OKEENE</t>
  </si>
  <si>
    <t>SUNSET ESTATES</t>
  </si>
  <si>
    <t>TECUMSEH</t>
  </si>
  <si>
    <t>SUNSET ESTATES OF PURCELL</t>
  </si>
  <si>
    <t>TALIHINA MANOR</t>
  </si>
  <si>
    <t>TALIHINA</t>
  </si>
  <si>
    <t>TEMPLE MANOR NURSING HOME</t>
  </si>
  <si>
    <t>TEMPLE</t>
  </si>
  <si>
    <t>Cotton</t>
  </si>
  <si>
    <t>THE COMMONS</t>
  </si>
  <si>
    <t>THE COTTAGE EXTENDED CARE</t>
  </si>
  <si>
    <t>THE FOUNTAINS AT CANTERBURY</t>
  </si>
  <si>
    <t>THE GARDENS</t>
  </si>
  <si>
    <t>THE GOLDEN RULE HOME</t>
  </si>
  <si>
    <t>THE GRAND AT BETHANY SKILLED NURSING AND THERAPY</t>
  </si>
  <si>
    <t>THE HEALTH CENTER AT CONCORDIA</t>
  </si>
  <si>
    <t>THE HIGHLANDS AT OWASSO</t>
  </si>
  <si>
    <t>THE KING'S DAUGHTERS &amp; SONS NURSING HOME</t>
  </si>
  <si>
    <t>THE LAKES</t>
  </si>
  <si>
    <t>THE LIVING CENTER</t>
  </si>
  <si>
    <t>THE LODGE AT BROOKLINE</t>
  </si>
  <si>
    <t>THE OAKS HEALTHCARE CENTER</t>
  </si>
  <si>
    <t>POTEAU</t>
  </si>
  <si>
    <t>THE REGENCY SKILLED NURSING AND THERAPY</t>
  </si>
  <si>
    <t>THE SPRINGS SKILLED NURSING AND THERAPY</t>
  </si>
  <si>
    <t>THE TIMBERS SKILLED NURSING AND THERAPY</t>
  </si>
  <si>
    <t>THE VILLAGES AT SOUTHERN HILLS</t>
  </si>
  <si>
    <t>THE WILSHIRE SKILLED NURSING AND THERAPY</t>
  </si>
  <si>
    <t>THE WOLFE LIVING CENTER AT SUMMIT RIDGE</t>
  </si>
  <si>
    <t>TIDWELL LIVING CENTER</t>
  </si>
  <si>
    <t>TOWN OF VICI NURSING HOME</t>
  </si>
  <si>
    <t>VICI</t>
  </si>
  <si>
    <t>TULSA NURSING CENTER</t>
  </si>
  <si>
    <t>TUSCANY VILLAGE NURSING CENTER</t>
  </si>
  <si>
    <t>TUTTLE CARE CENTER</t>
  </si>
  <si>
    <t>TUTTLE</t>
  </si>
  <si>
    <t>UNIVERSITY VILLAGE RETIREMENT COMMUNITY</t>
  </si>
  <si>
    <t>VIA CHRISTI VILLAGE PONCA CITY, INC.</t>
  </si>
  <si>
    <t>VIAN NURSING &amp; REHAB, LLC</t>
  </si>
  <si>
    <t>VIAN</t>
  </si>
  <si>
    <t>WAGONER HEALTH &amp; REHAB</t>
  </si>
  <si>
    <t>WAGONER</t>
  </si>
  <si>
    <t>WALNUT GROVE LIVING CENTER</t>
  </si>
  <si>
    <t>WARR ACRES NURSING CENTER</t>
  </si>
  <si>
    <t>WASHITA VALLEY LIVING CENTER</t>
  </si>
  <si>
    <t>WESTBROOK HEALTHCARE, INC</t>
  </si>
  <si>
    <t>WAURIKA</t>
  </si>
  <si>
    <t>Jefferson</t>
  </si>
  <si>
    <t>WESTHAVEN NURSING HOME</t>
  </si>
  <si>
    <t>WEWOKA HEALTHCARE CENTER</t>
  </si>
  <si>
    <t>WHISPERING OAKS</t>
  </si>
  <si>
    <t>WILDEWOOD SKILLED NURSING AND THERAPY</t>
  </si>
  <si>
    <t>WILDWOOD CARE CENTER, INC</t>
  </si>
  <si>
    <t>WILKINS HEALTH &amp; REHABILITATION COMMUNITY</t>
  </si>
  <si>
    <t>WILLOW CREEK HEALTH CARE</t>
  </si>
  <si>
    <t>WILLOW HAVEN NURSING HOME</t>
  </si>
  <si>
    <t>TONKAWA</t>
  </si>
  <si>
    <t>WILLOW PARK HEALTH CARE CENTER</t>
  </si>
  <si>
    <t>WINDRIDGE NURSING AND REHABILITATION CENTER</t>
  </si>
  <si>
    <t>WINDSOR HILLS NURSING CENTER</t>
  </si>
  <si>
    <t>WOODVIEW HOME, INC.</t>
  </si>
  <si>
    <t>YORK MANOR NURSING HOME</t>
  </si>
  <si>
    <t>ZARROW POINTE</t>
  </si>
  <si>
    <t>N/A</t>
  </si>
  <si>
    <t>State Staffing Hours Per Resident Day (HPRD)</t>
  </si>
  <si>
    <t>DATA NOTES</t>
  </si>
  <si>
    <t>Total Direct Care Staff HPRD</t>
  </si>
  <si>
    <r>
      <rPr>
        <b/>
        <sz val="12"/>
        <color theme="1"/>
        <rFont val="Calibri"/>
        <family val="2"/>
        <scheme val="minor"/>
      </rPr>
      <t>Staffing HPRD:</t>
    </r>
    <r>
      <rPr>
        <sz val="12"/>
        <color theme="1"/>
        <rFont val="Calibri"/>
        <family val="2"/>
        <scheme val="minor"/>
      </rPr>
      <t xml:space="preserve"> </t>
    </r>
    <r>
      <rPr>
        <b/>
        <sz val="12"/>
        <color theme="1"/>
        <rFont val="Calibri"/>
        <family val="2"/>
        <scheme val="minor"/>
      </rPr>
      <t>(1)</t>
    </r>
    <r>
      <rPr>
        <sz val="12"/>
        <color theme="1"/>
        <rFont val="Calibri"/>
        <family val="2"/>
        <scheme val="minor"/>
      </rPr>
      <t xml:space="preserve"> Facility staff averages are determined based on Payroll-Based Journal (PBJ) reporting </t>
    </r>
    <r>
      <rPr>
        <b/>
        <sz val="12"/>
        <color theme="1"/>
        <rFont val="Calibri"/>
        <family val="2"/>
        <scheme val="minor"/>
      </rPr>
      <t>(2)</t>
    </r>
    <r>
      <rPr>
        <sz val="12"/>
        <color theme="1"/>
        <rFont val="Calibri"/>
        <family val="2"/>
        <scheme val="minor"/>
      </rPr>
      <t xml:space="preserve"> Not all facilities are in compliance with the staff reporting requirement. This may affect averages at the facility, state, and national level. </t>
    </r>
    <r>
      <rPr>
        <b/>
        <sz val="12"/>
        <color theme="1"/>
        <rFont val="Calibri"/>
        <family val="2"/>
        <scheme val="minor"/>
      </rPr>
      <t xml:space="preserve">(3) </t>
    </r>
    <r>
      <rPr>
        <sz val="12"/>
        <color theme="1"/>
        <rFont val="Calibri"/>
        <family val="2"/>
        <scheme val="minor"/>
      </rPr>
      <t>The list includes Transitional Care Units and pediatric nursing homes, which generally have significantly higher staffing than a typical nursing home. This, too, will impact state and national averages.</t>
    </r>
  </si>
  <si>
    <t>RN HPRD</t>
  </si>
  <si>
    <t>State average calculation</t>
  </si>
  <si>
    <r>
      <rPr>
        <b/>
        <sz val="12"/>
        <color rgb="FF000000"/>
        <rFont val="Calibri"/>
        <family val="2"/>
      </rPr>
      <t>Calculating state and national averages:</t>
    </r>
    <r>
      <rPr>
        <sz val="12"/>
        <color rgb="FF000000"/>
        <rFont val="Calibri"/>
        <family val="2"/>
      </rPr>
      <t xml:space="preserve"> State and national staffing (Total and RN) HPRD were determined by dividing a given sample's aggregate of facility staffing hours by its aggregate of facility MDS census, thus accounting for variations in facility size. Previous LTCCC staffing reports used different methodology by averaging all facility HPRDs in a sample (without adjusting for facility size) to determine state and national staffing averages. See "State average calculation" box on left for more info.</t>
    </r>
  </si>
  <si>
    <r>
      <rPr>
        <b/>
        <sz val="12"/>
        <color rgb="FF000000"/>
        <rFont val="Calibri"/>
        <family val="2"/>
      </rPr>
      <t>Non-Care Staff Data</t>
    </r>
    <r>
      <rPr>
        <sz val="12"/>
        <color rgb="FF000000"/>
        <rFont val="Calibri"/>
        <family val="2"/>
      </rPr>
      <t xml:space="preserve">: CMS collects a range of non-nursing staff data including activities staff, various therapy staff, doctors employed by the facility, and medical directors. In an effort to make the data as user-friendly as possible, we have included staffing levels for some of the categories which we believe are most critical to resident care in the Non-Care Staff sheet. To access all of these data, for every nursing home for every day of the quarter, visit  https://data.cms.gov/. </t>
    </r>
  </si>
  <si>
    <r>
      <t xml:space="preserve">National Care Staff Averages: </t>
    </r>
    <r>
      <rPr>
        <sz val="12"/>
        <color rgb="FF000000"/>
        <rFont val="Calibri"/>
        <family val="2"/>
      </rPr>
      <t>3.37 total direct care staff HPRD, including 0.42 RN HPRD.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</si>
</sst>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13" x14ac:knownFonts="1">
    <font>
      <sz val="11"/>
      <color theme="1"/>
      <name val="Calibri"/>
      <family val="2"/>
      <scheme val="minor"/>
    </font>
    <font>
      <sz val="11"/>
      <color theme="1"/>
      <name val="Calibri"/>
      <family val="2"/>
      <scheme val="minor"/>
    </font>
    <font>
      <b/>
      <sz val="11"/>
      <color rgb="FFFFFFFF"/>
      <name val="Calibri"/>
      <family val="2"/>
    </font>
    <font>
      <b/>
      <sz val="12"/>
      <color rgb="FF000000"/>
      <name val="Calibri"/>
      <family val="2"/>
    </font>
    <font>
      <sz val="12"/>
      <color rgb="FF000000"/>
      <name val="Calibri"/>
      <family val="2"/>
    </font>
    <font>
      <sz val="12"/>
      <color theme="1"/>
      <name val="Calibri"/>
      <family val="2"/>
    </font>
    <font>
      <b/>
      <sz val="11"/>
      <color theme="1"/>
      <name val="Calibri"/>
      <family val="2"/>
      <scheme val="minor"/>
    </font>
    <font>
      <sz val="12"/>
      <color theme="1"/>
      <name val="Calibri"/>
      <family val="2"/>
      <scheme val="minor"/>
    </font>
    <font>
      <b/>
      <sz val="12"/>
      <color theme="1"/>
      <name val="Calibri"/>
      <family val="2"/>
      <scheme val="minor"/>
    </font>
    <font>
      <sz val="8"/>
      <name val="Calibri"/>
      <family val="2"/>
      <scheme val="minor"/>
    </font>
    <font>
      <b/>
      <sz val="18"/>
      <color theme="1"/>
      <name val="Calibri"/>
      <family val="2"/>
      <scheme val="minor"/>
    </font>
    <font>
      <b/>
      <sz val="11"/>
      <color rgb="FF000000"/>
      <name val="Calibri"/>
      <family val="2"/>
    </font>
    <font>
      <sz val="11"/>
      <color rgb="FF000000"/>
      <name val="Calibri"/>
      <family val="2"/>
    </font>
  </fonts>
  <fills count="7">
    <fill>
      <patternFill patternType="none"/>
    </fill>
    <fill>
      <patternFill patternType="gray125"/>
    </fill>
    <fill>
      <patternFill patternType="solid">
        <fgColor theme="2" tint="-9.9978637043366805E-2"/>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7" tint="0.79998168889431442"/>
        <bgColor indexed="64"/>
      </patternFill>
    </fill>
  </fills>
  <borders count="17">
    <border>
      <left/>
      <right/>
      <top/>
      <bottom/>
      <diagonal/>
    </border>
    <border>
      <left/>
      <right/>
      <top/>
      <bottom style="thin">
        <color rgb="FF000000"/>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s>
  <cellStyleXfs count="5">
    <xf numFmtId="0" fontId="0" fillId="0" borderId="0"/>
    <xf numFmtId="9" fontId="1" fillId="0" borderId="0" applyFont="0" applyFill="0" applyBorder="0" applyAlignment="0" applyProtection="0"/>
    <xf numFmtId="0" fontId="1" fillId="0" borderId="0"/>
    <xf numFmtId="0" fontId="1" fillId="0" borderId="0"/>
    <xf numFmtId="0" fontId="5" fillId="0" borderId="0"/>
  </cellStyleXfs>
  <cellXfs count="35">
    <xf numFmtId="0" fontId="0" fillId="0" borderId="0" xfId="0"/>
    <xf numFmtId="2" fontId="0" fillId="0" borderId="4" xfId="0" applyNumberFormat="1" applyBorder="1"/>
    <xf numFmtId="0" fontId="7" fillId="0" borderId="0" xfId="0" applyFont="1"/>
    <xf numFmtId="0" fontId="4" fillId="0" borderId="0" xfId="2" applyFont="1" applyAlignment="1">
      <alignment horizontal="left" vertical="top" wrapText="1"/>
    </xf>
    <xf numFmtId="0" fontId="2" fillId="0" borderId="1" xfId="0" applyFont="1" applyFill="1" applyBorder="1" applyAlignment="1">
      <alignment wrapText="1"/>
    </xf>
    <xf numFmtId="0" fontId="0" fillId="0" borderId="0" xfId="0" applyFill="1"/>
    <xf numFmtId="164" fontId="0" fillId="0" borderId="0" xfId="0" applyNumberFormat="1" applyFill="1"/>
    <xf numFmtId="165" fontId="2" fillId="0" borderId="1" xfId="1" applyNumberFormat="1" applyFont="1" applyFill="1" applyBorder="1" applyAlignment="1">
      <alignment wrapText="1"/>
    </xf>
    <xf numFmtId="165" fontId="0" fillId="0" borderId="0" xfId="0" applyNumberFormat="1" applyFill="1"/>
    <xf numFmtId="0" fontId="10" fillId="5" borderId="0" xfId="0" applyFont="1" applyFill="1"/>
    <xf numFmtId="0" fontId="11" fillId="0" borderId="2" xfId="2" applyFont="1" applyBorder="1" applyAlignment="1">
      <alignment vertical="top" wrapText="1"/>
    </xf>
    <xf numFmtId="2" fontId="12" fillId="0" borderId="9" xfId="2" applyNumberFormat="1" applyFont="1" applyBorder="1" applyAlignment="1">
      <alignment vertical="top"/>
    </xf>
    <xf numFmtId="0" fontId="11" fillId="0" borderId="10" xfId="2" applyFont="1" applyBorder="1" applyAlignment="1">
      <alignment vertical="top"/>
    </xf>
    <xf numFmtId="2" fontId="12" fillId="0" borderId="13" xfId="3" applyNumberFormat="1" applyFont="1" applyBorder="1" applyAlignment="1">
      <alignment vertical="top"/>
    </xf>
    <xf numFmtId="2" fontId="6" fillId="2" borderId="7" xfId="0" applyNumberFormat="1" applyFont="1" applyFill="1" applyBorder="1" applyAlignment="1">
      <alignment horizontal="left"/>
    </xf>
    <xf numFmtId="2" fontId="6" fillId="2" borderId="8" xfId="0" applyNumberFormat="1" applyFont="1" applyFill="1" applyBorder="1" applyAlignment="1">
      <alignment horizontal="left"/>
    </xf>
    <xf numFmtId="2" fontId="0" fillId="0" borderId="12" xfId="0" applyNumberFormat="1" applyBorder="1"/>
    <xf numFmtId="2" fontId="0" fillId="3" borderId="5" xfId="0" applyNumberFormat="1" applyFill="1" applyBorder="1"/>
    <xf numFmtId="2" fontId="0" fillId="3" borderId="15" xfId="0" applyNumberFormat="1" applyFill="1" applyBorder="1"/>
    <xf numFmtId="2" fontId="0" fillId="3" borderId="6" xfId="0" applyNumberFormat="1" applyFill="1" applyBorder="1"/>
    <xf numFmtId="2" fontId="0" fillId="3" borderId="16" xfId="0" applyNumberFormat="1" applyFill="1" applyBorder="1"/>
    <xf numFmtId="0" fontId="3" fillId="0" borderId="0" xfId="2" applyFont="1" applyAlignment="1">
      <alignment horizontal="left" vertical="top" wrapText="1"/>
    </xf>
    <xf numFmtId="0" fontId="3" fillId="0" borderId="0" xfId="2" applyFont="1" applyAlignment="1">
      <alignment vertical="top" wrapText="1"/>
    </xf>
    <xf numFmtId="0" fontId="7" fillId="0" borderId="16" xfId="0" applyFont="1" applyBorder="1"/>
    <xf numFmtId="0" fontId="4" fillId="0" borderId="0" xfId="2" applyFont="1" applyAlignment="1">
      <alignment vertical="top" wrapText="1"/>
    </xf>
    <xf numFmtId="0" fontId="4" fillId="0" borderId="14" xfId="2" applyFont="1" applyBorder="1" applyAlignment="1">
      <alignment horizontal="left" vertical="top" wrapText="1"/>
    </xf>
    <xf numFmtId="2" fontId="8" fillId="4" borderId="2" xfId="0" applyNumberFormat="1" applyFont="1" applyFill="1" applyBorder="1" applyAlignment="1">
      <alignment horizontal="left"/>
    </xf>
    <xf numFmtId="2" fontId="8" fillId="4" borderId="3" xfId="0" applyNumberFormat="1" applyFont="1" applyFill="1" applyBorder="1" applyAlignment="1">
      <alignment horizontal="left"/>
    </xf>
    <xf numFmtId="0" fontId="7" fillId="0" borderId="9" xfId="0" applyFont="1" applyBorder="1" applyAlignment="1">
      <alignment horizontal="left" vertical="top" wrapText="1"/>
    </xf>
    <xf numFmtId="0" fontId="7" fillId="0" borderId="12" xfId="0" applyFont="1" applyBorder="1" applyAlignment="1">
      <alignment horizontal="left" vertical="top" wrapText="1"/>
    </xf>
    <xf numFmtId="0" fontId="7" fillId="0" borderId="13" xfId="0" applyFont="1" applyBorder="1" applyAlignment="1">
      <alignment horizontal="left" vertical="top" wrapText="1"/>
    </xf>
    <xf numFmtId="0" fontId="3" fillId="6" borderId="2" xfId="2" applyFont="1" applyFill="1" applyBorder="1" applyAlignment="1">
      <alignment horizontal="left" vertical="top" wrapText="1"/>
    </xf>
    <xf numFmtId="0" fontId="3" fillId="6" borderId="3" xfId="2" applyFont="1" applyFill="1" applyBorder="1" applyAlignment="1">
      <alignment horizontal="left" vertical="top" wrapText="1"/>
    </xf>
    <xf numFmtId="0" fontId="3" fillId="6" borderId="10" xfId="2" applyFont="1" applyFill="1" applyBorder="1" applyAlignment="1">
      <alignment horizontal="left" vertical="top" wrapText="1"/>
    </xf>
    <xf numFmtId="0" fontId="3" fillId="6" borderId="11" xfId="2" applyFont="1" applyFill="1" applyBorder="1" applyAlignment="1">
      <alignment horizontal="left" vertical="top" wrapText="1"/>
    </xf>
  </cellXfs>
  <cellStyles count="5">
    <cellStyle name="Normal" xfId="0" builtinId="0"/>
    <cellStyle name="Normal 2 2" xfId="2" xr:uid="{00000000-0005-0000-0000-000001000000}"/>
    <cellStyle name="Normal 4" xfId="3" xr:uid="{00000000-0005-0000-0000-000002000000}"/>
    <cellStyle name="Normal 5" xfId="4" xr:uid="{00000000-0005-0000-0000-000003000000}"/>
    <cellStyle name="Percent" xfId="1" builtinId="5"/>
  </cellStyles>
  <dxfs count="54">
    <dxf>
      <numFmt numFmtId="164" formatCode="0.0"/>
      <fill>
        <patternFill patternType="none">
          <fgColor indexed="64"/>
          <bgColor auto="1"/>
        </patternFill>
      </fill>
    </dxf>
    <dxf>
      <numFmt numFmtId="164" formatCode="0.0"/>
      <fill>
        <patternFill patternType="none">
          <fgColor indexed="64"/>
          <bgColor auto="1"/>
        </patternFill>
      </fill>
    </dxf>
    <dxf>
      <numFmt numFmtId="164" formatCode="0.0"/>
      <fill>
        <patternFill patternType="none">
          <fgColor indexed="64"/>
          <bgColor auto="1"/>
        </patternFill>
      </fill>
    </dxf>
    <dxf>
      <numFmt numFmtId="164" formatCode="0.0"/>
      <fill>
        <patternFill patternType="none">
          <fgColor indexed="64"/>
          <bgColor auto="1"/>
        </patternFill>
      </fill>
    </dxf>
    <dxf>
      <numFmt numFmtId="164" formatCode="0.0"/>
      <fill>
        <patternFill patternType="none">
          <fgColor indexed="64"/>
          <bgColor auto="1"/>
        </patternFill>
      </fill>
    </dxf>
    <dxf>
      <numFmt numFmtId="164" formatCode="0.0"/>
      <fill>
        <patternFill patternType="none">
          <fgColor indexed="64"/>
          <bgColor auto="1"/>
        </patternFill>
      </fill>
    </dxf>
    <dxf>
      <numFmt numFmtId="164" formatCode="0.0"/>
      <fill>
        <patternFill patternType="none">
          <fgColor indexed="64"/>
          <bgColor auto="1"/>
        </patternFill>
      </fill>
    </dxf>
    <dxf>
      <numFmt numFmtId="164" formatCode="0.0"/>
      <fill>
        <patternFill patternType="none">
          <fgColor indexed="64"/>
          <bgColor auto="1"/>
        </patternFill>
      </fill>
    </dxf>
    <dxf>
      <numFmt numFmtId="164" formatCode="0.0"/>
      <fill>
        <patternFill patternType="none">
          <fgColor indexed="64"/>
          <bgColor auto="1"/>
        </patternFill>
      </fill>
    </dxf>
    <dxf>
      <numFmt numFmtId="164" formatCode="0.0"/>
      <fill>
        <patternFill patternType="none">
          <fgColor indexed="64"/>
          <bgColor auto="1"/>
        </patternFill>
      </fill>
    </dxf>
    <dxf>
      <numFmt numFmtId="164" formatCode="0.0"/>
      <fill>
        <patternFill patternType="none">
          <fgColor indexed="64"/>
          <bgColor auto="1"/>
        </patternFill>
      </fill>
    </dxf>
    <dxf>
      <numFmt numFmtId="164" formatCode="0.0"/>
      <fill>
        <patternFill patternType="none">
          <fgColor indexed="64"/>
          <bgColor auto="1"/>
        </patternFill>
      </fill>
    </dxf>
    <dxf>
      <numFmt numFmtId="164" formatCode="0.0"/>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border outline="0">
        <top style="thin">
          <color rgb="FF000000"/>
        </top>
      </border>
    </dxf>
    <dxf>
      <fill>
        <patternFill patternType="none">
          <fgColor indexed="64"/>
          <bgColor auto="1"/>
        </patternFill>
      </fill>
    </dxf>
    <dxf>
      <border outline="0">
        <bottom style="thin">
          <color rgb="FF000000"/>
        </bottom>
      </border>
    </dxf>
    <dxf>
      <font>
        <b/>
        <i val="0"/>
        <strike val="0"/>
        <condense val="0"/>
        <extend val="0"/>
        <outline val="0"/>
        <shadow val="0"/>
        <u val="none"/>
        <vertAlign val="baseline"/>
        <sz val="11"/>
        <color rgb="FFFFFFFF"/>
        <name val="Calibri"/>
        <family val="2"/>
        <scheme val="none"/>
      </font>
      <fill>
        <patternFill patternType="none">
          <fgColor indexed="64"/>
          <bgColor auto="1"/>
        </patternFill>
      </fill>
      <alignment horizontal="general" vertical="bottom" textRotation="0" wrapText="1" indent="0" justifyLastLine="0" shrinkToFit="0" readingOrder="0"/>
    </dxf>
    <dxf>
      <numFmt numFmtId="165" formatCode="0.0%"/>
      <fill>
        <patternFill patternType="none">
          <fgColor indexed="64"/>
          <bgColor auto="1"/>
        </patternFill>
      </fill>
    </dxf>
    <dxf>
      <numFmt numFmtId="164" formatCode="0.0"/>
      <fill>
        <patternFill patternType="none">
          <fgColor indexed="64"/>
          <bgColor auto="1"/>
        </patternFill>
      </fill>
    </dxf>
    <dxf>
      <numFmt numFmtId="164" formatCode="0.0"/>
      <fill>
        <patternFill patternType="none">
          <fgColor indexed="64"/>
          <bgColor auto="1"/>
        </patternFill>
      </fill>
    </dxf>
    <dxf>
      <numFmt numFmtId="165" formatCode="0.0%"/>
      <fill>
        <patternFill patternType="none">
          <fgColor indexed="64"/>
          <bgColor auto="1"/>
        </patternFill>
      </fill>
    </dxf>
    <dxf>
      <numFmt numFmtId="164" formatCode="0.0"/>
      <fill>
        <patternFill patternType="none">
          <fgColor indexed="64"/>
          <bgColor auto="1"/>
        </patternFill>
      </fill>
    </dxf>
    <dxf>
      <numFmt numFmtId="164" formatCode="0.0"/>
      <fill>
        <patternFill patternType="none">
          <fgColor indexed="64"/>
          <bgColor auto="1"/>
        </patternFill>
      </fill>
    </dxf>
    <dxf>
      <numFmt numFmtId="165" formatCode="0.0%"/>
      <fill>
        <patternFill patternType="none">
          <fgColor indexed="64"/>
          <bgColor auto="1"/>
        </patternFill>
      </fill>
    </dxf>
    <dxf>
      <numFmt numFmtId="164" formatCode="0.0"/>
      <fill>
        <patternFill patternType="none">
          <fgColor indexed="64"/>
          <bgColor auto="1"/>
        </patternFill>
      </fill>
    </dxf>
    <dxf>
      <numFmt numFmtId="164" formatCode="0.0"/>
      <fill>
        <patternFill patternType="none">
          <fgColor indexed="64"/>
          <bgColor auto="1"/>
        </patternFill>
      </fill>
    </dxf>
    <dxf>
      <numFmt numFmtId="164" formatCode="0.0"/>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border outline="0">
        <top style="thin">
          <color rgb="FF000000"/>
        </top>
      </border>
    </dxf>
    <dxf>
      <fill>
        <patternFill patternType="none">
          <fgColor indexed="64"/>
          <bgColor auto="1"/>
        </patternFill>
      </fill>
    </dxf>
    <dxf>
      <border outline="0">
        <bottom style="thin">
          <color rgb="FF000000"/>
        </bottom>
      </border>
    </dxf>
    <dxf>
      <font>
        <b/>
        <i val="0"/>
        <strike val="0"/>
        <condense val="0"/>
        <extend val="0"/>
        <outline val="0"/>
        <shadow val="0"/>
        <u val="none"/>
        <vertAlign val="baseline"/>
        <sz val="11"/>
        <color rgb="FFFFFFFF"/>
        <name val="Calibri"/>
        <family val="2"/>
        <scheme val="none"/>
      </font>
      <fill>
        <patternFill patternType="none">
          <fgColor indexed="64"/>
          <bgColor auto="1"/>
        </patternFill>
      </fill>
      <alignment horizontal="general" vertical="bottom" textRotation="0" wrapText="1" indent="0" justifyLastLine="0" shrinkToFit="0" readingOrder="0"/>
    </dxf>
    <dxf>
      <numFmt numFmtId="164" formatCode="0.0"/>
      <fill>
        <patternFill patternType="none">
          <fgColor indexed="64"/>
          <bgColor auto="1"/>
        </patternFill>
      </fill>
    </dxf>
    <dxf>
      <numFmt numFmtId="164" formatCode="0.0"/>
      <fill>
        <patternFill patternType="none">
          <fgColor indexed="64"/>
          <bgColor auto="1"/>
        </patternFill>
      </fill>
    </dxf>
    <dxf>
      <numFmt numFmtId="164" formatCode="0.0"/>
      <fill>
        <patternFill patternType="none">
          <fgColor indexed="64"/>
          <bgColor auto="1"/>
        </patternFill>
      </fill>
    </dxf>
    <dxf>
      <numFmt numFmtId="164" formatCode="0.0"/>
      <fill>
        <patternFill patternType="none">
          <fgColor indexed="64"/>
          <bgColor auto="1"/>
        </patternFill>
      </fill>
    </dxf>
    <dxf>
      <numFmt numFmtId="164" formatCode="0.0"/>
      <fill>
        <patternFill patternType="none">
          <fgColor indexed="64"/>
          <bgColor auto="1"/>
        </patternFill>
      </fill>
    </dxf>
    <dxf>
      <numFmt numFmtId="164" formatCode="0.0"/>
      <fill>
        <patternFill patternType="none">
          <fgColor indexed="64"/>
          <bgColor auto="1"/>
        </patternFill>
      </fill>
    </dxf>
    <dxf>
      <numFmt numFmtId="164" formatCode="0.0"/>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border outline="0">
        <top style="thin">
          <color rgb="FF000000"/>
        </top>
      </border>
    </dxf>
    <dxf>
      <fill>
        <patternFill patternType="none">
          <fgColor indexed="64"/>
          <bgColor auto="1"/>
        </patternFill>
      </fill>
    </dxf>
    <dxf>
      <border outline="0">
        <bottom style="thin">
          <color rgb="FF000000"/>
        </bottom>
      </border>
    </dxf>
    <dxf>
      <font>
        <b/>
        <i val="0"/>
        <strike val="0"/>
        <condense val="0"/>
        <extend val="0"/>
        <outline val="0"/>
        <shadow val="0"/>
        <u val="none"/>
        <vertAlign val="baseline"/>
        <sz val="11"/>
        <color rgb="FFFFFFFF"/>
        <name val="Calibri"/>
        <family val="2"/>
        <scheme val="none"/>
      </font>
      <fill>
        <patternFill patternType="none">
          <fgColor indexed="64"/>
          <bgColor auto="1"/>
        </patternFill>
      </fill>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4CD53024-2A5E-49F5-B4F4-2C58D26E8157}" name="Table1" displayName="Table1" ref="A1:K271" totalsRowShown="0" headerRowDxfId="53" dataDxfId="51" headerRowBorderDxfId="52" tableBorderDxfId="50">
  <autoFilter ref="A1:K271" xr:uid="{90F47278-A33D-4BAE-9426-095C73209CFB}"/>
  <sortState xmlns:xlrd2="http://schemas.microsoft.com/office/spreadsheetml/2017/richdata2" ref="A2:K271">
    <sortCondition ref="B1:B271"/>
  </sortState>
  <tableColumns count="11">
    <tableColumn id="1" xr3:uid="{E0D63089-50E9-4233-AFF1-09FD13AA64C4}" name="State" dataDxfId="49"/>
    <tableColumn id="2" xr3:uid="{BC2F20E0-0991-481A-947D-FF5437F6303C}" name="Provider Name" dataDxfId="48"/>
    <tableColumn id="3" xr3:uid="{AE608D21-A259-4F0E-B365-5A3DCDFAF467}" name="City " dataDxfId="47"/>
    <tableColumn id="4" xr3:uid="{EE95614D-88C7-4ED1-B97D-7D64A3962DE6}" name="County" dataDxfId="46"/>
    <tableColumn id="5" xr3:uid="{D34D03B5-6E9E-4DF6-9606-A4DBEB7B65A8}" name="MDS Census" dataDxfId="45"/>
    <tableColumn id="6" xr3:uid="{52FCA44F-B1FC-4A3F-AECD-C222C4D7C6A9}" name="RN Hours" dataDxfId="44"/>
    <tableColumn id="7" xr3:uid="{BBD8C1F5-752F-4491-A336-952630770F2F}" name="LPN Hours" dataDxfId="43"/>
    <tableColumn id="8" xr3:uid="{CAC65485-38D9-4A82-AC25-3B41353E1CE9}" name="CNA Hours " dataDxfId="42"/>
    <tableColumn id="9" xr3:uid="{E32FFBDF-4E48-4BA6-83D6-88818F9B0FD2}" name="Total Care Staffing Hours" dataDxfId="41">
      <calculatedColumnFormula>SUM(F2:H2)</calculatedColumnFormula>
    </tableColumn>
    <tableColumn id="10" xr3:uid="{12BAC3DF-AE6E-4C5F-A457-B1CA4D6D9505}" name="Avg Total Staffing Hours Per Resident Per Day" dataDxfId="40">
      <calculatedColumnFormula>I2/E2</calculatedColumnFormula>
    </tableColumn>
    <tableColumn id="11" xr3:uid="{C7F38494-A6A5-4BEE-9440-445DD43E2461}" name="Avg RN Hours Per Resident Per Day" dataDxfId="39">
      <calculatedColumnFormula>F2/E2</calculatedColumnFormula>
    </tableColumn>
  </tableColumns>
  <tableStyleInfo name="TableStyleMedium6"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9DC7F936-ECCB-4593-A836-696AA0ABA70B}" name="Table2" displayName="Table2" ref="A1:N271" totalsRowShown="0" headerRowDxfId="38" dataDxfId="36" headerRowBorderDxfId="37" tableBorderDxfId="35">
  <autoFilter ref="A1:N271" xr:uid="{2DF5B47D-9155-428D-B657-B6EC301CCBFE}"/>
  <sortState xmlns:xlrd2="http://schemas.microsoft.com/office/spreadsheetml/2017/richdata2" ref="A2:N271">
    <sortCondition ref="B1:B271"/>
  </sortState>
  <tableColumns count="14">
    <tableColumn id="1" xr3:uid="{1B9BE246-BA57-442D-8DB9-93F0038FD9EA}" name="State" dataDxfId="34"/>
    <tableColumn id="2" xr3:uid="{4A119FEE-CBAE-4F84-85EE-2253E414DA17}" name="Provider Name" dataDxfId="33"/>
    <tableColumn id="3" xr3:uid="{6165C6EB-1974-4A9E-B86C-CBB299637653}" name="City " dataDxfId="32"/>
    <tableColumn id="4" xr3:uid="{5B6410A3-4500-42E2-BB21-1CBF9B0630B8}" name="County" dataDxfId="31"/>
    <tableColumn id="5" xr3:uid="{1126E5DC-6061-4026-A456-B6B62301CFE6}" name="MDS Census" dataDxfId="30"/>
    <tableColumn id="6" xr3:uid="{D34AFFD1-F269-4781-AB7D-150A32724656}" name="RN Hours" dataDxfId="29"/>
    <tableColumn id="7" xr3:uid="{622047EA-F704-4AF7-A431-2B6254768CB5}" name="RN Hours Contract" dataDxfId="28"/>
    <tableColumn id="8" xr3:uid="{306D0D36-6A00-4FCE-81F8-3EBD04CA2BC9}" name="Percent RN Hours Contract" dataDxfId="27"/>
    <tableColumn id="9" xr3:uid="{58413615-8659-4B1F-B214-42A7112D1AA4}" name="LPN Hours" dataDxfId="26"/>
    <tableColumn id="10" xr3:uid="{1D0BAE94-9CFF-4704-84C3-2E8072E8FF73}" name="LPN Hours Contract" dataDxfId="25"/>
    <tableColumn id="11" xr3:uid="{435C84E7-003E-450D-8704-58C72E7E2FED}" name="Percent LPN Hours Contract" dataDxfId="24">
      <calculatedColumnFormula>J2/I2</calculatedColumnFormula>
    </tableColumn>
    <tableColumn id="12" xr3:uid="{EBEEEFA6-1E61-4593-98E3-9A27613590EE}" name="CNA Hours" dataDxfId="23"/>
    <tableColumn id="13" xr3:uid="{6FDE6074-E9BA-426D-9000-F5EE492B55D5}" name="CNA Hours Contract" dataDxfId="22"/>
    <tableColumn id="14" xr3:uid="{A941B694-CFFE-4A5F-9B73-EA9A1EF5D345}" name="Percent CNA Hours Contract" dataDxfId="21"/>
  </tableColumns>
  <tableStyleInfo name="TableStyleMedium7"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5552B18B-08FC-49B9-B13A-9BFE0161A935}" name="Table3" displayName="Table3" ref="A1:Q271" totalsRowShown="0" headerRowDxfId="20" dataDxfId="18" headerRowBorderDxfId="19" tableBorderDxfId="17">
  <autoFilter ref="A1:Q271" xr:uid="{71494BA3-7773-4BBA-A510-FC3828599E7C}"/>
  <tableColumns count="17">
    <tableColumn id="1" xr3:uid="{A374E8C2-D991-4EAE-AB56-3F9D1998146F}" name="State" dataDxfId="16"/>
    <tableColumn id="2" xr3:uid="{EB44D30B-397A-4CBB-9E52-1FE4CAB83DF1}" name="Provider Name" dataDxfId="15"/>
    <tableColumn id="3" xr3:uid="{B5C9AA2B-5B30-4E90-AE7C-EE173AE19BD3}" name="City " dataDxfId="14"/>
    <tableColumn id="4" xr3:uid="{2C7A4D13-528F-4A55-A951-8EA8F0E39BB0}" name="County" dataDxfId="13"/>
    <tableColumn id="5" xr3:uid="{B96E78F8-8C78-4E4D-AC6F-135FCDBDD1FE}" name="MDS Census" dataDxfId="12"/>
    <tableColumn id="6" xr3:uid="{C364C0CD-5E1A-432F-BBA0-65E9833F2474}" name="Administrator Hours" dataDxfId="11"/>
    <tableColumn id="7" xr3:uid="{21DF930E-8EC4-41D7-9E96-A8ABBFC14412}" name="Medical Director Hours" dataDxfId="10"/>
    <tableColumn id="8" xr3:uid="{C6325AC0-1E5A-4CF5-B8D7-D6BC1753ADB9}" name="Pharmacist Hours" dataDxfId="9"/>
    <tableColumn id="9" xr3:uid="{A714D509-5767-456E-8AA0-810605AE7324}" name="Dietician Hours" dataDxfId="8"/>
    <tableColumn id="10" xr3:uid="{E2CCCB5F-CFB7-406A-BE54-4A16B1876E68}" name="Hours Qualified Activities Professional" dataDxfId="7"/>
    <tableColumn id="11" xr3:uid="{F11AB93A-6946-46D2-9637-F031202798EA}" name="Hours Other Activities Professional" dataDxfId="6"/>
    <tableColumn id="12" xr3:uid="{FF6AC046-ECA4-4441-BD47-B57BD4B3AD1F}" name="Total Hours Activities Staff" dataDxfId="5">
      <calculatedColumnFormula>SUM(J2,K2)</calculatedColumnFormula>
    </tableColumn>
    <tableColumn id="13" xr3:uid="{994A4DC6-F61D-4FD5-A22F-2FE03CE946FE}" name="Average Activities Staff Hours Per Resident Per Day" dataDxfId="4">
      <calculatedColumnFormula>L2/E2</calculatedColumnFormula>
    </tableColumn>
    <tableColumn id="14" xr3:uid="{B12D8DD6-B250-4773-A14D-74C85603B6F3}" name="Hours Qualified Social Work Staff" dataDxfId="3"/>
    <tableColumn id="15" xr3:uid="{B4DD4DAC-7E8A-487C-9836-B08B2EB4D908}" name="Hours Other Social Work Staff" dataDxfId="2"/>
    <tableColumn id="16" xr3:uid="{736227FF-B141-465F-A5DE-63DC42937501}" name="Total Hours Social Work Staff" dataDxfId="1">
      <calculatedColumnFormula>SUM(N2,O2)</calculatedColumnFormula>
    </tableColumn>
    <tableColumn id="17" xr3:uid="{D66FAED6-CFB4-4CA8-87EA-FA6A451F7CC6}" name="Average Social Work Staff Hours Per Resident Per Day" dataDxfId="0">
      <calculatedColumnFormula>P2/E2</calculatedColumnFormula>
    </tableColumn>
  </tableColumns>
  <tableStyleInfo name="TableStyleMedium3"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1" Type="http://schemas.openxmlformats.org/officeDocument/2006/relationships/table" Target="../tables/table2.xml"/></Relationships>
</file>

<file path=xl/worksheets/_rels/sheet3.xml.rels><?xml version="1.0" encoding="UTF-8" standalone="yes"?>
<Relationships xmlns="http://schemas.openxmlformats.org/package/2006/relationships"><Relationship Id="rId1" Type="http://schemas.openxmlformats.org/officeDocument/2006/relationships/table" Target="../tables/table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271"/>
  <sheetViews>
    <sheetView tabSelected="1" workbookViewId="0">
      <pane ySplit="1" topLeftCell="A2" activePane="bottomLeft" state="frozen"/>
      <selection sqref="A1:XFD1048576"/>
      <selection pane="bottomLeft"/>
    </sheetView>
  </sheetViews>
  <sheetFormatPr defaultColWidth="11.77734375" defaultRowHeight="14.4" x14ac:dyDescent="0.3"/>
  <cols>
    <col min="1" max="1" width="7.5546875" style="5" bestFit="1" customWidth="1"/>
    <col min="2" max="2" width="53.109375" style="5" bestFit="1" customWidth="1"/>
    <col min="3" max="3" width="14.88671875" style="5" bestFit="1" customWidth="1"/>
    <col min="4" max="4" width="12.6640625" style="5" bestFit="1" customWidth="1"/>
    <col min="5" max="5" width="13.5546875" style="5" bestFit="1" customWidth="1"/>
    <col min="6" max="6" width="11" style="5" bestFit="1" customWidth="1"/>
    <col min="7" max="7" width="11.88671875" style="5" bestFit="1" customWidth="1"/>
    <col min="8" max="8" width="12.21875" style="5" bestFit="1" customWidth="1"/>
    <col min="9" max="9" width="11.6640625" style="5" bestFit="1" customWidth="1"/>
    <col min="10" max="11" width="13.6640625" style="5" bestFit="1" customWidth="1"/>
    <col min="12" max="16384" width="11.77734375" style="5"/>
  </cols>
  <sheetData>
    <row r="1" spans="1:11" ht="72" x14ac:dyDescent="0.3">
      <c r="A1" s="4" t="s">
        <v>0</v>
      </c>
      <c r="B1" s="4" t="s">
        <v>1</v>
      </c>
      <c r="C1" s="4" t="s">
        <v>2</v>
      </c>
      <c r="D1" s="4" t="s">
        <v>3</v>
      </c>
      <c r="E1" s="4" t="s">
        <v>4</v>
      </c>
      <c r="F1" s="4" t="s">
        <v>17</v>
      </c>
      <c r="G1" s="4" t="s">
        <v>20</v>
      </c>
      <c r="H1" s="4" t="s">
        <v>26</v>
      </c>
      <c r="I1" s="4" t="s">
        <v>27</v>
      </c>
      <c r="J1" s="4" t="s">
        <v>28</v>
      </c>
      <c r="K1" s="4" t="s">
        <v>29</v>
      </c>
    </row>
    <row r="2" spans="1:11" x14ac:dyDescent="0.3">
      <c r="A2" s="5" t="s">
        <v>37</v>
      </c>
      <c r="B2" s="5" t="s">
        <v>38</v>
      </c>
      <c r="C2" s="5" t="s">
        <v>39</v>
      </c>
      <c r="D2" s="5" t="s">
        <v>40</v>
      </c>
      <c r="E2" s="6">
        <v>55.673913043478258</v>
      </c>
      <c r="F2" s="6">
        <v>22.771521739130431</v>
      </c>
      <c r="G2" s="6">
        <v>51.932500000000012</v>
      </c>
      <c r="H2" s="6">
        <v>85.600978260869567</v>
      </c>
      <c r="I2" s="6">
        <f>SUM(F2:H2)</f>
        <v>160.30500000000001</v>
      </c>
      <c r="J2" s="6">
        <f>I2/E2</f>
        <v>2.8793557204217106</v>
      </c>
      <c r="K2" s="6">
        <f>F2/E2</f>
        <v>0.40901600937133931</v>
      </c>
    </row>
    <row r="3" spans="1:11" x14ac:dyDescent="0.3">
      <c r="A3" s="5" t="s">
        <v>37</v>
      </c>
      <c r="B3" s="5" t="s">
        <v>41</v>
      </c>
      <c r="C3" s="5" t="s">
        <v>42</v>
      </c>
      <c r="D3" s="5" t="s">
        <v>43</v>
      </c>
      <c r="E3" s="6">
        <v>56.195652173913047</v>
      </c>
      <c r="F3" s="6">
        <v>5.4673913043478262</v>
      </c>
      <c r="G3" s="6">
        <v>34.274673913043486</v>
      </c>
      <c r="H3" s="6">
        <v>58.564999999999998</v>
      </c>
      <c r="I3" s="6">
        <f>SUM(F3:H3)</f>
        <v>98.307065217391312</v>
      </c>
      <c r="J3" s="6">
        <f>I3/E3</f>
        <v>1.7493713733075436</v>
      </c>
      <c r="K3" s="6">
        <f>F3/E3</f>
        <v>9.7292069632495162E-2</v>
      </c>
    </row>
    <row r="4" spans="1:11" x14ac:dyDescent="0.3">
      <c r="A4" s="5" t="s">
        <v>37</v>
      </c>
      <c r="B4" s="5" t="s">
        <v>44</v>
      </c>
      <c r="C4" s="5" t="s">
        <v>45</v>
      </c>
      <c r="D4" s="5" t="s">
        <v>46</v>
      </c>
      <c r="E4" s="6">
        <v>34.706521739130437</v>
      </c>
      <c r="F4" s="6">
        <v>5.7083695652173922</v>
      </c>
      <c r="G4" s="6">
        <v>53.424891304347831</v>
      </c>
      <c r="H4" s="6">
        <v>94.020760869565223</v>
      </c>
      <c r="I4" s="6">
        <f>SUM(F4:H4)</f>
        <v>153.15402173913043</v>
      </c>
      <c r="J4" s="6">
        <f>I4/E4</f>
        <v>4.4128311932352018</v>
      </c>
      <c r="K4" s="6">
        <f>F4/E4</f>
        <v>0.16447541497024742</v>
      </c>
    </row>
    <row r="5" spans="1:11" x14ac:dyDescent="0.3">
      <c r="A5" s="5" t="s">
        <v>37</v>
      </c>
      <c r="B5" s="5" t="s">
        <v>47</v>
      </c>
      <c r="C5" s="5" t="s">
        <v>48</v>
      </c>
      <c r="D5" s="5" t="s">
        <v>49</v>
      </c>
      <c r="E5" s="6">
        <v>112.40217391304348</v>
      </c>
      <c r="F5" s="6">
        <v>21.296521739130444</v>
      </c>
      <c r="G5" s="6">
        <v>103.65728260869567</v>
      </c>
      <c r="H5" s="6">
        <v>174.05804347826088</v>
      </c>
      <c r="I5" s="6">
        <f>SUM(F5:H5)</f>
        <v>299.01184782608698</v>
      </c>
      <c r="J5" s="6">
        <f>I5/E5</f>
        <v>2.660196305966541</v>
      </c>
      <c r="K5" s="6">
        <f>F5/E5</f>
        <v>0.18946716951938891</v>
      </c>
    </row>
    <row r="6" spans="1:11" x14ac:dyDescent="0.3">
      <c r="A6" s="5" t="s">
        <v>37</v>
      </c>
      <c r="B6" s="5" t="s">
        <v>50</v>
      </c>
      <c r="C6" s="5" t="s">
        <v>51</v>
      </c>
      <c r="D6" s="5" t="s">
        <v>52</v>
      </c>
      <c r="E6" s="6">
        <v>76.858695652173907</v>
      </c>
      <c r="F6" s="6">
        <v>7.5652173913043477</v>
      </c>
      <c r="G6" s="6">
        <v>62.844021739130433</v>
      </c>
      <c r="H6" s="6">
        <v>83.553478260869568</v>
      </c>
      <c r="I6" s="6">
        <f>SUM(F6:H6)</f>
        <v>153.96271739130435</v>
      </c>
      <c r="J6" s="6">
        <f>I6/E6</f>
        <v>2.003191910620846</v>
      </c>
      <c r="K6" s="6">
        <f>F6/E6</f>
        <v>9.8430207891387358E-2</v>
      </c>
    </row>
    <row r="7" spans="1:11" x14ac:dyDescent="0.3">
      <c r="A7" s="5" t="s">
        <v>37</v>
      </c>
      <c r="B7" s="5" t="s">
        <v>53</v>
      </c>
      <c r="C7" s="5" t="s">
        <v>54</v>
      </c>
      <c r="D7" s="5" t="s">
        <v>55</v>
      </c>
      <c r="E7" s="6">
        <v>30.858695652173914</v>
      </c>
      <c r="F7" s="6">
        <v>9.0100000000000016</v>
      </c>
      <c r="G7" s="6">
        <v>20.308586956521744</v>
      </c>
      <c r="H7" s="6">
        <v>39.33532608695652</v>
      </c>
      <c r="I7" s="6">
        <f>SUM(F7:H7)</f>
        <v>68.653913043478269</v>
      </c>
      <c r="J7" s="6">
        <f>I7/E7</f>
        <v>2.2247833744276155</v>
      </c>
      <c r="K7" s="6">
        <f>F7/E7</f>
        <v>0.29197604790419168</v>
      </c>
    </row>
    <row r="8" spans="1:11" x14ac:dyDescent="0.3">
      <c r="A8" s="5" t="s">
        <v>37</v>
      </c>
      <c r="B8" s="5" t="s">
        <v>56</v>
      </c>
      <c r="C8" s="5" t="s">
        <v>57</v>
      </c>
      <c r="D8" s="5" t="s">
        <v>58</v>
      </c>
      <c r="E8" s="6">
        <v>78.739130434782609</v>
      </c>
      <c r="F8" s="6">
        <v>12.934782608695652</v>
      </c>
      <c r="G8" s="6">
        <v>75.040760869565219</v>
      </c>
      <c r="H8" s="6">
        <v>107.85597826086956</v>
      </c>
      <c r="I8" s="6">
        <f>SUM(F8:H8)</f>
        <v>195.83152173913044</v>
      </c>
      <c r="J8" s="6">
        <f>I8/E8</f>
        <v>2.4870927664273883</v>
      </c>
      <c r="K8" s="6">
        <f>F8/E8</f>
        <v>0.16427388183324129</v>
      </c>
    </row>
    <row r="9" spans="1:11" x14ac:dyDescent="0.3">
      <c r="A9" s="5" t="s">
        <v>37</v>
      </c>
      <c r="B9" s="5" t="s">
        <v>59</v>
      </c>
      <c r="C9" s="5" t="s">
        <v>60</v>
      </c>
      <c r="D9" s="5" t="s">
        <v>61</v>
      </c>
      <c r="E9" s="6">
        <v>41.5</v>
      </c>
      <c r="F9" s="6">
        <v>4.7984782608695653</v>
      </c>
      <c r="G9" s="6">
        <v>32.729565217391304</v>
      </c>
      <c r="H9" s="6">
        <v>75.936739130434788</v>
      </c>
      <c r="I9" s="6">
        <f>SUM(F9:H9)</f>
        <v>113.46478260869566</v>
      </c>
      <c r="J9" s="6">
        <f>I9/E9</f>
        <v>2.7340911471974856</v>
      </c>
      <c r="K9" s="6">
        <f>F9/E9</f>
        <v>0.11562598218962808</v>
      </c>
    </row>
    <row r="10" spans="1:11" x14ac:dyDescent="0.3">
      <c r="A10" s="5" t="s">
        <v>37</v>
      </c>
      <c r="B10" s="5" t="s">
        <v>62</v>
      </c>
      <c r="C10" s="5" t="s">
        <v>63</v>
      </c>
      <c r="D10" s="5" t="s">
        <v>49</v>
      </c>
      <c r="E10" s="6">
        <v>12.652173913043478</v>
      </c>
      <c r="F10" s="6">
        <v>11.649456521739131</v>
      </c>
      <c r="G10" s="6">
        <v>28.665760869565219</v>
      </c>
      <c r="H10" s="6">
        <v>49.429347826086953</v>
      </c>
      <c r="I10" s="6">
        <f>SUM(F10:H10)</f>
        <v>89.744565217391312</v>
      </c>
      <c r="J10" s="6">
        <f>I10/E10</f>
        <v>7.0932130584192441</v>
      </c>
      <c r="K10" s="6">
        <f>F10/E10</f>
        <v>0.92074742268041243</v>
      </c>
    </row>
    <row r="11" spans="1:11" x14ac:dyDescent="0.3">
      <c r="A11" s="5" t="s">
        <v>37</v>
      </c>
      <c r="B11" s="5" t="s">
        <v>64</v>
      </c>
      <c r="C11" s="5" t="s">
        <v>65</v>
      </c>
      <c r="D11" s="5" t="s">
        <v>66</v>
      </c>
      <c r="E11" s="6">
        <v>53.445652173913047</v>
      </c>
      <c r="F11" s="6">
        <v>2.4483695652173911</v>
      </c>
      <c r="G11" s="6">
        <v>39.084239130434781</v>
      </c>
      <c r="H11" s="6">
        <v>64.160326086956516</v>
      </c>
      <c r="I11" s="6">
        <f>SUM(F11:H11)</f>
        <v>105.69293478260869</v>
      </c>
      <c r="J11" s="6">
        <f>I11/E11</f>
        <v>1.9775777913361803</v>
      </c>
      <c r="K11" s="6">
        <f>F11/E11</f>
        <v>4.5810453528574331E-2</v>
      </c>
    </row>
    <row r="12" spans="1:11" x14ac:dyDescent="0.3">
      <c r="A12" s="5" t="s">
        <v>37</v>
      </c>
      <c r="B12" s="5" t="s">
        <v>67</v>
      </c>
      <c r="C12" s="5" t="s">
        <v>68</v>
      </c>
      <c r="D12" s="5" t="s">
        <v>69</v>
      </c>
      <c r="E12" s="6">
        <v>70.826086956521735</v>
      </c>
      <c r="F12" s="6">
        <v>16.473913043478259</v>
      </c>
      <c r="G12" s="6">
        <v>57.796630434782621</v>
      </c>
      <c r="H12" s="6">
        <v>131.80717391304347</v>
      </c>
      <c r="I12" s="6">
        <f>SUM(F12:H12)</f>
        <v>206.07771739130436</v>
      </c>
      <c r="J12" s="6">
        <f>I12/E12</f>
        <v>2.9096301411909149</v>
      </c>
      <c r="K12" s="6">
        <f>F12/E12</f>
        <v>0.2325966850828729</v>
      </c>
    </row>
    <row r="13" spans="1:11" x14ac:dyDescent="0.3">
      <c r="A13" s="5" t="s">
        <v>37</v>
      </c>
      <c r="B13" s="5" t="s">
        <v>70</v>
      </c>
      <c r="C13" s="5" t="s">
        <v>42</v>
      </c>
      <c r="D13" s="5" t="s">
        <v>43</v>
      </c>
      <c r="E13" s="6">
        <v>44.445652173913047</v>
      </c>
      <c r="F13" s="6">
        <v>11.758586956521736</v>
      </c>
      <c r="G13" s="6">
        <v>19.397826086956524</v>
      </c>
      <c r="H13" s="6">
        <v>70.664565217391313</v>
      </c>
      <c r="I13" s="6">
        <f>SUM(F13:H13)</f>
        <v>101.82097826086957</v>
      </c>
      <c r="J13" s="6">
        <f>I13/E13</f>
        <v>2.2909097578870137</v>
      </c>
      <c r="K13" s="6">
        <f>F13/E13</f>
        <v>0.2645610173636585</v>
      </c>
    </row>
    <row r="14" spans="1:11" x14ac:dyDescent="0.3">
      <c r="A14" s="5" t="s">
        <v>37</v>
      </c>
      <c r="B14" s="5" t="s">
        <v>71</v>
      </c>
      <c r="C14" s="5" t="s">
        <v>72</v>
      </c>
      <c r="D14" s="5" t="s">
        <v>73</v>
      </c>
      <c r="E14" s="6">
        <v>70.739130434782609</v>
      </c>
      <c r="F14" s="6">
        <v>16.219565217391303</v>
      </c>
      <c r="G14" s="6">
        <v>53.852499999999985</v>
      </c>
      <c r="H14" s="6">
        <v>130.24250000000001</v>
      </c>
      <c r="I14" s="6">
        <f>SUM(F14:H14)</f>
        <v>200.3145652173913</v>
      </c>
      <c r="J14" s="6">
        <f>I14/E14</f>
        <v>2.8317363245236633</v>
      </c>
      <c r="K14" s="6">
        <f>F14/E14</f>
        <v>0.22928703134603562</v>
      </c>
    </row>
    <row r="15" spans="1:11" x14ac:dyDescent="0.3">
      <c r="A15" s="5" t="s">
        <v>37</v>
      </c>
      <c r="B15" s="5" t="s">
        <v>74</v>
      </c>
      <c r="C15" s="5" t="s">
        <v>39</v>
      </c>
      <c r="D15" s="5" t="s">
        <v>75</v>
      </c>
      <c r="E15" s="6">
        <v>98.75</v>
      </c>
      <c r="F15" s="6">
        <v>34.534999999999997</v>
      </c>
      <c r="G15" s="6">
        <v>127.4671739130435</v>
      </c>
      <c r="H15" s="6">
        <v>259.54358695652172</v>
      </c>
      <c r="I15" s="6">
        <f>SUM(F15:H15)</f>
        <v>421.54576086956524</v>
      </c>
      <c r="J15" s="6">
        <f>I15/E15</f>
        <v>4.2688178315905345</v>
      </c>
      <c r="K15" s="6">
        <f>F15/E15</f>
        <v>0.34972151898734172</v>
      </c>
    </row>
    <row r="16" spans="1:11" x14ac:dyDescent="0.3">
      <c r="A16" s="5" t="s">
        <v>37</v>
      </c>
      <c r="B16" s="5" t="s">
        <v>76</v>
      </c>
      <c r="C16" s="5" t="s">
        <v>77</v>
      </c>
      <c r="D16" s="5" t="s">
        <v>49</v>
      </c>
      <c r="E16" s="6">
        <v>87.119565217391298</v>
      </c>
      <c r="F16" s="6">
        <v>20.60206521739131</v>
      </c>
      <c r="G16" s="6">
        <v>82.789565217391285</v>
      </c>
      <c r="H16" s="6">
        <v>220.1733695652174</v>
      </c>
      <c r="I16" s="6">
        <f>SUM(F16:H16)</f>
        <v>323.565</v>
      </c>
      <c r="J16" s="6">
        <f>I16/E16</f>
        <v>3.7140336868371806</v>
      </c>
      <c r="K16" s="6">
        <f>F16/E16</f>
        <v>0.23648034934497825</v>
      </c>
    </row>
    <row r="17" spans="1:11" x14ac:dyDescent="0.3">
      <c r="A17" s="5" t="s">
        <v>37</v>
      </c>
      <c r="B17" s="5" t="s">
        <v>78</v>
      </c>
      <c r="C17" s="5" t="s">
        <v>79</v>
      </c>
      <c r="D17" s="5" t="s">
        <v>80</v>
      </c>
      <c r="E17" s="6">
        <v>32.652173913043477</v>
      </c>
      <c r="F17" s="6">
        <v>4.8947826086956523</v>
      </c>
      <c r="G17" s="6">
        <v>21.005869565217388</v>
      </c>
      <c r="H17" s="6">
        <v>54.649456521739133</v>
      </c>
      <c r="I17" s="6">
        <f>SUM(F17:H17)</f>
        <v>80.55010869565217</v>
      </c>
      <c r="J17" s="6">
        <f>I17/E17</f>
        <v>2.4669141145139815</v>
      </c>
      <c r="K17" s="6">
        <f>F17/E17</f>
        <v>0.14990679094540613</v>
      </c>
    </row>
    <row r="18" spans="1:11" x14ac:dyDescent="0.3">
      <c r="A18" s="5" t="s">
        <v>37</v>
      </c>
      <c r="B18" s="5" t="s">
        <v>81</v>
      </c>
      <c r="C18" s="5" t="s">
        <v>45</v>
      </c>
      <c r="D18" s="5" t="s">
        <v>46</v>
      </c>
      <c r="E18" s="6">
        <v>71.652173913043484</v>
      </c>
      <c r="F18" s="6">
        <v>0</v>
      </c>
      <c r="G18" s="6">
        <v>72.502717391304344</v>
      </c>
      <c r="H18" s="6">
        <v>150.8233695652174</v>
      </c>
      <c r="I18" s="6">
        <f>SUM(F18:H18)</f>
        <v>223.32608695652175</v>
      </c>
      <c r="J18" s="6">
        <f>I18/E18</f>
        <v>3.1168082524271843</v>
      </c>
      <c r="K18" s="6">
        <f>F18/E18</f>
        <v>0</v>
      </c>
    </row>
    <row r="19" spans="1:11" x14ac:dyDescent="0.3">
      <c r="A19" s="5" t="s">
        <v>37</v>
      </c>
      <c r="B19" s="5" t="s">
        <v>82</v>
      </c>
      <c r="C19" s="5" t="s">
        <v>57</v>
      </c>
      <c r="D19" s="5" t="s">
        <v>58</v>
      </c>
      <c r="E19" s="6">
        <v>47.902173913043477</v>
      </c>
      <c r="F19" s="6">
        <v>6.9402173913043477</v>
      </c>
      <c r="G19" s="6">
        <v>33.160326086956523</v>
      </c>
      <c r="H19" s="6">
        <v>78.304347826086953</v>
      </c>
      <c r="I19" s="6">
        <f>SUM(F19:H19)</f>
        <v>118.40489130434783</v>
      </c>
      <c r="J19" s="6">
        <f>I19/E19</f>
        <v>2.4718062173814386</v>
      </c>
      <c r="K19" s="6">
        <f>F19/E19</f>
        <v>0.1448831404583617</v>
      </c>
    </row>
    <row r="20" spans="1:11" x14ac:dyDescent="0.3">
      <c r="A20" s="5" t="s">
        <v>37</v>
      </c>
      <c r="B20" s="5" t="s">
        <v>83</v>
      </c>
      <c r="C20" s="5" t="s">
        <v>84</v>
      </c>
      <c r="D20" s="5" t="s">
        <v>85</v>
      </c>
      <c r="E20" s="6">
        <v>48.293478260869563</v>
      </c>
      <c r="F20" s="6">
        <v>12.290760869565217</v>
      </c>
      <c r="G20" s="6">
        <v>35.785326086956523</v>
      </c>
      <c r="H20" s="6">
        <v>105.8695652173913</v>
      </c>
      <c r="I20" s="6">
        <f>SUM(F20:H20)</f>
        <v>153.94565217391303</v>
      </c>
      <c r="J20" s="6">
        <f>I20/E20</f>
        <v>3.1877110060769751</v>
      </c>
      <c r="K20" s="6">
        <f>F20/E20</f>
        <v>0.25450146297546705</v>
      </c>
    </row>
    <row r="21" spans="1:11" x14ac:dyDescent="0.3">
      <c r="A21" s="5" t="s">
        <v>37</v>
      </c>
      <c r="B21" s="5" t="s">
        <v>86</v>
      </c>
      <c r="C21" s="5" t="s">
        <v>87</v>
      </c>
      <c r="D21" s="5" t="s">
        <v>88</v>
      </c>
      <c r="E21" s="6">
        <v>35.097826086956523</v>
      </c>
      <c r="F21" s="6">
        <v>17.724456521739128</v>
      </c>
      <c r="G21" s="6">
        <v>16.703478260869566</v>
      </c>
      <c r="H21" s="6">
        <v>83.942608695652183</v>
      </c>
      <c r="I21" s="6">
        <f>SUM(F21:H21)</f>
        <v>118.37054347826088</v>
      </c>
      <c r="J21" s="6">
        <f>I21/E21</f>
        <v>3.3725890368535154</v>
      </c>
      <c r="K21" s="6">
        <f>F21/E21</f>
        <v>0.50500154846701761</v>
      </c>
    </row>
    <row r="22" spans="1:11" x14ac:dyDescent="0.3">
      <c r="A22" s="5" t="s">
        <v>37</v>
      </c>
      <c r="B22" s="5" t="s">
        <v>89</v>
      </c>
      <c r="C22" s="5" t="s">
        <v>90</v>
      </c>
      <c r="D22" s="5" t="s">
        <v>91</v>
      </c>
      <c r="E22" s="6">
        <v>53.086956521739133</v>
      </c>
      <c r="F22" s="6">
        <v>4.3885869565217392</v>
      </c>
      <c r="G22" s="6">
        <v>42.347826086956523</v>
      </c>
      <c r="H22" s="6">
        <v>95.934782608695656</v>
      </c>
      <c r="I22" s="6">
        <f>SUM(F22:H22)</f>
        <v>142.67119565217394</v>
      </c>
      <c r="J22" s="6">
        <f>I22/E22</f>
        <v>2.6875000000000004</v>
      </c>
      <c r="K22" s="6">
        <f>F22/E22</f>
        <v>8.2667895167895161E-2</v>
      </c>
    </row>
    <row r="23" spans="1:11" x14ac:dyDescent="0.3">
      <c r="A23" s="5" t="s">
        <v>37</v>
      </c>
      <c r="B23" s="5" t="s">
        <v>92</v>
      </c>
      <c r="C23" s="5" t="s">
        <v>93</v>
      </c>
      <c r="D23" s="5" t="s">
        <v>94</v>
      </c>
      <c r="E23" s="6">
        <v>53.163043478260867</v>
      </c>
      <c r="F23" s="6">
        <v>9.582065217391305</v>
      </c>
      <c r="G23" s="6">
        <v>26.157934782608699</v>
      </c>
      <c r="H23" s="6">
        <v>107.47489130434784</v>
      </c>
      <c r="I23" s="6">
        <f>SUM(F23:H23)</f>
        <v>143.21489130434784</v>
      </c>
      <c r="J23" s="6">
        <f>I23/E23</f>
        <v>2.693880597014926</v>
      </c>
      <c r="K23" s="6">
        <f>F23/E23</f>
        <v>0.18023921488448172</v>
      </c>
    </row>
    <row r="24" spans="1:11" x14ac:dyDescent="0.3">
      <c r="A24" s="5" t="s">
        <v>37</v>
      </c>
      <c r="B24" s="5" t="s">
        <v>95</v>
      </c>
      <c r="C24" s="5" t="s">
        <v>96</v>
      </c>
      <c r="D24" s="5" t="s">
        <v>52</v>
      </c>
      <c r="E24" s="6">
        <v>35.010869565217391</v>
      </c>
      <c r="F24" s="6">
        <v>3.3623913043478266</v>
      </c>
      <c r="G24" s="6">
        <v>35.810760869565222</v>
      </c>
      <c r="H24" s="6">
        <v>51.899673913043486</v>
      </c>
      <c r="I24" s="6">
        <f>SUM(F24:H24)</f>
        <v>91.072826086956525</v>
      </c>
      <c r="J24" s="6">
        <f>I24/E24</f>
        <v>2.6012728966159577</v>
      </c>
      <c r="K24" s="6">
        <f>F24/E24</f>
        <v>9.6038497361068009E-2</v>
      </c>
    </row>
    <row r="25" spans="1:11" x14ac:dyDescent="0.3">
      <c r="A25" s="5" t="s">
        <v>37</v>
      </c>
      <c r="B25" s="5" t="s">
        <v>97</v>
      </c>
      <c r="C25" s="5" t="s">
        <v>98</v>
      </c>
      <c r="D25" s="5" t="s">
        <v>75</v>
      </c>
      <c r="E25" s="6">
        <v>85.902173913043484</v>
      </c>
      <c r="F25" s="6">
        <v>19.115652173913038</v>
      </c>
      <c r="G25" s="6">
        <v>118.09010869565215</v>
      </c>
      <c r="H25" s="6">
        <v>103.13771739130435</v>
      </c>
      <c r="I25" s="6">
        <f>SUM(F25:H25)</f>
        <v>240.34347826086952</v>
      </c>
      <c r="J25" s="6">
        <f>I25/E25</f>
        <v>2.7978742249778557</v>
      </c>
      <c r="K25" s="6">
        <f>F25/E25</f>
        <v>0.22252815386562058</v>
      </c>
    </row>
    <row r="26" spans="1:11" x14ac:dyDescent="0.3">
      <c r="A26" s="5" t="s">
        <v>37</v>
      </c>
      <c r="B26" s="5" t="s">
        <v>99</v>
      </c>
      <c r="C26" s="5" t="s">
        <v>100</v>
      </c>
      <c r="D26" s="5" t="s">
        <v>101</v>
      </c>
      <c r="E26" s="6">
        <v>85.880434782608702</v>
      </c>
      <c r="F26" s="6">
        <v>10.548152173913042</v>
      </c>
      <c r="G26" s="6">
        <v>55.065217391304351</v>
      </c>
      <c r="H26" s="6">
        <v>162.16989130434783</v>
      </c>
      <c r="I26" s="6">
        <f>SUM(F26:H26)</f>
        <v>227.78326086956523</v>
      </c>
      <c r="J26" s="6">
        <f>I26/E26</f>
        <v>2.6523300847993925</v>
      </c>
      <c r="K26" s="6">
        <f>F26/E26</f>
        <v>0.12282369320339195</v>
      </c>
    </row>
    <row r="27" spans="1:11" x14ac:dyDescent="0.3">
      <c r="A27" s="5" t="s">
        <v>37</v>
      </c>
      <c r="B27" s="5" t="s">
        <v>102</v>
      </c>
      <c r="C27" s="5" t="s">
        <v>63</v>
      </c>
      <c r="D27" s="5" t="s">
        <v>49</v>
      </c>
      <c r="E27" s="6">
        <v>80.391304347826093</v>
      </c>
      <c r="F27" s="6">
        <v>4.2193478260869552</v>
      </c>
      <c r="G27" s="6">
        <v>58.251956521739125</v>
      </c>
      <c r="H27" s="6">
        <v>145.6575</v>
      </c>
      <c r="I27" s="6">
        <f>SUM(F27:H27)</f>
        <v>208.12880434782608</v>
      </c>
      <c r="J27" s="6">
        <f>I27/E27</f>
        <v>2.5889467279610598</v>
      </c>
      <c r="K27" s="6">
        <f>F27/E27</f>
        <v>5.2485127095727398E-2</v>
      </c>
    </row>
    <row r="28" spans="1:11" x14ac:dyDescent="0.3">
      <c r="A28" s="5" t="s">
        <v>37</v>
      </c>
      <c r="B28" s="5" t="s">
        <v>103</v>
      </c>
      <c r="C28" s="5" t="s">
        <v>104</v>
      </c>
      <c r="D28" s="5" t="s">
        <v>105</v>
      </c>
      <c r="E28" s="6">
        <v>76.206521739130437</v>
      </c>
      <c r="F28" s="6">
        <v>6.6279347826086967</v>
      </c>
      <c r="G28" s="6">
        <v>80.670760869565214</v>
      </c>
      <c r="H28" s="6">
        <v>134.57369565217391</v>
      </c>
      <c r="I28" s="6">
        <f>SUM(F28:H28)</f>
        <v>221.87239130434781</v>
      </c>
      <c r="J28" s="6">
        <f>I28/E28</f>
        <v>2.9114619883040933</v>
      </c>
      <c r="K28" s="6">
        <f>F28/E28</f>
        <v>8.6973327628013131E-2</v>
      </c>
    </row>
    <row r="29" spans="1:11" x14ac:dyDescent="0.3">
      <c r="A29" s="5" t="s">
        <v>37</v>
      </c>
      <c r="B29" s="5" t="s">
        <v>106</v>
      </c>
      <c r="C29" s="5" t="s">
        <v>107</v>
      </c>
      <c r="D29" s="5" t="s">
        <v>40</v>
      </c>
      <c r="E29" s="6">
        <v>40.717391304347828</v>
      </c>
      <c r="F29" s="6">
        <v>7.9382608695652168</v>
      </c>
      <c r="G29" s="6">
        <v>94.766956521739147</v>
      </c>
      <c r="H29" s="6">
        <v>109.49826086956521</v>
      </c>
      <c r="I29" s="6">
        <f>SUM(F29:H29)</f>
        <v>212.20347826086959</v>
      </c>
      <c r="J29" s="6">
        <f>I29/E29</f>
        <v>5.2116177255739462</v>
      </c>
      <c r="K29" s="6">
        <f>F29/E29</f>
        <v>0.1949599572877736</v>
      </c>
    </row>
    <row r="30" spans="1:11" x14ac:dyDescent="0.3">
      <c r="A30" s="5" t="s">
        <v>37</v>
      </c>
      <c r="B30" s="5" t="s">
        <v>108</v>
      </c>
      <c r="C30" s="5" t="s">
        <v>109</v>
      </c>
      <c r="D30" s="5" t="s">
        <v>110</v>
      </c>
      <c r="E30" s="6">
        <v>51.836956521739133</v>
      </c>
      <c r="F30" s="6">
        <v>21.169347826086952</v>
      </c>
      <c r="G30" s="6">
        <v>31.402065217391318</v>
      </c>
      <c r="H30" s="6">
        <v>64.669021739130443</v>
      </c>
      <c r="I30" s="6">
        <f>SUM(F30:H30)</f>
        <v>117.24043478260872</v>
      </c>
      <c r="J30" s="6">
        <f>I30/E30</f>
        <v>2.2617152442860142</v>
      </c>
      <c r="K30" s="6">
        <f>F30/E30</f>
        <v>0.40838330886978391</v>
      </c>
    </row>
    <row r="31" spans="1:11" x14ac:dyDescent="0.3">
      <c r="A31" s="5" t="s">
        <v>37</v>
      </c>
      <c r="B31" s="5" t="s">
        <v>111</v>
      </c>
      <c r="C31" s="5" t="s">
        <v>39</v>
      </c>
      <c r="D31" s="5" t="s">
        <v>75</v>
      </c>
      <c r="E31" s="6">
        <v>115.03260869565217</v>
      </c>
      <c r="F31" s="6">
        <v>32.699456521739137</v>
      </c>
      <c r="G31" s="6">
        <v>116.24760869565216</v>
      </c>
      <c r="H31" s="6">
        <v>156.33434782608697</v>
      </c>
      <c r="I31" s="6">
        <f>SUM(F31:H31)</f>
        <v>305.28141304347827</v>
      </c>
      <c r="J31" s="6">
        <f>I31/E31</f>
        <v>2.6538684682982141</v>
      </c>
      <c r="K31" s="6">
        <f>F31/E31</f>
        <v>0.28426249645658136</v>
      </c>
    </row>
    <row r="32" spans="1:11" x14ac:dyDescent="0.3">
      <c r="A32" s="5" t="s">
        <v>37</v>
      </c>
      <c r="B32" s="5" t="s">
        <v>112</v>
      </c>
      <c r="C32" s="5" t="s">
        <v>113</v>
      </c>
      <c r="D32" s="5" t="s">
        <v>114</v>
      </c>
      <c r="E32" s="6">
        <v>49.271739130434781</v>
      </c>
      <c r="F32" s="6">
        <v>4.6407608695652174</v>
      </c>
      <c r="G32" s="6">
        <v>28.247826086956525</v>
      </c>
      <c r="H32" s="6">
        <v>121.08391304347825</v>
      </c>
      <c r="I32" s="6">
        <f>SUM(F32:H32)</f>
        <v>153.9725</v>
      </c>
      <c r="J32" s="6">
        <f>I32/E32</f>
        <v>3.1249658063092873</v>
      </c>
      <c r="K32" s="6">
        <f>F32/E32</f>
        <v>9.4187072578866091E-2</v>
      </c>
    </row>
    <row r="33" spans="1:11" x14ac:dyDescent="0.3">
      <c r="A33" s="5" t="s">
        <v>37</v>
      </c>
      <c r="B33" s="5" t="s">
        <v>115</v>
      </c>
      <c r="C33" s="5" t="s">
        <v>60</v>
      </c>
      <c r="D33" s="5" t="s">
        <v>61</v>
      </c>
      <c r="E33" s="6">
        <v>56.771739130434781</v>
      </c>
      <c r="F33" s="6">
        <v>7.5</v>
      </c>
      <c r="G33" s="6">
        <v>37.597826086956523</v>
      </c>
      <c r="H33" s="6">
        <v>64.649456521739125</v>
      </c>
      <c r="I33" s="6">
        <f>SUM(F33:H33)</f>
        <v>109.74728260869566</v>
      </c>
      <c r="J33" s="6">
        <f>I33/E33</f>
        <v>1.9331322994447637</v>
      </c>
      <c r="K33" s="6">
        <f>F33/E33</f>
        <v>0.13210798391728892</v>
      </c>
    </row>
    <row r="34" spans="1:11" x14ac:dyDescent="0.3">
      <c r="A34" s="5" t="s">
        <v>37</v>
      </c>
      <c r="B34" s="5" t="s">
        <v>116</v>
      </c>
      <c r="C34" s="5" t="s">
        <v>39</v>
      </c>
      <c r="D34" s="5" t="s">
        <v>75</v>
      </c>
      <c r="E34" s="6">
        <v>81.891304347826093</v>
      </c>
      <c r="F34" s="6">
        <v>9.6963043478260857</v>
      </c>
      <c r="G34" s="6">
        <v>74.124565217391293</v>
      </c>
      <c r="H34" s="6">
        <v>120.41271739130434</v>
      </c>
      <c r="I34" s="6">
        <f>SUM(F34:H34)</f>
        <v>204.23358695652172</v>
      </c>
      <c r="J34" s="6">
        <f>I34/E34</f>
        <v>2.4939593841252981</v>
      </c>
      <c r="K34" s="6">
        <f>F34/E34</f>
        <v>0.11840456596761346</v>
      </c>
    </row>
    <row r="35" spans="1:11" x14ac:dyDescent="0.3">
      <c r="A35" s="5" t="s">
        <v>37</v>
      </c>
      <c r="B35" s="5" t="s">
        <v>117</v>
      </c>
      <c r="C35" s="5" t="s">
        <v>118</v>
      </c>
      <c r="D35" s="5" t="s">
        <v>52</v>
      </c>
      <c r="E35" s="6">
        <v>40.75</v>
      </c>
      <c r="F35" s="6">
        <v>3.8260869565217392</v>
      </c>
      <c r="G35" s="6">
        <v>38.343369565217394</v>
      </c>
      <c r="H35" s="6">
        <v>55.483695652173914</v>
      </c>
      <c r="I35" s="6">
        <f>SUM(F35:H35)</f>
        <v>97.653152173913043</v>
      </c>
      <c r="J35" s="6">
        <f>I35/E35</f>
        <v>2.396396372365964</v>
      </c>
      <c r="K35" s="6">
        <f>F35/E35</f>
        <v>9.3891704454521205E-2</v>
      </c>
    </row>
    <row r="36" spans="1:11" x14ac:dyDescent="0.3">
      <c r="A36" s="5" t="s">
        <v>37</v>
      </c>
      <c r="B36" s="5" t="s">
        <v>119</v>
      </c>
      <c r="C36" s="5" t="s">
        <v>107</v>
      </c>
      <c r="D36" s="5" t="s">
        <v>40</v>
      </c>
      <c r="E36" s="6">
        <v>80.652173913043484</v>
      </c>
      <c r="F36" s="6">
        <v>8.3134782608695659</v>
      </c>
      <c r="G36" s="6">
        <v>72.72119565217389</v>
      </c>
      <c r="H36" s="6">
        <v>107.49554347826087</v>
      </c>
      <c r="I36" s="6">
        <f>SUM(F36:H36)</f>
        <v>188.53021739130435</v>
      </c>
      <c r="J36" s="6">
        <f>I36/E36</f>
        <v>2.3375714285714282</v>
      </c>
      <c r="K36" s="6">
        <f>F36/E36</f>
        <v>0.10307816711590297</v>
      </c>
    </row>
    <row r="37" spans="1:11" x14ac:dyDescent="0.3">
      <c r="A37" s="5" t="s">
        <v>37</v>
      </c>
      <c r="B37" s="5" t="s">
        <v>120</v>
      </c>
      <c r="C37" s="5" t="s">
        <v>63</v>
      </c>
      <c r="D37" s="5" t="s">
        <v>49</v>
      </c>
      <c r="E37" s="6">
        <v>63.271739130434781</v>
      </c>
      <c r="F37" s="6">
        <v>5.3958695652173905</v>
      </c>
      <c r="G37" s="6">
        <v>47.659347826086957</v>
      </c>
      <c r="H37" s="6">
        <v>113.82608695652173</v>
      </c>
      <c r="I37" s="6">
        <f>SUM(F37:H37)</f>
        <v>166.88130434782607</v>
      </c>
      <c r="J37" s="6">
        <f>I37/E37</f>
        <v>2.6375330699192578</v>
      </c>
      <c r="K37" s="6">
        <f>F37/E37</f>
        <v>8.5280879573956359E-2</v>
      </c>
    </row>
    <row r="38" spans="1:11" x14ac:dyDescent="0.3">
      <c r="A38" s="5" t="s">
        <v>37</v>
      </c>
      <c r="B38" s="5" t="s">
        <v>121</v>
      </c>
      <c r="C38" s="5" t="s">
        <v>122</v>
      </c>
      <c r="D38" s="5" t="s">
        <v>123</v>
      </c>
      <c r="E38" s="6">
        <v>47.989130434782609</v>
      </c>
      <c r="F38" s="6">
        <v>4.6589130434782611</v>
      </c>
      <c r="G38" s="6">
        <v>39.546521739130434</v>
      </c>
      <c r="H38" s="6">
        <v>49.387608695652169</v>
      </c>
      <c r="I38" s="6">
        <f>SUM(F38:H38)</f>
        <v>93.593043478260853</v>
      </c>
      <c r="J38" s="6">
        <f>I38/E38</f>
        <v>1.950296715741789</v>
      </c>
      <c r="K38" s="6">
        <f>F38/E38</f>
        <v>9.7082672706681764E-2</v>
      </c>
    </row>
    <row r="39" spans="1:11" x14ac:dyDescent="0.3">
      <c r="A39" s="5" t="s">
        <v>37</v>
      </c>
      <c r="B39" s="5" t="s">
        <v>124</v>
      </c>
      <c r="C39" s="5" t="s">
        <v>125</v>
      </c>
      <c r="D39" s="5" t="s">
        <v>126</v>
      </c>
      <c r="E39" s="6">
        <v>40.347826086956523</v>
      </c>
      <c r="F39" s="6">
        <v>14.022065217391305</v>
      </c>
      <c r="G39" s="6">
        <v>27.739999999999988</v>
      </c>
      <c r="H39" s="6">
        <v>96.396413043478248</v>
      </c>
      <c r="I39" s="6">
        <f>SUM(F39:H39)</f>
        <v>138.15847826086954</v>
      </c>
      <c r="J39" s="6">
        <f>I39/E39</f>
        <v>3.4241864224137926</v>
      </c>
      <c r="K39" s="6">
        <f>F39/E39</f>
        <v>0.34752963362068967</v>
      </c>
    </row>
    <row r="40" spans="1:11" x14ac:dyDescent="0.3">
      <c r="A40" s="5" t="s">
        <v>37</v>
      </c>
      <c r="B40" s="5" t="s">
        <v>127</v>
      </c>
      <c r="C40" s="5" t="s">
        <v>128</v>
      </c>
      <c r="D40" s="5" t="s">
        <v>129</v>
      </c>
      <c r="E40" s="6">
        <v>100.3804347826087</v>
      </c>
      <c r="F40" s="6">
        <v>0</v>
      </c>
      <c r="G40" s="6">
        <v>108.43478260869566</v>
      </c>
      <c r="H40" s="6">
        <v>251.14130434782609</v>
      </c>
      <c r="I40" s="6">
        <f>SUM(F40:H40)</f>
        <v>359.57608695652175</v>
      </c>
      <c r="J40" s="6">
        <f>I40/E40</f>
        <v>3.5821331889550621</v>
      </c>
      <c r="K40" s="6">
        <f>F40/E40</f>
        <v>0</v>
      </c>
    </row>
    <row r="41" spans="1:11" x14ac:dyDescent="0.3">
      <c r="A41" s="5" t="s">
        <v>37</v>
      </c>
      <c r="B41" s="5" t="s">
        <v>130</v>
      </c>
      <c r="C41" s="5" t="s">
        <v>131</v>
      </c>
      <c r="D41" s="5" t="s">
        <v>132</v>
      </c>
      <c r="E41" s="6">
        <v>42.793478260869563</v>
      </c>
      <c r="F41" s="6">
        <v>6.2798913043478262</v>
      </c>
      <c r="G41" s="6">
        <v>36.266304347826086</v>
      </c>
      <c r="H41" s="6">
        <v>89.510869565217391</v>
      </c>
      <c r="I41" s="6">
        <f>SUM(F41:H41)</f>
        <v>132.05706521739131</v>
      </c>
      <c r="J41" s="6">
        <f>I41/E41</f>
        <v>3.0859156718313439</v>
      </c>
      <c r="K41" s="6">
        <f>F41/E41</f>
        <v>0.14674879349758702</v>
      </c>
    </row>
    <row r="42" spans="1:11" x14ac:dyDescent="0.3">
      <c r="A42" s="5" t="s">
        <v>37</v>
      </c>
      <c r="B42" s="5" t="s">
        <v>133</v>
      </c>
      <c r="C42" s="5" t="s">
        <v>54</v>
      </c>
      <c r="D42" s="5" t="s">
        <v>55</v>
      </c>
      <c r="E42" s="6">
        <v>29.858695652173914</v>
      </c>
      <c r="F42" s="6">
        <v>17.658043478260876</v>
      </c>
      <c r="G42" s="6">
        <v>27.220869565217402</v>
      </c>
      <c r="H42" s="6">
        <v>35.879456521739129</v>
      </c>
      <c r="I42" s="6">
        <f>SUM(F42:H42)</f>
        <v>80.758369565217407</v>
      </c>
      <c r="J42" s="6">
        <f>I42/E42</f>
        <v>2.7046851110302152</v>
      </c>
      <c r="K42" s="6">
        <f>F42/E42</f>
        <v>0.5913869676010195</v>
      </c>
    </row>
    <row r="43" spans="1:11" x14ac:dyDescent="0.3">
      <c r="A43" s="5" t="s">
        <v>37</v>
      </c>
      <c r="B43" s="5" t="s">
        <v>134</v>
      </c>
      <c r="C43" s="5" t="s">
        <v>135</v>
      </c>
      <c r="D43" s="5" t="s">
        <v>58</v>
      </c>
      <c r="E43" s="6">
        <v>47.815217391304351</v>
      </c>
      <c r="F43" s="6">
        <v>2.8940217391304346</v>
      </c>
      <c r="G43" s="6">
        <v>41.422499999999978</v>
      </c>
      <c r="H43" s="6">
        <v>54.005434782608695</v>
      </c>
      <c r="I43" s="6">
        <f>SUM(F43:H43)</f>
        <v>98.321956521739111</v>
      </c>
      <c r="J43" s="6">
        <f>I43/E43</f>
        <v>2.056290065924073</v>
      </c>
      <c r="K43" s="6">
        <f>F43/E43</f>
        <v>6.0525119345305745E-2</v>
      </c>
    </row>
    <row r="44" spans="1:11" x14ac:dyDescent="0.3">
      <c r="A44" s="5" t="s">
        <v>37</v>
      </c>
      <c r="B44" s="5" t="s">
        <v>136</v>
      </c>
      <c r="C44" s="5" t="s">
        <v>137</v>
      </c>
      <c r="D44" s="5" t="s">
        <v>138</v>
      </c>
      <c r="E44" s="6">
        <v>98.086956521739125</v>
      </c>
      <c r="F44" s="6">
        <v>11.596630434782609</v>
      </c>
      <c r="G44" s="6">
        <v>69.143804347826091</v>
      </c>
      <c r="H44" s="6">
        <v>164.32913043478263</v>
      </c>
      <c r="I44" s="6">
        <f>SUM(F44:H44)</f>
        <v>245.06956521739133</v>
      </c>
      <c r="J44" s="6">
        <f>I44/E44</f>
        <v>2.4984929078014186</v>
      </c>
      <c r="K44" s="6">
        <f>F44/E44</f>
        <v>0.11822805851063831</v>
      </c>
    </row>
    <row r="45" spans="1:11" x14ac:dyDescent="0.3">
      <c r="A45" s="5" t="s">
        <v>37</v>
      </c>
      <c r="B45" s="5" t="s">
        <v>139</v>
      </c>
      <c r="C45" s="5" t="s">
        <v>140</v>
      </c>
      <c r="D45" s="5" t="s">
        <v>141</v>
      </c>
      <c r="E45" s="6">
        <v>65.902173913043484</v>
      </c>
      <c r="F45" s="6">
        <v>8.0058695652173952</v>
      </c>
      <c r="G45" s="6">
        <v>36.671304347826087</v>
      </c>
      <c r="H45" s="6">
        <v>96.042500000000004</v>
      </c>
      <c r="I45" s="6">
        <f>SUM(F45:H45)</f>
        <v>140.71967391304349</v>
      </c>
      <c r="J45" s="6">
        <f>I45/E45</f>
        <v>2.1352812139205013</v>
      </c>
      <c r="K45" s="6">
        <f>F45/E45</f>
        <v>0.12148111495959101</v>
      </c>
    </row>
    <row r="46" spans="1:11" x14ac:dyDescent="0.3">
      <c r="A46" s="5" t="s">
        <v>37</v>
      </c>
      <c r="B46" s="5" t="s">
        <v>142</v>
      </c>
      <c r="C46" s="5" t="s">
        <v>143</v>
      </c>
      <c r="D46" s="5" t="s">
        <v>144</v>
      </c>
      <c r="E46" s="6">
        <v>37.25</v>
      </c>
      <c r="F46" s="6">
        <v>3.7738043478260868</v>
      </c>
      <c r="G46" s="6">
        <v>24.166739130434788</v>
      </c>
      <c r="H46" s="6">
        <v>68.3</v>
      </c>
      <c r="I46" s="6">
        <f>SUM(F46:H46)</f>
        <v>96.240543478260875</v>
      </c>
      <c r="J46" s="6">
        <f>I46/E46</f>
        <v>2.5836387510942518</v>
      </c>
      <c r="K46" s="6">
        <f>F46/E46</f>
        <v>0.10131018383425736</v>
      </c>
    </row>
    <row r="47" spans="1:11" x14ac:dyDescent="0.3">
      <c r="A47" s="5" t="s">
        <v>37</v>
      </c>
      <c r="B47" s="5" t="s">
        <v>145</v>
      </c>
      <c r="C47" s="5" t="s">
        <v>146</v>
      </c>
      <c r="D47" s="5" t="s">
        <v>147</v>
      </c>
      <c r="E47" s="6">
        <v>41.717391304347828</v>
      </c>
      <c r="F47" s="6">
        <v>4.7934782608695654</v>
      </c>
      <c r="G47" s="6">
        <v>26.625</v>
      </c>
      <c r="H47" s="6">
        <v>99.076086956521735</v>
      </c>
      <c r="I47" s="6">
        <f>SUM(F47:H47)</f>
        <v>130.49456521739131</v>
      </c>
      <c r="J47" s="6">
        <f>I47/E47</f>
        <v>3.1280614903595625</v>
      </c>
      <c r="K47" s="6">
        <f>F47/E47</f>
        <v>0.11490359562272016</v>
      </c>
    </row>
    <row r="48" spans="1:11" x14ac:dyDescent="0.3">
      <c r="A48" s="5" t="s">
        <v>37</v>
      </c>
      <c r="B48" s="5" t="s">
        <v>148</v>
      </c>
      <c r="C48" s="5" t="s">
        <v>48</v>
      </c>
      <c r="D48" s="5" t="s">
        <v>49</v>
      </c>
      <c r="E48" s="6">
        <v>64.717391304347828</v>
      </c>
      <c r="F48" s="6">
        <v>10.75608695652174</v>
      </c>
      <c r="G48" s="6">
        <v>50.711956521739133</v>
      </c>
      <c r="H48" s="6">
        <v>115.54347826086956</v>
      </c>
      <c r="I48" s="6">
        <f>SUM(F48:H48)</f>
        <v>177.01152173913044</v>
      </c>
      <c r="J48" s="6">
        <f>I48/E48</f>
        <v>2.7351461202552905</v>
      </c>
      <c r="K48" s="6">
        <f>F48/E48</f>
        <v>0.16620087336244543</v>
      </c>
    </row>
    <row r="49" spans="1:11" x14ac:dyDescent="0.3">
      <c r="A49" s="5" t="s">
        <v>37</v>
      </c>
      <c r="B49" s="5" t="s">
        <v>149</v>
      </c>
      <c r="C49" s="5" t="s">
        <v>150</v>
      </c>
      <c r="D49" s="5" t="s">
        <v>151</v>
      </c>
      <c r="E49" s="6">
        <v>65.445652173913047</v>
      </c>
      <c r="F49" s="6">
        <v>6.1278260869565218</v>
      </c>
      <c r="G49" s="6">
        <v>58.63434782608693</v>
      </c>
      <c r="H49" s="6">
        <v>140.78293478260869</v>
      </c>
      <c r="I49" s="6">
        <f>SUM(F49:H49)</f>
        <v>205.54510869565215</v>
      </c>
      <c r="J49" s="6">
        <f>I49/E49</f>
        <v>3.1406992193987704</v>
      </c>
      <c r="K49" s="6">
        <f>F49/E49</f>
        <v>9.3632286995515693E-2</v>
      </c>
    </row>
    <row r="50" spans="1:11" x14ac:dyDescent="0.3">
      <c r="A50" s="5" t="s">
        <v>37</v>
      </c>
      <c r="B50" s="5" t="s">
        <v>152</v>
      </c>
      <c r="C50" s="5" t="s">
        <v>153</v>
      </c>
      <c r="D50" s="5" t="s">
        <v>154</v>
      </c>
      <c r="E50" s="6">
        <v>41.510869565217391</v>
      </c>
      <c r="F50" s="6">
        <v>3.8628260869565216</v>
      </c>
      <c r="G50" s="6">
        <v>25.40739130434784</v>
      </c>
      <c r="H50" s="6">
        <v>63.935000000000002</v>
      </c>
      <c r="I50" s="6">
        <f>SUM(F50:H50)</f>
        <v>93.205217391304359</v>
      </c>
      <c r="J50" s="6">
        <f>I50/E50</f>
        <v>2.2453207645980626</v>
      </c>
      <c r="K50" s="6">
        <f>F50/E50</f>
        <v>9.3055773762765123E-2</v>
      </c>
    </row>
    <row r="51" spans="1:11" x14ac:dyDescent="0.3">
      <c r="A51" s="5" t="s">
        <v>37</v>
      </c>
      <c r="B51" s="5" t="s">
        <v>155</v>
      </c>
      <c r="C51" s="5" t="s">
        <v>156</v>
      </c>
      <c r="D51" s="5" t="s">
        <v>157</v>
      </c>
      <c r="E51" s="6">
        <v>46.076086956521742</v>
      </c>
      <c r="F51" s="6">
        <v>6.3135869565217391</v>
      </c>
      <c r="G51" s="6">
        <v>34.676956521739115</v>
      </c>
      <c r="H51" s="6">
        <v>119.74206521739131</v>
      </c>
      <c r="I51" s="6">
        <f>SUM(F51:H51)</f>
        <v>160.73260869565217</v>
      </c>
      <c r="J51" s="6">
        <f>I51/E51</f>
        <v>3.4884170794998819</v>
      </c>
      <c r="K51" s="6">
        <f>F51/E51</f>
        <v>0.13702524180231185</v>
      </c>
    </row>
    <row r="52" spans="1:11" x14ac:dyDescent="0.3">
      <c r="A52" s="5" t="s">
        <v>37</v>
      </c>
      <c r="B52" s="5" t="s">
        <v>158</v>
      </c>
      <c r="C52" s="5" t="s">
        <v>159</v>
      </c>
      <c r="D52" s="5" t="s">
        <v>160</v>
      </c>
      <c r="E52" s="6">
        <v>34.793478260869563</v>
      </c>
      <c r="F52" s="6">
        <v>6.4076086956521738</v>
      </c>
      <c r="G52" s="6">
        <v>21.692934782608695</v>
      </c>
      <c r="H52" s="6">
        <v>78.701086956521735</v>
      </c>
      <c r="I52" s="6">
        <f>SUM(F52:H52)</f>
        <v>106.8016304347826</v>
      </c>
      <c r="J52" s="6">
        <f>I52/E52</f>
        <v>3.0695876288659791</v>
      </c>
      <c r="K52" s="6">
        <f>F52/E52</f>
        <v>0.18416119962511715</v>
      </c>
    </row>
    <row r="53" spans="1:11" x14ac:dyDescent="0.3">
      <c r="A53" s="5" t="s">
        <v>37</v>
      </c>
      <c r="B53" s="5" t="s">
        <v>161</v>
      </c>
      <c r="C53" s="5" t="s">
        <v>162</v>
      </c>
      <c r="D53" s="5" t="s">
        <v>163</v>
      </c>
      <c r="E53" s="6">
        <v>51.402173913043477</v>
      </c>
      <c r="F53" s="6">
        <v>3.4048913043478262</v>
      </c>
      <c r="G53" s="6">
        <v>14.102499999999997</v>
      </c>
      <c r="H53" s="6">
        <v>96.044239130434775</v>
      </c>
      <c r="I53" s="6">
        <f>SUM(F53:H53)</f>
        <v>113.5516304347826</v>
      </c>
      <c r="J53" s="6">
        <f>I53/E53</f>
        <v>2.2090822584055823</v>
      </c>
      <c r="K53" s="6">
        <f>F53/E53</f>
        <v>6.6240219919644752E-2</v>
      </c>
    </row>
    <row r="54" spans="1:11" x14ac:dyDescent="0.3">
      <c r="A54" s="5" t="s">
        <v>37</v>
      </c>
      <c r="B54" s="5" t="s">
        <v>164</v>
      </c>
      <c r="C54" s="5" t="s">
        <v>165</v>
      </c>
      <c r="D54" s="5" t="s">
        <v>163</v>
      </c>
      <c r="E54" s="6">
        <v>82.097826086956516</v>
      </c>
      <c r="F54" s="6">
        <v>9.8857608695652193</v>
      </c>
      <c r="G54" s="6">
        <v>45.855108695652163</v>
      </c>
      <c r="H54" s="6">
        <v>155.73260869565217</v>
      </c>
      <c r="I54" s="6">
        <f>SUM(F54:H54)</f>
        <v>211.47347826086957</v>
      </c>
      <c r="J54" s="6">
        <f>I54/E54</f>
        <v>2.5758718390043693</v>
      </c>
      <c r="K54" s="6">
        <f>F54/E54</f>
        <v>0.12041440487223623</v>
      </c>
    </row>
    <row r="55" spans="1:11" x14ac:dyDescent="0.3">
      <c r="A55" s="5" t="s">
        <v>37</v>
      </c>
      <c r="B55" s="5" t="s">
        <v>166</v>
      </c>
      <c r="C55" s="5" t="s">
        <v>167</v>
      </c>
      <c r="D55" s="5" t="s">
        <v>144</v>
      </c>
      <c r="E55" s="6">
        <v>63.423913043478258</v>
      </c>
      <c r="F55" s="6">
        <v>2.4891304347826089</v>
      </c>
      <c r="G55" s="6">
        <v>42.410434782608696</v>
      </c>
      <c r="H55" s="6">
        <v>103.42141304347827</v>
      </c>
      <c r="I55" s="6">
        <f>SUM(F55:H55)</f>
        <v>148.32097826086957</v>
      </c>
      <c r="J55" s="6">
        <f>I55/E55</f>
        <v>2.3385655526992291</v>
      </c>
      <c r="K55" s="6">
        <f>F55/E55</f>
        <v>3.9245929734361612E-2</v>
      </c>
    </row>
    <row r="56" spans="1:11" x14ac:dyDescent="0.3">
      <c r="A56" s="5" t="s">
        <v>37</v>
      </c>
      <c r="B56" s="5" t="s">
        <v>168</v>
      </c>
      <c r="C56" s="5" t="s">
        <v>169</v>
      </c>
      <c r="D56" s="5" t="s">
        <v>170</v>
      </c>
      <c r="E56" s="6">
        <v>73.771739130434781</v>
      </c>
      <c r="F56" s="6">
        <v>19.879782608695646</v>
      </c>
      <c r="G56" s="6">
        <v>18.876413043478259</v>
      </c>
      <c r="H56" s="6">
        <v>139.9413043478261</v>
      </c>
      <c r="I56" s="6">
        <f>SUM(F56:H56)</f>
        <v>178.69749999999999</v>
      </c>
      <c r="J56" s="6">
        <f>I56/E56</f>
        <v>2.4223029320760276</v>
      </c>
      <c r="K56" s="6">
        <f>F56/E56</f>
        <v>0.26947694121113885</v>
      </c>
    </row>
    <row r="57" spans="1:11" x14ac:dyDescent="0.3">
      <c r="A57" s="5" t="s">
        <v>37</v>
      </c>
      <c r="B57" s="5" t="s">
        <v>171</v>
      </c>
      <c r="C57" s="5" t="s">
        <v>172</v>
      </c>
      <c r="D57" s="5" t="s">
        <v>101</v>
      </c>
      <c r="E57" s="6">
        <v>77.652173913043484</v>
      </c>
      <c r="F57" s="6">
        <v>1</v>
      </c>
      <c r="G57" s="6">
        <v>116.00184782608696</v>
      </c>
      <c r="H57" s="6">
        <v>194.12793478260869</v>
      </c>
      <c r="I57" s="6">
        <f>SUM(F57:H57)</f>
        <v>311.12978260869568</v>
      </c>
      <c r="J57" s="6">
        <f>I57/E57</f>
        <v>4.0067105263157892</v>
      </c>
      <c r="K57" s="6">
        <f>F57/E57</f>
        <v>1.2877939529675251E-2</v>
      </c>
    </row>
    <row r="58" spans="1:11" x14ac:dyDescent="0.3">
      <c r="A58" s="5" t="s">
        <v>37</v>
      </c>
      <c r="B58" s="5" t="s">
        <v>173</v>
      </c>
      <c r="C58" s="5" t="s">
        <v>48</v>
      </c>
      <c r="D58" s="5" t="s">
        <v>58</v>
      </c>
      <c r="E58" s="6">
        <v>35.652173913043477</v>
      </c>
      <c r="F58" s="6">
        <v>11.619021739130435</v>
      </c>
      <c r="G58" s="6">
        <v>24.462608695652179</v>
      </c>
      <c r="H58" s="6">
        <v>96.330326086956518</v>
      </c>
      <c r="I58" s="6">
        <f>SUM(F58:H58)</f>
        <v>132.41195652173911</v>
      </c>
      <c r="J58" s="6">
        <f>I58/E58</f>
        <v>3.7139939024390243</v>
      </c>
      <c r="K58" s="6">
        <f>F58/E58</f>
        <v>0.32589939024390246</v>
      </c>
    </row>
    <row r="59" spans="1:11" x14ac:dyDescent="0.3">
      <c r="A59" s="5" t="s">
        <v>37</v>
      </c>
      <c r="B59" s="5" t="s">
        <v>174</v>
      </c>
      <c r="C59" s="5" t="s">
        <v>175</v>
      </c>
      <c r="D59" s="5" t="s">
        <v>176</v>
      </c>
      <c r="E59" s="6">
        <v>68.804347826086953</v>
      </c>
      <c r="F59" s="6">
        <v>13.465434782608694</v>
      </c>
      <c r="G59" s="6">
        <v>51.4128260869565</v>
      </c>
      <c r="H59" s="6">
        <v>142.64043478260871</v>
      </c>
      <c r="I59" s="6">
        <f>SUM(F59:H59)</f>
        <v>207.5186956521739</v>
      </c>
      <c r="J59" s="6">
        <f>I59/E59</f>
        <v>3.0160695102685624</v>
      </c>
      <c r="K59" s="6">
        <f>F59/E59</f>
        <v>0.19570616113744074</v>
      </c>
    </row>
    <row r="60" spans="1:11" x14ac:dyDescent="0.3">
      <c r="A60" s="5" t="s">
        <v>37</v>
      </c>
      <c r="B60" s="5" t="s">
        <v>177</v>
      </c>
      <c r="C60" s="5" t="s">
        <v>178</v>
      </c>
      <c r="D60" s="5" t="s">
        <v>75</v>
      </c>
      <c r="E60" s="6">
        <v>52.891304347826086</v>
      </c>
      <c r="F60" s="6">
        <v>4.8967391304347823</v>
      </c>
      <c r="G60" s="6">
        <v>63.570652173913047</v>
      </c>
      <c r="H60" s="6">
        <v>101.23097826086956</v>
      </c>
      <c r="I60" s="6">
        <f>SUM(F60:H60)</f>
        <v>169.69836956521738</v>
      </c>
      <c r="J60" s="6">
        <f>I60/E60</f>
        <v>3.2084360871352238</v>
      </c>
      <c r="K60" s="6">
        <f>F60/E60</f>
        <v>9.2581175503493623E-2</v>
      </c>
    </row>
    <row r="61" spans="1:11" x14ac:dyDescent="0.3">
      <c r="A61" s="5" t="s">
        <v>37</v>
      </c>
      <c r="B61" s="5" t="s">
        <v>179</v>
      </c>
      <c r="C61" s="5" t="s">
        <v>180</v>
      </c>
      <c r="D61" s="5" t="s">
        <v>181</v>
      </c>
      <c r="E61" s="6">
        <v>40.489130434782609</v>
      </c>
      <c r="F61" s="6">
        <v>14.71423913043478</v>
      </c>
      <c r="G61" s="6">
        <v>18.36249999999999</v>
      </c>
      <c r="H61" s="6">
        <v>123.07347826086956</v>
      </c>
      <c r="I61" s="6">
        <f>SUM(F61:H61)</f>
        <v>156.15021739130435</v>
      </c>
      <c r="J61" s="6">
        <f>I61/E61</f>
        <v>3.8565959731543624</v>
      </c>
      <c r="K61" s="6">
        <f>F61/E61</f>
        <v>0.36341208053691271</v>
      </c>
    </row>
    <row r="62" spans="1:11" x14ac:dyDescent="0.3">
      <c r="A62" s="5" t="s">
        <v>37</v>
      </c>
      <c r="B62" s="5" t="s">
        <v>182</v>
      </c>
      <c r="C62" s="5" t="s">
        <v>100</v>
      </c>
      <c r="D62" s="5" t="s">
        <v>101</v>
      </c>
      <c r="E62" s="6">
        <v>91.521739130434781</v>
      </c>
      <c r="F62" s="6">
        <v>20.697608695652171</v>
      </c>
      <c r="G62" s="6">
        <v>46.38413043478262</v>
      </c>
      <c r="H62" s="6">
        <v>189.14576086956521</v>
      </c>
      <c r="I62" s="6">
        <f>SUM(F62:H62)</f>
        <v>256.22749999999996</v>
      </c>
      <c r="J62" s="6">
        <f>I62/E62</f>
        <v>2.79963539192399</v>
      </c>
      <c r="K62" s="6">
        <f>F62/E62</f>
        <v>0.22614964370546314</v>
      </c>
    </row>
    <row r="63" spans="1:11" x14ac:dyDescent="0.3">
      <c r="A63" s="5" t="s">
        <v>37</v>
      </c>
      <c r="B63" s="5" t="s">
        <v>183</v>
      </c>
      <c r="C63" s="5" t="s">
        <v>184</v>
      </c>
      <c r="D63" s="5" t="s">
        <v>185</v>
      </c>
      <c r="E63" s="6">
        <v>59.695652173913047</v>
      </c>
      <c r="F63" s="6">
        <v>22.141304347826086</v>
      </c>
      <c r="G63" s="6">
        <v>52.469565217391299</v>
      </c>
      <c r="H63" s="6">
        <v>182.57880434782609</v>
      </c>
      <c r="I63" s="6">
        <f>SUM(F63:H63)</f>
        <v>257.18967391304346</v>
      </c>
      <c r="J63" s="6">
        <f>I63/E63</f>
        <v>4.3083485069191543</v>
      </c>
      <c r="K63" s="6">
        <f>F63/E63</f>
        <v>0.37090313182811357</v>
      </c>
    </row>
    <row r="64" spans="1:11" x14ac:dyDescent="0.3">
      <c r="A64" s="5" t="s">
        <v>37</v>
      </c>
      <c r="B64" s="5" t="s">
        <v>186</v>
      </c>
      <c r="C64" s="5" t="s">
        <v>98</v>
      </c>
      <c r="D64" s="5" t="s">
        <v>75</v>
      </c>
      <c r="E64" s="6">
        <v>76.358695652173907</v>
      </c>
      <c r="F64" s="6">
        <v>12.099891304347826</v>
      </c>
      <c r="G64" s="6">
        <v>61.660869565217396</v>
      </c>
      <c r="H64" s="6">
        <v>142.43652173913043</v>
      </c>
      <c r="I64" s="6">
        <f>SUM(F64:H64)</f>
        <v>216.19728260869564</v>
      </c>
      <c r="J64" s="6">
        <f>I64/E64</f>
        <v>2.8313380782918149</v>
      </c>
      <c r="K64" s="6">
        <f>F64/E64</f>
        <v>0.15846120996441282</v>
      </c>
    </row>
    <row r="65" spans="1:11" x14ac:dyDescent="0.3">
      <c r="A65" s="5" t="s">
        <v>37</v>
      </c>
      <c r="B65" s="5" t="s">
        <v>187</v>
      </c>
      <c r="C65" s="5" t="s">
        <v>188</v>
      </c>
      <c r="D65" s="5" t="s">
        <v>189</v>
      </c>
      <c r="E65" s="6">
        <v>53.184782608695649</v>
      </c>
      <c r="F65" s="6">
        <v>6.75</v>
      </c>
      <c r="G65" s="6">
        <v>41.836956521739133</v>
      </c>
      <c r="H65" s="6">
        <v>102.7061956521739</v>
      </c>
      <c r="I65" s="6">
        <f>SUM(F65:H65)</f>
        <v>151.29315217391303</v>
      </c>
      <c r="J65" s="6">
        <f>I65/E65</f>
        <v>2.8446699366441854</v>
      </c>
      <c r="K65" s="6">
        <f>F65/E65</f>
        <v>0.12691600245248313</v>
      </c>
    </row>
    <row r="66" spans="1:11" x14ac:dyDescent="0.3">
      <c r="A66" s="5" t="s">
        <v>37</v>
      </c>
      <c r="B66" s="5" t="s">
        <v>190</v>
      </c>
      <c r="C66" s="5" t="s">
        <v>90</v>
      </c>
      <c r="D66" s="5" t="s">
        <v>91</v>
      </c>
      <c r="E66" s="6">
        <v>53.739130434782609</v>
      </c>
      <c r="F66" s="6">
        <v>6.2201086956521738</v>
      </c>
      <c r="G66" s="6">
        <v>38.904891304347828</v>
      </c>
      <c r="H66" s="6">
        <v>83.233695652173907</v>
      </c>
      <c r="I66" s="6">
        <f>SUM(F66:H66)</f>
        <v>128.35869565217391</v>
      </c>
      <c r="J66" s="6">
        <f>I66/E66</f>
        <v>2.3885517799352751</v>
      </c>
      <c r="K66" s="6">
        <f>F66/E66</f>
        <v>0.11574635922330097</v>
      </c>
    </row>
    <row r="67" spans="1:11" x14ac:dyDescent="0.3">
      <c r="A67" s="5" t="s">
        <v>37</v>
      </c>
      <c r="B67" s="5" t="s">
        <v>191</v>
      </c>
      <c r="C67" s="5" t="s">
        <v>169</v>
      </c>
      <c r="D67" s="5" t="s">
        <v>170</v>
      </c>
      <c r="E67" s="6">
        <v>80.282608695652172</v>
      </c>
      <c r="F67" s="6">
        <v>15.589347826086957</v>
      </c>
      <c r="G67" s="6">
        <v>89.690652173913008</v>
      </c>
      <c r="H67" s="6">
        <v>202.9513043478261</v>
      </c>
      <c r="I67" s="6">
        <f>SUM(F67:H67)</f>
        <v>308.23130434782604</v>
      </c>
      <c r="J67" s="6">
        <f>I67/E67</f>
        <v>3.8393284592472239</v>
      </c>
      <c r="K67" s="6">
        <f>F67/E67</f>
        <v>0.19418088275115084</v>
      </c>
    </row>
    <row r="68" spans="1:11" x14ac:dyDescent="0.3">
      <c r="A68" s="5" t="s">
        <v>37</v>
      </c>
      <c r="B68" s="5" t="s">
        <v>192</v>
      </c>
      <c r="C68" s="5" t="s">
        <v>193</v>
      </c>
      <c r="D68" s="5" t="s">
        <v>194</v>
      </c>
      <c r="E68" s="6">
        <v>81.826086956521735</v>
      </c>
      <c r="F68" s="6">
        <v>9.4368478260869608</v>
      </c>
      <c r="G68" s="6">
        <v>63.722934782608696</v>
      </c>
      <c r="H68" s="6">
        <v>81.616086956521741</v>
      </c>
      <c r="I68" s="6">
        <f>SUM(F68:H68)</f>
        <v>154.77586956521739</v>
      </c>
      <c r="J68" s="6">
        <f>I68/E68</f>
        <v>1.8915223166843784</v>
      </c>
      <c r="K68" s="6">
        <f>F68/E68</f>
        <v>0.11532810839532419</v>
      </c>
    </row>
    <row r="69" spans="1:11" x14ac:dyDescent="0.3">
      <c r="A69" s="5" t="s">
        <v>37</v>
      </c>
      <c r="B69" s="5" t="s">
        <v>195</v>
      </c>
      <c r="C69" s="5" t="s">
        <v>196</v>
      </c>
      <c r="D69" s="5" t="s">
        <v>197</v>
      </c>
      <c r="E69" s="6">
        <v>42.478260869565219</v>
      </c>
      <c r="F69" s="6">
        <v>3.3419565217391303</v>
      </c>
      <c r="G69" s="6">
        <v>47.184565217391302</v>
      </c>
      <c r="H69" s="6">
        <v>64.513043478260869</v>
      </c>
      <c r="I69" s="6">
        <f>SUM(F69:H69)</f>
        <v>115.0395652173913</v>
      </c>
      <c r="J69" s="6">
        <f>I69/E69</f>
        <v>2.7081985670419648</v>
      </c>
      <c r="K69" s="6">
        <f>F69/E69</f>
        <v>7.8674513817809613E-2</v>
      </c>
    </row>
    <row r="70" spans="1:11" x14ac:dyDescent="0.3">
      <c r="A70" s="5" t="s">
        <v>37</v>
      </c>
      <c r="B70" s="5" t="s">
        <v>198</v>
      </c>
      <c r="C70" s="5" t="s">
        <v>137</v>
      </c>
      <c r="D70" s="5" t="s">
        <v>138</v>
      </c>
      <c r="E70" s="6">
        <v>114.32608695652173</v>
      </c>
      <c r="F70" s="6">
        <v>17.71467391304348</v>
      </c>
      <c r="G70" s="6">
        <v>79.048695652173905</v>
      </c>
      <c r="H70" s="6">
        <v>206.66086956521738</v>
      </c>
      <c r="I70" s="6">
        <f>SUM(F70:H70)</f>
        <v>303.42423913043478</v>
      </c>
      <c r="J70" s="6">
        <f>I70/E70</f>
        <v>2.654024529378209</v>
      </c>
      <c r="K70" s="6">
        <f>F70/E70</f>
        <v>0.15494865944095837</v>
      </c>
    </row>
    <row r="71" spans="1:11" x14ac:dyDescent="0.3">
      <c r="A71" s="5" t="s">
        <v>37</v>
      </c>
      <c r="B71" s="5" t="s">
        <v>199</v>
      </c>
      <c r="C71" s="5" t="s">
        <v>178</v>
      </c>
      <c r="D71" s="5" t="s">
        <v>75</v>
      </c>
      <c r="E71" s="6">
        <v>65.184782608695656</v>
      </c>
      <c r="F71" s="6">
        <v>21.707065217391314</v>
      </c>
      <c r="G71" s="6">
        <v>75.014891304347813</v>
      </c>
      <c r="H71" s="6">
        <v>119.20728260869565</v>
      </c>
      <c r="I71" s="6">
        <f>SUM(F71:H71)</f>
        <v>215.92923913043478</v>
      </c>
      <c r="J71" s="6">
        <f>I71/E71</f>
        <v>3.3125712856428211</v>
      </c>
      <c r="K71" s="6">
        <f>F71/E71</f>
        <v>0.33300817075204281</v>
      </c>
    </row>
    <row r="72" spans="1:11" x14ac:dyDescent="0.3">
      <c r="A72" s="5" t="s">
        <v>37</v>
      </c>
      <c r="B72" s="5" t="s">
        <v>200</v>
      </c>
      <c r="C72" s="5" t="s">
        <v>39</v>
      </c>
      <c r="D72" s="5" t="s">
        <v>75</v>
      </c>
      <c r="E72" s="6">
        <v>56.228260869565219</v>
      </c>
      <c r="F72" s="6">
        <v>18.789565217391306</v>
      </c>
      <c r="G72" s="6">
        <v>64.122717391304349</v>
      </c>
      <c r="H72" s="6">
        <v>90.738369565217397</v>
      </c>
      <c r="I72" s="6">
        <f>SUM(F72:H72)</f>
        <v>173.65065217391304</v>
      </c>
      <c r="J72" s="6">
        <f>I72/E72</f>
        <v>3.0883162574908178</v>
      </c>
      <c r="K72" s="6">
        <f>F72/E72</f>
        <v>0.33416586120239711</v>
      </c>
    </row>
    <row r="73" spans="1:11" x14ac:dyDescent="0.3">
      <c r="A73" s="5" t="s">
        <v>37</v>
      </c>
      <c r="B73" s="5" t="s">
        <v>201</v>
      </c>
      <c r="C73" s="5" t="s">
        <v>48</v>
      </c>
      <c r="D73" s="5" t="s">
        <v>49</v>
      </c>
      <c r="E73" s="6">
        <v>61.75</v>
      </c>
      <c r="F73" s="6">
        <v>13.836956521739131</v>
      </c>
      <c r="G73" s="6">
        <v>56.077499999999993</v>
      </c>
      <c r="H73" s="6">
        <v>104.30869565217391</v>
      </c>
      <c r="I73" s="6">
        <f>SUM(F73:H73)</f>
        <v>174.22315217391304</v>
      </c>
      <c r="J73" s="6">
        <f>I73/E73</f>
        <v>2.8214275655694419</v>
      </c>
      <c r="K73" s="6">
        <f>F73/E73</f>
        <v>0.22408026755852845</v>
      </c>
    </row>
    <row r="74" spans="1:11" x14ac:dyDescent="0.3">
      <c r="A74" s="5" t="s">
        <v>37</v>
      </c>
      <c r="B74" s="5" t="s">
        <v>202</v>
      </c>
      <c r="C74" s="5" t="s">
        <v>203</v>
      </c>
      <c r="D74" s="5" t="s">
        <v>204</v>
      </c>
      <c r="E74" s="6">
        <v>52.521739130434781</v>
      </c>
      <c r="F74" s="6">
        <v>7.153586956521738</v>
      </c>
      <c r="G74" s="6">
        <v>40.059891304347815</v>
      </c>
      <c r="H74" s="6">
        <v>99.522391304347821</v>
      </c>
      <c r="I74" s="6">
        <f>SUM(F74:H74)</f>
        <v>146.73586956521737</v>
      </c>
      <c r="J74" s="6">
        <f>I74/E74</f>
        <v>2.7938120860927147</v>
      </c>
      <c r="K74" s="6">
        <f>F74/E74</f>
        <v>0.13620240066225164</v>
      </c>
    </row>
    <row r="75" spans="1:11" x14ac:dyDescent="0.3">
      <c r="A75" s="5" t="s">
        <v>37</v>
      </c>
      <c r="B75" s="5" t="s">
        <v>205</v>
      </c>
      <c r="C75" s="5" t="s">
        <v>39</v>
      </c>
      <c r="D75" s="5" t="s">
        <v>75</v>
      </c>
      <c r="E75" s="6">
        <v>74.5</v>
      </c>
      <c r="F75" s="6">
        <v>46.004239130434776</v>
      </c>
      <c r="G75" s="6">
        <v>85.327717391304347</v>
      </c>
      <c r="H75" s="6">
        <v>180.35956521739132</v>
      </c>
      <c r="I75" s="6">
        <f>SUM(F75:H75)</f>
        <v>311.69152173913045</v>
      </c>
      <c r="J75" s="6">
        <f>I75/E75</f>
        <v>4.1837788152903412</v>
      </c>
      <c r="K75" s="6">
        <f>F75/E75</f>
        <v>0.61750656550919159</v>
      </c>
    </row>
    <row r="76" spans="1:11" x14ac:dyDescent="0.3">
      <c r="A76" s="5" t="s">
        <v>37</v>
      </c>
      <c r="B76" s="5" t="s">
        <v>206</v>
      </c>
      <c r="C76" s="5" t="s">
        <v>207</v>
      </c>
      <c r="D76" s="5" t="s">
        <v>126</v>
      </c>
      <c r="E76" s="6">
        <v>76.152173913043484</v>
      </c>
      <c r="F76" s="6">
        <v>2.625</v>
      </c>
      <c r="G76" s="6">
        <v>66.456521739130437</v>
      </c>
      <c r="H76" s="6">
        <v>209.6983695652174</v>
      </c>
      <c r="I76" s="6">
        <f>SUM(F76:H76)</f>
        <v>278.77989130434787</v>
      </c>
      <c r="J76" s="6">
        <f>I76/E76</f>
        <v>3.6608264344847279</v>
      </c>
      <c r="K76" s="6">
        <f>F76/E76</f>
        <v>3.4470453896660001E-2</v>
      </c>
    </row>
    <row r="77" spans="1:11" x14ac:dyDescent="0.3">
      <c r="A77" s="5" t="s">
        <v>37</v>
      </c>
      <c r="B77" s="5" t="s">
        <v>208</v>
      </c>
      <c r="C77" s="5" t="s">
        <v>209</v>
      </c>
      <c r="D77" s="5" t="s">
        <v>80</v>
      </c>
      <c r="E77" s="6">
        <v>29.260869565217391</v>
      </c>
      <c r="F77" s="6">
        <v>8.3369565217391308</v>
      </c>
      <c r="G77" s="6">
        <v>32.619565217391305</v>
      </c>
      <c r="H77" s="6">
        <v>72.362499999999997</v>
      </c>
      <c r="I77" s="6">
        <f>SUM(F77:H77)</f>
        <v>113.31902173913043</v>
      </c>
      <c r="J77" s="6">
        <f>I77/E77</f>
        <v>3.872715453194651</v>
      </c>
      <c r="K77" s="6">
        <f>F77/E77</f>
        <v>0.28491827637444284</v>
      </c>
    </row>
    <row r="78" spans="1:11" x14ac:dyDescent="0.3">
      <c r="A78" s="5" t="s">
        <v>37</v>
      </c>
      <c r="B78" s="5" t="s">
        <v>210</v>
      </c>
      <c r="C78" s="5" t="s">
        <v>39</v>
      </c>
      <c r="D78" s="5" t="s">
        <v>75</v>
      </c>
      <c r="E78" s="6">
        <v>108.76086956521739</v>
      </c>
      <c r="F78" s="6">
        <v>14.277717391304348</v>
      </c>
      <c r="G78" s="6">
        <v>116.50423913043478</v>
      </c>
      <c r="H78" s="6">
        <v>170.65130434782608</v>
      </c>
      <c r="I78" s="6">
        <f>SUM(F78:H78)</f>
        <v>301.43326086956517</v>
      </c>
      <c r="J78" s="6">
        <f>I78/E78</f>
        <v>2.7715230861483104</v>
      </c>
      <c r="K78" s="6">
        <f>F78/E78</f>
        <v>0.13127623425944435</v>
      </c>
    </row>
    <row r="79" spans="1:11" x14ac:dyDescent="0.3">
      <c r="A79" s="5" t="s">
        <v>37</v>
      </c>
      <c r="B79" s="5" t="s">
        <v>211</v>
      </c>
      <c r="C79" s="5" t="s">
        <v>212</v>
      </c>
      <c r="D79" s="5" t="s">
        <v>213</v>
      </c>
      <c r="E79" s="6">
        <v>70.282608695652172</v>
      </c>
      <c r="F79" s="6">
        <v>8.5298913043478262</v>
      </c>
      <c r="G79" s="6">
        <v>57.301630434782609</v>
      </c>
      <c r="H79" s="6">
        <v>131.9483695652174</v>
      </c>
      <c r="I79" s="6">
        <f>SUM(F79:H79)</f>
        <v>197.77989130434784</v>
      </c>
      <c r="J79" s="6">
        <f>I79/E79</f>
        <v>2.8140658830807301</v>
      </c>
      <c r="K79" s="6">
        <f>F79/E79</f>
        <v>0.12136560470151563</v>
      </c>
    </row>
    <row r="80" spans="1:11" x14ac:dyDescent="0.3">
      <c r="A80" s="5" t="s">
        <v>37</v>
      </c>
      <c r="B80" s="5" t="s">
        <v>214</v>
      </c>
      <c r="C80" s="5" t="s">
        <v>215</v>
      </c>
      <c r="D80" s="5" t="s">
        <v>185</v>
      </c>
      <c r="E80" s="6">
        <v>23.5</v>
      </c>
      <c r="F80" s="6">
        <v>0.26630434782608697</v>
      </c>
      <c r="G80" s="6">
        <v>21.254456521739133</v>
      </c>
      <c r="H80" s="6">
        <v>42.377608695652171</v>
      </c>
      <c r="I80" s="6">
        <f>SUM(F80:H80)</f>
        <v>63.898369565217394</v>
      </c>
      <c r="J80" s="6">
        <f>I80/E80</f>
        <v>2.7190795559666978</v>
      </c>
      <c r="K80" s="6">
        <f>F80/E80</f>
        <v>1.1332099907493063E-2</v>
      </c>
    </row>
    <row r="81" spans="1:11" x14ac:dyDescent="0.3">
      <c r="A81" s="5" t="s">
        <v>37</v>
      </c>
      <c r="B81" s="5" t="s">
        <v>216</v>
      </c>
      <c r="C81" s="5" t="s">
        <v>63</v>
      </c>
      <c r="D81" s="5" t="s">
        <v>49</v>
      </c>
      <c r="E81" s="6">
        <v>97.206521739130437</v>
      </c>
      <c r="F81" s="6">
        <v>20.605760869565223</v>
      </c>
      <c r="G81" s="6">
        <v>85.25565217391302</v>
      </c>
      <c r="H81" s="6">
        <v>202.38532608695652</v>
      </c>
      <c r="I81" s="6">
        <f>SUM(F81:H81)</f>
        <v>308.24673913043478</v>
      </c>
      <c r="J81" s="6">
        <f>I81/E81</f>
        <v>3.1710499832271046</v>
      </c>
      <c r="K81" s="6">
        <f>F81/E81</f>
        <v>0.21197920161019798</v>
      </c>
    </row>
    <row r="82" spans="1:11" x14ac:dyDescent="0.3">
      <c r="A82" s="5" t="s">
        <v>37</v>
      </c>
      <c r="B82" s="5" t="s">
        <v>217</v>
      </c>
      <c r="C82" s="5" t="s">
        <v>218</v>
      </c>
      <c r="D82" s="5" t="s">
        <v>46</v>
      </c>
      <c r="E82" s="6">
        <v>58.315217391304351</v>
      </c>
      <c r="F82" s="6">
        <v>5.4763043478260869</v>
      </c>
      <c r="G82" s="6">
        <v>54.595434782608713</v>
      </c>
      <c r="H82" s="6">
        <v>109.96782608695653</v>
      </c>
      <c r="I82" s="6">
        <f>SUM(F82:H82)</f>
        <v>170.03956521739133</v>
      </c>
      <c r="J82" s="6">
        <f>I82/E82</f>
        <v>2.9158695246971109</v>
      </c>
      <c r="K82" s="6">
        <f>F82/E82</f>
        <v>9.3908667287977629E-2</v>
      </c>
    </row>
    <row r="83" spans="1:11" x14ac:dyDescent="0.3">
      <c r="A83" s="5" t="s">
        <v>37</v>
      </c>
      <c r="B83" s="5" t="s">
        <v>219</v>
      </c>
      <c r="C83" s="5" t="s">
        <v>220</v>
      </c>
      <c r="D83" s="5" t="s">
        <v>101</v>
      </c>
      <c r="E83" s="6">
        <v>51.086956521739133</v>
      </c>
      <c r="F83" s="6">
        <v>9.1460869565217386</v>
      </c>
      <c r="G83" s="6">
        <v>19.513260869565212</v>
      </c>
      <c r="H83" s="6">
        <v>88.137065217391296</v>
      </c>
      <c r="I83" s="6">
        <f>SUM(F83:H83)</f>
        <v>116.79641304347825</v>
      </c>
      <c r="J83" s="6">
        <f>I83/E83</f>
        <v>2.2862276595744677</v>
      </c>
      <c r="K83" s="6">
        <f>F83/E83</f>
        <v>0.17902978723404253</v>
      </c>
    </row>
    <row r="84" spans="1:11" x14ac:dyDescent="0.3">
      <c r="A84" s="5" t="s">
        <v>37</v>
      </c>
      <c r="B84" s="5" t="s">
        <v>221</v>
      </c>
      <c r="C84" s="5" t="s">
        <v>222</v>
      </c>
      <c r="D84" s="5" t="s">
        <v>223</v>
      </c>
      <c r="E84" s="6">
        <v>85.771739130434781</v>
      </c>
      <c r="F84" s="6">
        <v>8.2383695652173916</v>
      </c>
      <c r="G84" s="6">
        <v>53.861630434782604</v>
      </c>
      <c r="H84" s="6">
        <v>128.51793478260871</v>
      </c>
      <c r="I84" s="6">
        <f>SUM(F84:H84)</f>
        <v>190.6179347826087</v>
      </c>
      <c r="J84" s="6">
        <f>I84/E84</f>
        <v>2.2223862628310735</v>
      </c>
      <c r="K84" s="6">
        <f>F84/E84</f>
        <v>9.6049930300342173E-2</v>
      </c>
    </row>
    <row r="85" spans="1:11" x14ac:dyDescent="0.3">
      <c r="A85" s="5" t="s">
        <v>37</v>
      </c>
      <c r="B85" s="5" t="s">
        <v>224</v>
      </c>
      <c r="C85" s="5" t="s">
        <v>225</v>
      </c>
      <c r="D85" s="5" t="s">
        <v>114</v>
      </c>
      <c r="E85" s="6">
        <v>64.402173913043484</v>
      </c>
      <c r="F85" s="6">
        <v>9.6969565217391303</v>
      </c>
      <c r="G85" s="6">
        <v>59.069891304347827</v>
      </c>
      <c r="H85" s="6">
        <v>91.49673913043479</v>
      </c>
      <c r="I85" s="6">
        <f>SUM(F85:H85)</f>
        <v>160.26358695652175</v>
      </c>
      <c r="J85" s="6">
        <f>I85/E85</f>
        <v>2.488481012658228</v>
      </c>
      <c r="K85" s="6">
        <f>F85/E85</f>
        <v>0.150568776371308</v>
      </c>
    </row>
    <row r="86" spans="1:11" x14ac:dyDescent="0.3">
      <c r="A86" s="5" t="s">
        <v>37</v>
      </c>
      <c r="B86" s="5" t="s">
        <v>226</v>
      </c>
      <c r="C86" s="5" t="s">
        <v>63</v>
      </c>
      <c r="D86" s="5" t="s">
        <v>49</v>
      </c>
      <c r="E86" s="6">
        <v>79.934782608695656</v>
      </c>
      <c r="F86" s="6">
        <v>31.896739130434781</v>
      </c>
      <c r="G86" s="6">
        <v>87.885869565217391</v>
      </c>
      <c r="H86" s="6">
        <v>172.46739130434781</v>
      </c>
      <c r="I86" s="6">
        <f>SUM(F86:H86)</f>
        <v>292.25</v>
      </c>
      <c r="J86" s="6">
        <f>I86/E86</f>
        <v>3.6561055208050037</v>
      </c>
      <c r="K86" s="6">
        <f>F86/E86</f>
        <v>0.39903453902638014</v>
      </c>
    </row>
    <row r="87" spans="1:11" x14ac:dyDescent="0.3">
      <c r="A87" s="5" t="s">
        <v>37</v>
      </c>
      <c r="B87" s="5" t="s">
        <v>227</v>
      </c>
      <c r="C87" s="5" t="s">
        <v>203</v>
      </c>
      <c r="D87" s="5" t="s">
        <v>204</v>
      </c>
      <c r="E87" s="6">
        <v>82.25</v>
      </c>
      <c r="F87" s="6">
        <v>21.081630434782614</v>
      </c>
      <c r="G87" s="6">
        <v>38.231195652173916</v>
      </c>
      <c r="H87" s="6">
        <v>164.34228260869565</v>
      </c>
      <c r="I87" s="6">
        <f>SUM(F87:H87)</f>
        <v>223.65510869565219</v>
      </c>
      <c r="J87" s="6">
        <f>I87/E87</f>
        <v>2.7192110479714553</v>
      </c>
      <c r="K87" s="6">
        <f>F87/E87</f>
        <v>0.25631161622836007</v>
      </c>
    </row>
    <row r="88" spans="1:11" x14ac:dyDescent="0.3">
      <c r="A88" s="5" t="s">
        <v>37</v>
      </c>
      <c r="B88" s="5" t="s">
        <v>228</v>
      </c>
      <c r="C88" s="5" t="s">
        <v>131</v>
      </c>
      <c r="D88" s="5" t="s">
        <v>132</v>
      </c>
      <c r="E88" s="6">
        <v>79.173913043478265</v>
      </c>
      <c r="F88" s="6">
        <v>12.554347826086957</v>
      </c>
      <c r="G88" s="6">
        <v>63.902173913043477</v>
      </c>
      <c r="H88" s="6">
        <v>144.37771739130434</v>
      </c>
      <c r="I88" s="6">
        <f>SUM(F88:H88)</f>
        <v>220.83423913043478</v>
      </c>
      <c r="J88" s="6">
        <f>I88/E88</f>
        <v>2.7892298187808895</v>
      </c>
      <c r="K88" s="6">
        <f>F88/E88</f>
        <v>0.15856672158154861</v>
      </c>
    </row>
    <row r="89" spans="1:11" x14ac:dyDescent="0.3">
      <c r="A89" s="5" t="s">
        <v>37</v>
      </c>
      <c r="B89" s="5" t="s">
        <v>229</v>
      </c>
      <c r="C89" s="5" t="s">
        <v>230</v>
      </c>
      <c r="D89" s="5" t="s">
        <v>49</v>
      </c>
      <c r="E89" s="6">
        <v>76.597826086956516</v>
      </c>
      <c r="F89" s="6">
        <v>11.471195652173915</v>
      </c>
      <c r="G89" s="6">
        <v>62.746086956521729</v>
      </c>
      <c r="H89" s="6">
        <v>126.0595652173913</v>
      </c>
      <c r="I89" s="6">
        <f>SUM(F89:H89)</f>
        <v>200.27684782608694</v>
      </c>
      <c r="J89" s="6">
        <f>I89/E89</f>
        <v>2.6146544628920108</v>
      </c>
      <c r="K89" s="6">
        <f>F89/E89</f>
        <v>0.14975876259401166</v>
      </c>
    </row>
    <row r="90" spans="1:11" x14ac:dyDescent="0.3">
      <c r="A90" s="5" t="s">
        <v>37</v>
      </c>
      <c r="B90" s="5" t="s">
        <v>231</v>
      </c>
      <c r="C90" s="5" t="s">
        <v>232</v>
      </c>
      <c r="D90" s="5" t="s">
        <v>233</v>
      </c>
      <c r="E90" s="6">
        <v>114.92391304347827</v>
      </c>
      <c r="F90" s="6">
        <v>45.282608695652172</v>
      </c>
      <c r="G90" s="6">
        <v>75.9375</v>
      </c>
      <c r="H90" s="6">
        <v>195.75945652173911</v>
      </c>
      <c r="I90" s="6">
        <f>SUM(F90:H90)</f>
        <v>316.97956521739127</v>
      </c>
      <c r="J90" s="6">
        <f>I90/E90</f>
        <v>2.7581689208360913</v>
      </c>
      <c r="K90" s="6">
        <f>F90/E90</f>
        <v>0.39402251016740752</v>
      </c>
    </row>
    <row r="91" spans="1:11" x14ac:dyDescent="0.3">
      <c r="A91" s="5" t="s">
        <v>37</v>
      </c>
      <c r="B91" s="5" t="s">
        <v>234</v>
      </c>
      <c r="C91" s="5" t="s">
        <v>203</v>
      </c>
      <c r="D91" s="5" t="s">
        <v>204</v>
      </c>
      <c r="E91" s="6">
        <v>69.217391304347828</v>
      </c>
      <c r="F91" s="6">
        <v>13.316847826086958</v>
      </c>
      <c r="G91" s="6">
        <v>62.529891304347828</v>
      </c>
      <c r="H91" s="6">
        <v>139.76043478260868</v>
      </c>
      <c r="I91" s="6">
        <f>SUM(F91:H91)</f>
        <v>215.60717391304348</v>
      </c>
      <c r="J91" s="6">
        <f>I91/E91</f>
        <v>3.1149277638190953</v>
      </c>
      <c r="K91" s="6">
        <f>F91/E91</f>
        <v>0.19239164572864323</v>
      </c>
    </row>
    <row r="92" spans="1:11" x14ac:dyDescent="0.3">
      <c r="A92" s="5" t="s">
        <v>37</v>
      </c>
      <c r="B92" s="5" t="s">
        <v>235</v>
      </c>
      <c r="C92" s="5" t="s">
        <v>236</v>
      </c>
      <c r="D92" s="5" t="s">
        <v>237</v>
      </c>
      <c r="E92" s="6">
        <v>31.054347826086957</v>
      </c>
      <c r="F92" s="6">
        <v>6.1197826086956519</v>
      </c>
      <c r="G92" s="6">
        <v>42.748478260869568</v>
      </c>
      <c r="H92" s="6">
        <v>57.095326086956526</v>
      </c>
      <c r="I92" s="6">
        <f>SUM(F92:H92)</f>
        <v>105.96358695652174</v>
      </c>
      <c r="J92" s="6">
        <f>I92/E92</f>
        <v>3.412198109905495</v>
      </c>
      <c r="K92" s="6">
        <f>F92/E92</f>
        <v>0.19706685334266713</v>
      </c>
    </row>
    <row r="93" spans="1:11" x14ac:dyDescent="0.3">
      <c r="A93" s="5" t="s">
        <v>37</v>
      </c>
      <c r="B93" s="5" t="s">
        <v>238</v>
      </c>
      <c r="C93" s="5" t="s">
        <v>131</v>
      </c>
      <c r="D93" s="5" t="s">
        <v>132</v>
      </c>
      <c r="E93" s="6">
        <v>59.380434782608695</v>
      </c>
      <c r="F93" s="6">
        <v>7.6588043478260888</v>
      </c>
      <c r="G93" s="6">
        <v>81.253586956521758</v>
      </c>
      <c r="H93" s="6">
        <v>73.863152173913036</v>
      </c>
      <c r="I93" s="6">
        <f>SUM(F93:H93)</f>
        <v>162.77554347826089</v>
      </c>
      <c r="J93" s="6">
        <f>I93/E93</f>
        <v>2.7412319238513638</v>
      </c>
      <c r="K93" s="6">
        <f>F93/E93</f>
        <v>0.12897858319604616</v>
      </c>
    </row>
    <row r="94" spans="1:11" x14ac:dyDescent="0.3">
      <c r="A94" s="5" t="s">
        <v>37</v>
      </c>
      <c r="B94" s="5" t="s">
        <v>239</v>
      </c>
      <c r="C94" s="5" t="s">
        <v>143</v>
      </c>
      <c r="D94" s="5" t="s">
        <v>144</v>
      </c>
      <c r="E94" s="6">
        <v>66.304347826086953</v>
      </c>
      <c r="F94" s="6">
        <v>7.3889130434782606</v>
      </c>
      <c r="G94" s="6">
        <v>64.773695652173913</v>
      </c>
      <c r="H94" s="6">
        <v>41.352499999999999</v>
      </c>
      <c r="I94" s="6">
        <f>SUM(F94:H94)</f>
        <v>113.51510869565217</v>
      </c>
      <c r="J94" s="6">
        <f>I94/E94</f>
        <v>1.7120311475409837</v>
      </c>
      <c r="K94" s="6">
        <f>F94/E94</f>
        <v>0.11143934426229508</v>
      </c>
    </row>
    <row r="95" spans="1:11" x14ac:dyDescent="0.3">
      <c r="A95" s="5" t="s">
        <v>37</v>
      </c>
      <c r="B95" s="5" t="s">
        <v>240</v>
      </c>
      <c r="C95" s="5" t="s">
        <v>188</v>
      </c>
      <c r="D95" s="5" t="s">
        <v>189</v>
      </c>
      <c r="E95" s="6">
        <v>74.402173913043484</v>
      </c>
      <c r="F95" s="6">
        <v>36.647173913043474</v>
      </c>
      <c r="G95" s="6">
        <v>74.634347826086966</v>
      </c>
      <c r="H95" s="6">
        <v>81.856521739130443</v>
      </c>
      <c r="I95" s="6">
        <f>SUM(F95:H95)</f>
        <v>193.1380434782609</v>
      </c>
      <c r="J95" s="6">
        <f>I95/E95</f>
        <v>2.5958655953250549</v>
      </c>
      <c r="K95" s="6">
        <f>F95/E95</f>
        <v>0.49255514974433884</v>
      </c>
    </row>
    <row r="96" spans="1:11" x14ac:dyDescent="0.3">
      <c r="A96" s="5" t="s">
        <v>37</v>
      </c>
      <c r="B96" s="5" t="s">
        <v>241</v>
      </c>
      <c r="C96" s="5" t="s">
        <v>242</v>
      </c>
      <c r="D96" s="5" t="s">
        <v>49</v>
      </c>
      <c r="E96" s="6">
        <v>139.78260869565219</v>
      </c>
      <c r="F96" s="6">
        <v>35.929782608695653</v>
      </c>
      <c r="G96" s="6">
        <v>140.2033695652174</v>
      </c>
      <c r="H96" s="6">
        <v>171.19391304347826</v>
      </c>
      <c r="I96" s="6">
        <f>SUM(F96:H96)</f>
        <v>347.32706521739135</v>
      </c>
      <c r="J96" s="6">
        <f>I96/E96</f>
        <v>2.484765940902022</v>
      </c>
      <c r="K96" s="6">
        <f>F96/E96</f>
        <v>0.25704043545878691</v>
      </c>
    </row>
    <row r="97" spans="1:11" x14ac:dyDescent="0.3">
      <c r="A97" s="5" t="s">
        <v>37</v>
      </c>
      <c r="B97" s="5" t="s">
        <v>243</v>
      </c>
      <c r="C97" s="5" t="s">
        <v>244</v>
      </c>
      <c r="D97" s="5" t="s">
        <v>245</v>
      </c>
      <c r="E97" s="6">
        <v>49.304347826086953</v>
      </c>
      <c r="F97" s="6">
        <v>4.4443478260869576</v>
      </c>
      <c r="G97" s="6">
        <v>41.689891304347839</v>
      </c>
      <c r="H97" s="6">
        <v>82.706521739130437</v>
      </c>
      <c r="I97" s="6">
        <f>SUM(F97:H97)</f>
        <v>128.84076086956523</v>
      </c>
      <c r="J97" s="6">
        <f>I97/E97</f>
        <v>2.6131723985890658</v>
      </c>
      <c r="K97" s="6">
        <f>F97/E97</f>
        <v>9.0141093474426837E-2</v>
      </c>
    </row>
    <row r="98" spans="1:11" x14ac:dyDescent="0.3">
      <c r="A98" s="5" t="s">
        <v>37</v>
      </c>
      <c r="B98" s="5" t="s">
        <v>246</v>
      </c>
      <c r="C98" s="5" t="s">
        <v>107</v>
      </c>
      <c r="D98" s="5" t="s">
        <v>40</v>
      </c>
      <c r="E98" s="6">
        <v>111.08695652173913</v>
      </c>
      <c r="F98" s="6">
        <v>17.552934782608695</v>
      </c>
      <c r="G98" s="6">
        <v>158.54217391304346</v>
      </c>
      <c r="H98" s="6">
        <v>180.39032608695652</v>
      </c>
      <c r="I98" s="6">
        <f>SUM(F98:H98)</f>
        <v>356.48543478260865</v>
      </c>
      <c r="J98" s="6">
        <f>I98/E98</f>
        <v>3.2090665362035224</v>
      </c>
      <c r="K98" s="6">
        <f>F98/E98</f>
        <v>0.15801076320939333</v>
      </c>
    </row>
    <row r="99" spans="1:11" x14ac:dyDescent="0.3">
      <c r="A99" s="5" t="s">
        <v>37</v>
      </c>
      <c r="B99" s="5" t="s">
        <v>247</v>
      </c>
      <c r="C99" s="5" t="s">
        <v>248</v>
      </c>
      <c r="D99" s="5" t="s">
        <v>249</v>
      </c>
      <c r="E99" s="6">
        <v>72.847826086956516</v>
      </c>
      <c r="F99" s="6">
        <v>11.631739130434781</v>
      </c>
      <c r="G99" s="6">
        <v>73.09206521739128</v>
      </c>
      <c r="H99" s="6">
        <v>112.83228260869565</v>
      </c>
      <c r="I99" s="6">
        <f>SUM(F99:H99)</f>
        <v>197.55608695652171</v>
      </c>
      <c r="J99" s="6">
        <f>I99/E99</f>
        <v>2.7119009250969857</v>
      </c>
      <c r="K99" s="6">
        <f>F99/E99</f>
        <v>0.15967173977917037</v>
      </c>
    </row>
    <row r="100" spans="1:11" x14ac:dyDescent="0.3">
      <c r="A100" s="5" t="s">
        <v>37</v>
      </c>
      <c r="B100" s="5" t="s">
        <v>250</v>
      </c>
      <c r="C100" s="5" t="s">
        <v>128</v>
      </c>
      <c r="D100" s="5" t="s">
        <v>129</v>
      </c>
      <c r="E100" s="6">
        <v>66.565217391304344</v>
      </c>
      <c r="F100" s="6">
        <v>13.996739130434783</v>
      </c>
      <c r="G100" s="6">
        <v>76.513152173913014</v>
      </c>
      <c r="H100" s="6">
        <v>114.12891304347826</v>
      </c>
      <c r="I100" s="6">
        <f>SUM(F100:H100)</f>
        <v>204.63880434782607</v>
      </c>
      <c r="J100" s="6">
        <f>I100/E100</f>
        <v>3.07426028739386</v>
      </c>
      <c r="K100" s="6">
        <f>F100/E100</f>
        <v>0.21027106466361856</v>
      </c>
    </row>
    <row r="101" spans="1:11" x14ac:dyDescent="0.3">
      <c r="A101" s="5" t="s">
        <v>37</v>
      </c>
      <c r="B101" s="5" t="s">
        <v>251</v>
      </c>
      <c r="C101" s="5" t="s">
        <v>128</v>
      </c>
      <c r="D101" s="5" t="s">
        <v>129</v>
      </c>
      <c r="E101" s="6">
        <v>75.456521739130437</v>
      </c>
      <c r="F101" s="6">
        <v>8.9550000000000001</v>
      </c>
      <c r="G101" s="6">
        <v>78.012826086956565</v>
      </c>
      <c r="H101" s="6">
        <v>108.80163043478261</v>
      </c>
      <c r="I101" s="6">
        <f>SUM(F101:H101)</f>
        <v>195.76945652173919</v>
      </c>
      <c r="J101" s="6">
        <f>I101/E101</f>
        <v>2.5944670123883613</v>
      </c>
      <c r="K101" s="6">
        <f>F101/E101</f>
        <v>0.11867761452031114</v>
      </c>
    </row>
    <row r="102" spans="1:11" x14ac:dyDescent="0.3">
      <c r="A102" s="5" t="s">
        <v>37</v>
      </c>
      <c r="B102" s="5" t="s">
        <v>252</v>
      </c>
      <c r="C102" s="5" t="s">
        <v>253</v>
      </c>
      <c r="D102" s="5" t="s">
        <v>254</v>
      </c>
      <c r="E102" s="6">
        <v>59.641304347826086</v>
      </c>
      <c r="F102" s="6">
        <v>10.104239130434784</v>
      </c>
      <c r="G102" s="6">
        <v>77.702608695652174</v>
      </c>
      <c r="H102" s="6">
        <v>104.11728260869566</v>
      </c>
      <c r="I102" s="6">
        <f>SUM(F102:H102)</f>
        <v>191.92413043478263</v>
      </c>
      <c r="J102" s="6">
        <f>I102/E102</f>
        <v>3.2179733916529982</v>
      </c>
      <c r="K102" s="6">
        <f>F102/E102</f>
        <v>0.16941680335338075</v>
      </c>
    </row>
    <row r="103" spans="1:11" x14ac:dyDescent="0.3">
      <c r="A103" s="5" t="s">
        <v>37</v>
      </c>
      <c r="B103" s="5" t="s">
        <v>255</v>
      </c>
      <c r="C103" s="5" t="s">
        <v>48</v>
      </c>
      <c r="D103" s="5" t="s">
        <v>49</v>
      </c>
      <c r="E103" s="6">
        <v>72.543478260869563</v>
      </c>
      <c r="F103" s="6">
        <v>10.005434782608695</v>
      </c>
      <c r="G103" s="6">
        <v>45.605978260869563</v>
      </c>
      <c r="H103" s="6">
        <v>141.08141304347825</v>
      </c>
      <c r="I103" s="6">
        <f>SUM(F103:H103)</f>
        <v>196.6928260869565</v>
      </c>
      <c r="J103" s="6">
        <f>I103/E103</f>
        <v>2.7113784836679651</v>
      </c>
      <c r="K103" s="6">
        <f>F103/E103</f>
        <v>0.13792328438717411</v>
      </c>
    </row>
    <row r="104" spans="1:11" x14ac:dyDescent="0.3">
      <c r="A104" s="5" t="s">
        <v>37</v>
      </c>
      <c r="B104" s="5" t="s">
        <v>256</v>
      </c>
      <c r="C104" s="5" t="s">
        <v>257</v>
      </c>
      <c r="D104" s="5" t="s">
        <v>189</v>
      </c>
      <c r="E104" s="6">
        <v>48.641304347826086</v>
      </c>
      <c r="F104" s="6">
        <v>14.436956521739129</v>
      </c>
      <c r="G104" s="6">
        <v>27.53478260869565</v>
      </c>
      <c r="H104" s="6">
        <v>72.171739130434787</v>
      </c>
      <c r="I104" s="6">
        <f>SUM(F104:H104)</f>
        <v>114.14347826086956</v>
      </c>
      <c r="J104" s="6">
        <f>I104/E104</f>
        <v>2.3466368715083799</v>
      </c>
      <c r="K104" s="6">
        <f>F104/E104</f>
        <v>0.29680446927374299</v>
      </c>
    </row>
    <row r="105" spans="1:11" x14ac:dyDescent="0.3">
      <c r="A105" s="5" t="s">
        <v>37</v>
      </c>
      <c r="B105" s="5" t="s">
        <v>258</v>
      </c>
      <c r="C105" s="5" t="s">
        <v>93</v>
      </c>
      <c r="D105" s="5" t="s">
        <v>94</v>
      </c>
      <c r="E105" s="6">
        <v>72.586956521739125</v>
      </c>
      <c r="F105" s="6">
        <v>10.01913043478261</v>
      </c>
      <c r="G105" s="6">
        <v>50.847173913043491</v>
      </c>
      <c r="H105" s="6">
        <v>159.62695652173915</v>
      </c>
      <c r="I105" s="6">
        <f>SUM(F105:H105)</f>
        <v>220.49326086956523</v>
      </c>
      <c r="J105" s="6">
        <f>I105/E105</f>
        <v>3.0376430068882905</v>
      </c>
      <c r="K105" s="6">
        <f>F105/E105</f>
        <v>0.13802935010482184</v>
      </c>
    </row>
    <row r="106" spans="1:11" x14ac:dyDescent="0.3">
      <c r="A106" s="5" t="s">
        <v>37</v>
      </c>
      <c r="B106" s="5" t="s">
        <v>259</v>
      </c>
      <c r="C106" s="5" t="s">
        <v>48</v>
      </c>
      <c r="D106" s="5" t="s">
        <v>49</v>
      </c>
      <c r="E106" s="6">
        <v>99.065217391304344</v>
      </c>
      <c r="F106" s="6">
        <v>11.852065217391308</v>
      </c>
      <c r="G106" s="6">
        <v>62.110760869565212</v>
      </c>
      <c r="H106" s="6">
        <v>208.50641304347826</v>
      </c>
      <c r="I106" s="6">
        <f>SUM(F106:H106)</f>
        <v>282.4692391304348</v>
      </c>
      <c r="J106" s="6">
        <f>I106/E106</f>
        <v>2.8513462804476633</v>
      </c>
      <c r="K106" s="6">
        <f>F106/E106</f>
        <v>0.11963901689708145</v>
      </c>
    </row>
    <row r="107" spans="1:11" x14ac:dyDescent="0.3">
      <c r="A107" s="5" t="s">
        <v>37</v>
      </c>
      <c r="B107" s="5" t="s">
        <v>260</v>
      </c>
      <c r="C107" s="5" t="s">
        <v>203</v>
      </c>
      <c r="D107" s="5" t="s">
        <v>204</v>
      </c>
      <c r="E107" s="6">
        <v>110.22826086956522</v>
      </c>
      <c r="F107" s="6">
        <v>20.978260869565219</v>
      </c>
      <c r="G107" s="6">
        <v>139.5625</v>
      </c>
      <c r="H107" s="6">
        <v>218.98369565217391</v>
      </c>
      <c r="I107" s="6">
        <f>SUM(F107:H107)</f>
        <v>379.52445652173913</v>
      </c>
      <c r="J107" s="6">
        <f>I107/E107</f>
        <v>3.4430776057588006</v>
      </c>
      <c r="K107" s="6">
        <f>F107/E107</f>
        <v>0.19031653683068731</v>
      </c>
    </row>
    <row r="108" spans="1:11" x14ac:dyDescent="0.3">
      <c r="A108" s="5" t="s">
        <v>37</v>
      </c>
      <c r="B108" s="5" t="s">
        <v>261</v>
      </c>
      <c r="C108" s="5" t="s">
        <v>262</v>
      </c>
      <c r="D108" s="5" t="s">
        <v>170</v>
      </c>
      <c r="E108" s="6">
        <v>62.706521739130437</v>
      </c>
      <c r="F108" s="6">
        <v>2.0835869565217391</v>
      </c>
      <c r="G108" s="6">
        <v>69.414130434782592</v>
      </c>
      <c r="H108" s="6">
        <v>90.611739130434785</v>
      </c>
      <c r="I108" s="6">
        <f>SUM(F108:H108)</f>
        <v>162.10945652173911</v>
      </c>
      <c r="J108" s="6">
        <f>I108/E108</f>
        <v>2.5852088750216669</v>
      </c>
      <c r="K108" s="6">
        <f>F108/E108</f>
        <v>3.3227595770497484E-2</v>
      </c>
    </row>
    <row r="109" spans="1:11" x14ac:dyDescent="0.3">
      <c r="A109" s="5" t="s">
        <v>37</v>
      </c>
      <c r="B109" s="5" t="s">
        <v>263</v>
      </c>
      <c r="C109" s="5" t="s">
        <v>93</v>
      </c>
      <c r="D109" s="5" t="s">
        <v>94</v>
      </c>
      <c r="E109" s="6">
        <v>75.586956521739125</v>
      </c>
      <c r="F109" s="6">
        <v>20.50380434782608</v>
      </c>
      <c r="G109" s="6">
        <v>55.78923913043478</v>
      </c>
      <c r="H109" s="6">
        <v>128.47065217391304</v>
      </c>
      <c r="I109" s="6">
        <f>SUM(F109:H109)</f>
        <v>204.76369565217391</v>
      </c>
      <c r="J109" s="6">
        <f>I109/E109</f>
        <v>2.7089818809318378</v>
      </c>
      <c r="K109" s="6">
        <f>F109/E109</f>
        <v>0.27126114466494095</v>
      </c>
    </row>
    <row r="110" spans="1:11" x14ac:dyDescent="0.3">
      <c r="A110" s="5" t="s">
        <v>37</v>
      </c>
      <c r="B110" s="5" t="s">
        <v>264</v>
      </c>
      <c r="C110" s="5" t="s">
        <v>265</v>
      </c>
      <c r="D110" s="5" t="s">
        <v>75</v>
      </c>
      <c r="E110" s="6">
        <v>86.760869565217391</v>
      </c>
      <c r="F110" s="6">
        <v>14.227282608695647</v>
      </c>
      <c r="G110" s="6">
        <v>62.795108695652182</v>
      </c>
      <c r="H110" s="6">
        <v>141.47999999999999</v>
      </c>
      <c r="I110" s="6">
        <f>SUM(F110:H110)</f>
        <v>218.50239130434784</v>
      </c>
      <c r="J110" s="6">
        <f>I110/E110</f>
        <v>2.518443998997745</v>
      </c>
      <c r="K110" s="6">
        <f>F110/E110</f>
        <v>0.16398271109997489</v>
      </c>
    </row>
    <row r="111" spans="1:11" x14ac:dyDescent="0.3">
      <c r="A111" s="5" t="s">
        <v>37</v>
      </c>
      <c r="B111" s="5" t="s">
        <v>266</v>
      </c>
      <c r="C111" s="5" t="s">
        <v>267</v>
      </c>
      <c r="D111" s="5" t="s">
        <v>101</v>
      </c>
      <c r="E111" s="6">
        <v>35.967391304347828</v>
      </c>
      <c r="F111" s="6">
        <v>3.7273913043478255</v>
      </c>
      <c r="G111" s="6">
        <v>29.618586956521739</v>
      </c>
      <c r="H111" s="6">
        <v>59.514565217391308</v>
      </c>
      <c r="I111" s="6">
        <f>SUM(F111:H111)</f>
        <v>92.860543478260865</v>
      </c>
      <c r="J111" s="6">
        <f>I111/E111</f>
        <v>2.5817981263221514</v>
      </c>
      <c r="K111" s="6">
        <f>F111/E111</f>
        <v>0.10363251737685099</v>
      </c>
    </row>
    <row r="112" spans="1:11" x14ac:dyDescent="0.3">
      <c r="A112" s="5" t="s">
        <v>37</v>
      </c>
      <c r="B112" s="5" t="s">
        <v>268</v>
      </c>
      <c r="C112" s="5" t="s">
        <v>269</v>
      </c>
      <c r="D112" s="5" t="s">
        <v>270</v>
      </c>
      <c r="E112" s="6">
        <v>61.456521739130437</v>
      </c>
      <c r="F112" s="6">
        <v>2.7609782608695648</v>
      </c>
      <c r="G112" s="6">
        <v>56.465652173913028</v>
      </c>
      <c r="H112" s="6">
        <v>129.40869565217392</v>
      </c>
      <c r="I112" s="6">
        <f>SUM(F112:H112)</f>
        <v>188.63532608695652</v>
      </c>
      <c r="J112" s="6">
        <f>I112/E112</f>
        <v>3.0694110364343827</v>
      </c>
      <c r="K112" s="6">
        <f>F112/E112</f>
        <v>4.4925716307039253E-2</v>
      </c>
    </row>
    <row r="113" spans="1:11" x14ac:dyDescent="0.3">
      <c r="A113" s="5" t="s">
        <v>37</v>
      </c>
      <c r="B113" s="5" t="s">
        <v>271</v>
      </c>
      <c r="C113" s="5" t="s">
        <v>272</v>
      </c>
      <c r="D113" s="5" t="s">
        <v>273</v>
      </c>
      <c r="E113" s="6">
        <v>76.086956521739125</v>
      </c>
      <c r="F113" s="6">
        <v>30.869565217391305</v>
      </c>
      <c r="G113" s="6">
        <v>54.554347826086953</v>
      </c>
      <c r="H113" s="6">
        <v>127.04619565217391</v>
      </c>
      <c r="I113" s="6">
        <f>SUM(F113:H113)</f>
        <v>212.47010869565216</v>
      </c>
      <c r="J113" s="6">
        <f>I113/E113</f>
        <v>2.7924642857142858</v>
      </c>
      <c r="K113" s="6">
        <f>F113/E113</f>
        <v>0.40571428571428575</v>
      </c>
    </row>
    <row r="114" spans="1:11" x14ac:dyDescent="0.3">
      <c r="A114" s="5" t="s">
        <v>37</v>
      </c>
      <c r="B114" s="5" t="s">
        <v>274</v>
      </c>
      <c r="C114" s="5" t="s">
        <v>275</v>
      </c>
      <c r="D114" s="5" t="s">
        <v>276</v>
      </c>
      <c r="E114" s="6">
        <v>64.467391304347828</v>
      </c>
      <c r="F114" s="6">
        <v>4.0516304347826084</v>
      </c>
      <c r="G114" s="6">
        <v>50.173913043478258</v>
      </c>
      <c r="H114" s="6">
        <v>112.36684782608695</v>
      </c>
      <c r="I114" s="6">
        <f>SUM(F114:H114)</f>
        <v>166.59239130434781</v>
      </c>
      <c r="J114" s="6">
        <f>I114/E114</f>
        <v>2.5841342100826163</v>
      </c>
      <c r="K114" s="6">
        <f>F114/E114</f>
        <v>6.2847749114820425E-2</v>
      </c>
    </row>
    <row r="115" spans="1:11" x14ac:dyDescent="0.3">
      <c r="A115" s="5" t="s">
        <v>37</v>
      </c>
      <c r="B115" s="5" t="s">
        <v>277</v>
      </c>
      <c r="C115" s="5" t="s">
        <v>278</v>
      </c>
      <c r="D115" s="5" t="s">
        <v>279</v>
      </c>
      <c r="E115" s="6">
        <v>36.206521739130437</v>
      </c>
      <c r="F115" s="6">
        <v>5.1739130434782608</v>
      </c>
      <c r="G115" s="6">
        <v>21.769021739130434</v>
      </c>
      <c r="H115" s="6">
        <v>66.179347826086953</v>
      </c>
      <c r="I115" s="6">
        <f>SUM(F115:H115)</f>
        <v>93.122282608695656</v>
      </c>
      <c r="J115" s="6">
        <f>I115/E115</f>
        <v>2.5719753827679375</v>
      </c>
      <c r="K115" s="6">
        <f>F115/E115</f>
        <v>0.1429000300210147</v>
      </c>
    </row>
    <row r="116" spans="1:11" x14ac:dyDescent="0.3">
      <c r="A116" s="5" t="s">
        <v>37</v>
      </c>
      <c r="B116" s="5" t="s">
        <v>280</v>
      </c>
      <c r="C116" s="5" t="s">
        <v>222</v>
      </c>
      <c r="D116" s="5" t="s">
        <v>223</v>
      </c>
      <c r="E116" s="6">
        <v>31.684782608695652</v>
      </c>
      <c r="F116" s="6">
        <v>3.5576086956521742</v>
      </c>
      <c r="G116" s="6">
        <v>26.319347826086961</v>
      </c>
      <c r="H116" s="6">
        <v>74.354891304347817</v>
      </c>
      <c r="I116" s="6">
        <f>SUM(F116:H116)</f>
        <v>104.23184782608695</v>
      </c>
      <c r="J116" s="6">
        <f>I116/E116</f>
        <v>3.2896500857632929</v>
      </c>
      <c r="K116" s="6">
        <f>F116/E116</f>
        <v>0.11228130360205833</v>
      </c>
    </row>
    <row r="117" spans="1:11" x14ac:dyDescent="0.3">
      <c r="A117" s="5" t="s">
        <v>37</v>
      </c>
      <c r="B117" s="5" t="s">
        <v>281</v>
      </c>
      <c r="C117" s="5" t="s">
        <v>282</v>
      </c>
      <c r="D117" s="5" t="s">
        <v>91</v>
      </c>
      <c r="E117" s="6">
        <v>35</v>
      </c>
      <c r="F117" s="6">
        <v>2.6032608695652173</v>
      </c>
      <c r="G117" s="6">
        <v>29.246847826086956</v>
      </c>
      <c r="H117" s="6">
        <v>69.698586956521737</v>
      </c>
      <c r="I117" s="6">
        <f>SUM(F117:H117)</f>
        <v>101.5486956521739</v>
      </c>
      <c r="J117" s="6">
        <f>I117/E117</f>
        <v>2.9013913043478259</v>
      </c>
      <c r="K117" s="6">
        <f>F117/E117</f>
        <v>7.4378881987577639E-2</v>
      </c>
    </row>
    <row r="118" spans="1:11" x14ac:dyDescent="0.3">
      <c r="A118" s="5" t="s">
        <v>37</v>
      </c>
      <c r="B118" s="5" t="s">
        <v>283</v>
      </c>
      <c r="C118" s="5" t="s">
        <v>39</v>
      </c>
      <c r="D118" s="5" t="s">
        <v>75</v>
      </c>
      <c r="E118" s="6">
        <v>92.673913043478265</v>
      </c>
      <c r="F118" s="6">
        <v>25.880108695652183</v>
      </c>
      <c r="G118" s="6">
        <v>88.816739130434755</v>
      </c>
      <c r="H118" s="6">
        <v>108.06652173913044</v>
      </c>
      <c r="I118" s="6">
        <f>SUM(F118:H118)</f>
        <v>222.76336956521737</v>
      </c>
      <c r="J118" s="6">
        <f>I118/E118</f>
        <v>2.403733286418015</v>
      </c>
      <c r="K118" s="6">
        <f>F118/E118</f>
        <v>0.27925991086089619</v>
      </c>
    </row>
    <row r="119" spans="1:11" x14ac:dyDescent="0.3">
      <c r="A119" s="5" t="s">
        <v>37</v>
      </c>
      <c r="B119" s="5" t="s">
        <v>284</v>
      </c>
      <c r="C119" s="5" t="s">
        <v>285</v>
      </c>
      <c r="D119" s="5" t="s">
        <v>286</v>
      </c>
      <c r="E119" s="6">
        <v>71.923913043478265</v>
      </c>
      <c r="F119" s="6">
        <v>2.7880434782608696</v>
      </c>
      <c r="G119" s="6">
        <v>38.467499999999994</v>
      </c>
      <c r="H119" s="6">
        <v>143.90413043478262</v>
      </c>
      <c r="I119" s="6">
        <f>SUM(F119:H119)</f>
        <v>185.15967391304349</v>
      </c>
      <c r="J119" s="6">
        <f>I119/E119</f>
        <v>2.5743826507480732</v>
      </c>
      <c r="K119" s="6">
        <f>F119/E119</f>
        <v>3.8763790237267642E-2</v>
      </c>
    </row>
    <row r="120" spans="1:11" x14ac:dyDescent="0.3">
      <c r="A120" s="5" t="s">
        <v>37</v>
      </c>
      <c r="B120" s="5" t="s">
        <v>287</v>
      </c>
      <c r="C120" s="5" t="s">
        <v>39</v>
      </c>
      <c r="D120" s="5" t="s">
        <v>75</v>
      </c>
      <c r="E120" s="6">
        <v>51.641304347826086</v>
      </c>
      <c r="F120" s="6">
        <v>12.732717391304348</v>
      </c>
      <c r="G120" s="6">
        <v>36.461739130434786</v>
      </c>
      <c r="H120" s="6">
        <v>80.774130434782606</v>
      </c>
      <c r="I120" s="6">
        <f>SUM(F120:H120)</f>
        <v>129.96858695652173</v>
      </c>
      <c r="J120" s="6">
        <f>I120/E120</f>
        <v>2.5167564723216165</v>
      </c>
      <c r="K120" s="6">
        <f>F120/E120</f>
        <v>0.24656072405809304</v>
      </c>
    </row>
    <row r="121" spans="1:11" x14ac:dyDescent="0.3">
      <c r="A121" s="5" t="s">
        <v>37</v>
      </c>
      <c r="B121" s="5" t="s">
        <v>288</v>
      </c>
      <c r="C121" s="5" t="s">
        <v>289</v>
      </c>
      <c r="D121" s="5" t="s">
        <v>75</v>
      </c>
      <c r="E121" s="6">
        <v>50.782608695652172</v>
      </c>
      <c r="F121" s="6">
        <v>4.5321739130434784</v>
      </c>
      <c r="G121" s="6">
        <v>47.692499999999988</v>
      </c>
      <c r="H121" s="6">
        <v>74.173586956521746</v>
      </c>
      <c r="I121" s="6">
        <f>SUM(F121:H121)</f>
        <v>126.39826086956521</v>
      </c>
      <c r="J121" s="6">
        <f>I121/E121</f>
        <v>2.4890068493150683</v>
      </c>
      <c r="K121" s="6">
        <f>F121/E121</f>
        <v>8.9246575342465759E-2</v>
      </c>
    </row>
    <row r="122" spans="1:11" x14ac:dyDescent="0.3">
      <c r="A122" s="5" t="s">
        <v>37</v>
      </c>
      <c r="B122" s="5" t="s">
        <v>290</v>
      </c>
      <c r="C122" s="5" t="s">
        <v>45</v>
      </c>
      <c r="D122" s="5" t="s">
        <v>46</v>
      </c>
      <c r="E122" s="6">
        <v>70.75</v>
      </c>
      <c r="F122" s="6">
        <v>15.864130434782609</v>
      </c>
      <c r="G122" s="6">
        <v>50.668478260869563</v>
      </c>
      <c r="H122" s="6">
        <v>133.47010869565219</v>
      </c>
      <c r="I122" s="6">
        <f>SUM(F122:H122)</f>
        <v>200.00271739130437</v>
      </c>
      <c r="J122" s="6">
        <f>I122/E122</f>
        <v>2.8268935320325705</v>
      </c>
      <c r="K122" s="6">
        <f>F122/E122</f>
        <v>0.22422799201106161</v>
      </c>
    </row>
    <row r="123" spans="1:11" x14ac:dyDescent="0.3">
      <c r="A123" s="5" t="s">
        <v>37</v>
      </c>
      <c r="B123" s="5" t="s">
        <v>291</v>
      </c>
      <c r="C123" s="5" t="s">
        <v>292</v>
      </c>
      <c r="D123" s="5" t="s">
        <v>293</v>
      </c>
      <c r="E123" s="6">
        <v>67.326086956521735</v>
      </c>
      <c r="F123" s="6">
        <v>10.764456521739131</v>
      </c>
      <c r="G123" s="6">
        <v>43.794347826086955</v>
      </c>
      <c r="H123" s="6">
        <v>155.12836956521738</v>
      </c>
      <c r="I123" s="6">
        <f>SUM(F123:H123)</f>
        <v>209.68717391304347</v>
      </c>
      <c r="J123" s="6">
        <f>I123/E123</f>
        <v>3.1145011301259284</v>
      </c>
      <c r="K123" s="6">
        <f>F123/E123</f>
        <v>0.15988537294155636</v>
      </c>
    </row>
    <row r="124" spans="1:11" x14ac:dyDescent="0.3">
      <c r="A124" s="5" t="s">
        <v>37</v>
      </c>
      <c r="B124" s="5" t="s">
        <v>294</v>
      </c>
      <c r="C124" s="5" t="s">
        <v>295</v>
      </c>
      <c r="D124" s="5" t="s">
        <v>185</v>
      </c>
      <c r="E124" s="6">
        <v>36.75</v>
      </c>
      <c r="F124" s="6">
        <v>14.630434782608686</v>
      </c>
      <c r="G124" s="6">
        <v>13.509782608695643</v>
      </c>
      <c r="H124" s="6">
        <v>77.810869565217402</v>
      </c>
      <c r="I124" s="6">
        <f>SUM(F124:H124)</f>
        <v>105.95108695652173</v>
      </c>
      <c r="J124" s="6">
        <f>I124/E124</f>
        <v>2.883022774327122</v>
      </c>
      <c r="K124" s="6">
        <f>F124/E124</f>
        <v>0.39810706891452208</v>
      </c>
    </row>
    <row r="125" spans="1:11" x14ac:dyDescent="0.3">
      <c r="A125" s="5" t="s">
        <v>37</v>
      </c>
      <c r="B125" s="5" t="s">
        <v>296</v>
      </c>
      <c r="C125" s="5" t="s">
        <v>297</v>
      </c>
      <c r="D125" s="5" t="s">
        <v>223</v>
      </c>
      <c r="E125" s="6">
        <v>70.75</v>
      </c>
      <c r="F125" s="6">
        <v>4.4256521739130443</v>
      </c>
      <c r="G125" s="6">
        <v>40.291739130434777</v>
      </c>
      <c r="H125" s="6">
        <v>129.41141304347826</v>
      </c>
      <c r="I125" s="6">
        <f>SUM(F125:H125)</f>
        <v>174.12880434782608</v>
      </c>
      <c r="J125" s="6">
        <f>I125/E125</f>
        <v>2.461184513750192</v>
      </c>
      <c r="K125" s="6">
        <f>F125/E125</f>
        <v>6.2553387617145503E-2</v>
      </c>
    </row>
    <row r="126" spans="1:11" x14ac:dyDescent="0.3">
      <c r="A126" s="5" t="s">
        <v>37</v>
      </c>
      <c r="B126" s="5" t="s">
        <v>298</v>
      </c>
      <c r="C126" s="5" t="s">
        <v>299</v>
      </c>
      <c r="D126" s="5" t="s">
        <v>105</v>
      </c>
      <c r="E126" s="6">
        <v>40.891304347826086</v>
      </c>
      <c r="F126" s="6">
        <v>3.8641304347826089</v>
      </c>
      <c r="G126" s="6">
        <v>52.584239130434781</v>
      </c>
      <c r="H126" s="6">
        <v>94.991847826086953</v>
      </c>
      <c r="I126" s="6">
        <f>SUM(F126:H126)</f>
        <v>151.44021739130434</v>
      </c>
      <c r="J126" s="6">
        <f>I126/E126</f>
        <v>3.7034821903242956</v>
      </c>
      <c r="K126" s="6">
        <f>F126/E126</f>
        <v>9.44976076555024E-2</v>
      </c>
    </row>
    <row r="127" spans="1:11" x14ac:dyDescent="0.3">
      <c r="A127" s="5" t="s">
        <v>37</v>
      </c>
      <c r="B127" s="5" t="s">
        <v>300</v>
      </c>
      <c r="C127" s="5" t="s">
        <v>301</v>
      </c>
      <c r="D127" s="5" t="s">
        <v>302</v>
      </c>
      <c r="E127" s="6">
        <v>42.608695652173914</v>
      </c>
      <c r="F127" s="6">
        <v>0</v>
      </c>
      <c r="G127" s="6">
        <v>21.876521739130435</v>
      </c>
      <c r="H127" s="6">
        <v>37.66467391304348</v>
      </c>
      <c r="I127" s="6">
        <f>SUM(F127:H127)</f>
        <v>59.541195652173911</v>
      </c>
      <c r="J127" s="6">
        <f>I127/E127</f>
        <v>1.3973954081632651</v>
      </c>
      <c r="K127" s="6">
        <f>F127/E127</f>
        <v>0</v>
      </c>
    </row>
    <row r="128" spans="1:11" x14ac:dyDescent="0.3">
      <c r="A128" s="5" t="s">
        <v>37</v>
      </c>
      <c r="B128" s="5" t="s">
        <v>303</v>
      </c>
      <c r="C128" s="5" t="s">
        <v>304</v>
      </c>
      <c r="D128" s="5" t="s">
        <v>40</v>
      </c>
      <c r="E128" s="6">
        <v>99.847826086956516</v>
      </c>
      <c r="F128" s="6">
        <v>15.476195652173915</v>
      </c>
      <c r="G128" s="6">
        <v>64.315108695652157</v>
      </c>
      <c r="H128" s="6">
        <v>92.920108695652175</v>
      </c>
      <c r="I128" s="6">
        <f>SUM(F128:H128)</f>
        <v>172.71141304347825</v>
      </c>
      <c r="J128" s="6">
        <f>I128/E128</f>
        <v>1.7297463531460917</v>
      </c>
      <c r="K128" s="6">
        <f>F128/E128</f>
        <v>0.15499782277378624</v>
      </c>
    </row>
    <row r="129" spans="1:11" x14ac:dyDescent="0.3">
      <c r="A129" s="5" t="s">
        <v>37</v>
      </c>
      <c r="B129" s="5" t="s">
        <v>305</v>
      </c>
      <c r="C129" s="5" t="s">
        <v>306</v>
      </c>
      <c r="D129" s="5" t="s">
        <v>69</v>
      </c>
      <c r="E129" s="6">
        <v>29.880434782608695</v>
      </c>
      <c r="F129" s="6">
        <v>8.0326086956521738</v>
      </c>
      <c r="G129" s="6">
        <v>20.472826086956523</v>
      </c>
      <c r="H129" s="6">
        <v>36.586956521739133</v>
      </c>
      <c r="I129" s="6">
        <f>SUM(F129:H129)</f>
        <v>65.092391304347828</v>
      </c>
      <c r="J129" s="6">
        <f>I129/E129</f>
        <v>2.1784285194616224</v>
      </c>
      <c r="K129" s="6">
        <f>F129/E129</f>
        <v>0.26882502728264823</v>
      </c>
    </row>
    <row r="130" spans="1:11" x14ac:dyDescent="0.3">
      <c r="A130" s="5" t="s">
        <v>37</v>
      </c>
      <c r="B130" s="5" t="s">
        <v>307</v>
      </c>
      <c r="C130" s="5" t="s">
        <v>107</v>
      </c>
      <c r="D130" s="5" t="s">
        <v>40</v>
      </c>
      <c r="E130" s="6">
        <v>45.641304347826086</v>
      </c>
      <c r="F130" s="6">
        <v>5.3793478260869572</v>
      </c>
      <c r="G130" s="6">
        <v>37.919565217391309</v>
      </c>
      <c r="H130" s="6">
        <v>79.937282608695654</v>
      </c>
      <c r="I130" s="6">
        <f>SUM(F130:H130)</f>
        <v>123.23619565217392</v>
      </c>
      <c r="J130" s="6">
        <f>I130/E130</f>
        <v>2.7001024053346034</v>
      </c>
      <c r="K130" s="6">
        <f>F130/E130</f>
        <v>0.11786139557037391</v>
      </c>
    </row>
    <row r="131" spans="1:11" x14ac:dyDescent="0.3">
      <c r="A131" s="5" t="s">
        <v>37</v>
      </c>
      <c r="B131" s="5" t="s">
        <v>308</v>
      </c>
      <c r="C131" s="5" t="s">
        <v>72</v>
      </c>
      <c r="D131" s="5" t="s">
        <v>73</v>
      </c>
      <c r="E131" s="6">
        <v>51.619565217391305</v>
      </c>
      <c r="F131" s="6">
        <v>11.713260869565211</v>
      </c>
      <c r="G131" s="6">
        <v>43.127608695652178</v>
      </c>
      <c r="H131" s="6">
        <v>76.026739130434777</v>
      </c>
      <c r="I131" s="6">
        <f>SUM(F131:H131)</f>
        <v>130.86760869565217</v>
      </c>
      <c r="J131" s="6">
        <f>I131/E131</f>
        <v>2.535232680564329</v>
      </c>
      <c r="K131" s="6">
        <f>F131/E131</f>
        <v>0.22691514002947977</v>
      </c>
    </row>
    <row r="132" spans="1:11" x14ac:dyDescent="0.3">
      <c r="A132" s="5" t="s">
        <v>37</v>
      </c>
      <c r="B132" s="5" t="s">
        <v>309</v>
      </c>
      <c r="C132" s="5" t="s">
        <v>310</v>
      </c>
      <c r="D132" s="5" t="s">
        <v>138</v>
      </c>
      <c r="E132" s="6">
        <v>47.467391304347828</v>
      </c>
      <c r="F132" s="6">
        <v>5.7031521739130424</v>
      </c>
      <c r="G132" s="6">
        <v>50.345217391304367</v>
      </c>
      <c r="H132" s="6">
        <v>101.72391304347826</v>
      </c>
      <c r="I132" s="6">
        <f>SUM(F132:H132)</f>
        <v>157.77228260869566</v>
      </c>
      <c r="J132" s="6">
        <f>I132/E132</f>
        <v>3.323803526448363</v>
      </c>
      <c r="K132" s="6">
        <f>F132/E132</f>
        <v>0.12014884359972519</v>
      </c>
    </row>
    <row r="133" spans="1:11" x14ac:dyDescent="0.3">
      <c r="A133" s="5" t="s">
        <v>37</v>
      </c>
      <c r="B133" s="5" t="s">
        <v>311</v>
      </c>
      <c r="C133" s="5" t="s">
        <v>42</v>
      </c>
      <c r="D133" s="5" t="s">
        <v>43</v>
      </c>
      <c r="E133" s="6">
        <v>45.913043478260867</v>
      </c>
      <c r="F133" s="6">
        <v>2.4006521739130431</v>
      </c>
      <c r="G133" s="6">
        <v>45.166956521739117</v>
      </c>
      <c r="H133" s="6">
        <v>64.739347826086956</v>
      </c>
      <c r="I133" s="6">
        <f>SUM(F133:H133)</f>
        <v>112.30695652173912</v>
      </c>
      <c r="J133" s="6">
        <f>I133/E133</f>
        <v>2.4460795454545456</v>
      </c>
      <c r="K133" s="6">
        <f>F133/E133</f>
        <v>5.2286931818181809E-2</v>
      </c>
    </row>
    <row r="134" spans="1:11" x14ac:dyDescent="0.3">
      <c r="A134" s="5" t="s">
        <v>37</v>
      </c>
      <c r="B134" s="5" t="s">
        <v>312</v>
      </c>
      <c r="C134" s="5" t="s">
        <v>203</v>
      </c>
      <c r="D134" s="5" t="s">
        <v>204</v>
      </c>
      <c r="E134" s="6">
        <v>31.945652173913043</v>
      </c>
      <c r="F134" s="6">
        <v>7.9669565217391307</v>
      </c>
      <c r="G134" s="6">
        <v>19.743152173913046</v>
      </c>
      <c r="H134" s="6">
        <v>66.274347826086952</v>
      </c>
      <c r="I134" s="6">
        <f>SUM(F134:H134)</f>
        <v>93.984456521739133</v>
      </c>
      <c r="J134" s="6">
        <f>I134/E134</f>
        <v>2.9420108880571623</v>
      </c>
      <c r="K134" s="6">
        <f>F134/E134</f>
        <v>0.24939094930248384</v>
      </c>
    </row>
    <row r="135" spans="1:11" x14ac:dyDescent="0.3">
      <c r="A135" s="5" t="s">
        <v>37</v>
      </c>
      <c r="B135" s="5" t="s">
        <v>313</v>
      </c>
      <c r="C135" s="5" t="s">
        <v>39</v>
      </c>
      <c r="D135" s="5" t="s">
        <v>75</v>
      </c>
      <c r="E135" s="6">
        <v>82.445652173913047</v>
      </c>
      <c r="F135" s="6">
        <v>22.371304347826086</v>
      </c>
      <c r="G135" s="6">
        <v>54.748152173913091</v>
      </c>
      <c r="H135" s="6">
        <v>158.92413043478263</v>
      </c>
      <c r="I135" s="6">
        <f>SUM(F135:H135)</f>
        <v>236.04358695652181</v>
      </c>
      <c r="J135" s="6">
        <f>I135/E135</f>
        <v>2.8630204350692163</v>
      </c>
      <c r="K135" s="6">
        <f>F135/E135</f>
        <v>0.27134607778510217</v>
      </c>
    </row>
    <row r="136" spans="1:11" x14ac:dyDescent="0.3">
      <c r="A136" s="5" t="s">
        <v>37</v>
      </c>
      <c r="B136" s="5" t="s">
        <v>314</v>
      </c>
      <c r="C136" s="5" t="s">
        <v>315</v>
      </c>
      <c r="D136" s="5" t="s">
        <v>316</v>
      </c>
      <c r="E136" s="6">
        <v>53.326086956521742</v>
      </c>
      <c r="F136" s="6">
        <v>21.488478260869567</v>
      </c>
      <c r="G136" s="6">
        <v>25.53934782608696</v>
      </c>
      <c r="H136" s="6">
        <v>78.576956521739135</v>
      </c>
      <c r="I136" s="6">
        <f>SUM(F136:H136)</f>
        <v>125.60478260869566</v>
      </c>
      <c r="J136" s="6">
        <f>I136/E136</f>
        <v>2.3554097024052183</v>
      </c>
      <c r="K136" s="6">
        <f>F136/E136</f>
        <v>0.4029637178964533</v>
      </c>
    </row>
    <row r="137" spans="1:11" x14ac:dyDescent="0.3">
      <c r="A137" s="5" t="s">
        <v>37</v>
      </c>
      <c r="B137" s="5" t="s">
        <v>317</v>
      </c>
      <c r="C137" s="5" t="s">
        <v>193</v>
      </c>
      <c r="D137" s="5" t="s">
        <v>194</v>
      </c>
      <c r="E137" s="6">
        <v>31.369565217391305</v>
      </c>
      <c r="F137" s="6">
        <v>6.1086956521739131</v>
      </c>
      <c r="G137" s="6">
        <v>21.961956521739129</v>
      </c>
      <c r="H137" s="6">
        <v>37.413804347826087</v>
      </c>
      <c r="I137" s="6">
        <f>SUM(F137:H137)</f>
        <v>65.484456521739133</v>
      </c>
      <c r="J137" s="6">
        <f>I137/E137</f>
        <v>2.0875155925155924</v>
      </c>
      <c r="K137" s="6">
        <f>F137/E137</f>
        <v>0.19473319473319473</v>
      </c>
    </row>
    <row r="138" spans="1:11" x14ac:dyDescent="0.3">
      <c r="A138" s="5" t="s">
        <v>37</v>
      </c>
      <c r="B138" s="5" t="s">
        <v>318</v>
      </c>
      <c r="C138" s="5" t="s">
        <v>178</v>
      </c>
      <c r="D138" s="5" t="s">
        <v>75</v>
      </c>
      <c r="E138" s="6">
        <v>70.173913043478265</v>
      </c>
      <c r="F138" s="6">
        <v>5.5434782608695654</v>
      </c>
      <c r="G138" s="6">
        <v>70.195652173913047</v>
      </c>
      <c r="H138" s="6">
        <v>132.75543478260869</v>
      </c>
      <c r="I138" s="6">
        <f>SUM(F138:H138)</f>
        <v>208.49456521739131</v>
      </c>
      <c r="J138" s="6">
        <f>I138/E138</f>
        <v>2.9711121437422552</v>
      </c>
      <c r="K138" s="6">
        <f>F138/E138</f>
        <v>7.8996282527881045E-2</v>
      </c>
    </row>
    <row r="139" spans="1:11" x14ac:dyDescent="0.3">
      <c r="A139" s="5" t="s">
        <v>37</v>
      </c>
      <c r="B139" s="5" t="s">
        <v>319</v>
      </c>
      <c r="C139" s="5" t="s">
        <v>320</v>
      </c>
      <c r="D139" s="5" t="s">
        <v>321</v>
      </c>
      <c r="E139" s="6">
        <v>32.565217391304351</v>
      </c>
      <c r="F139" s="6">
        <v>6.6331521739130421</v>
      </c>
      <c r="G139" s="6">
        <v>15.782065217391308</v>
      </c>
      <c r="H139" s="6">
        <v>78.055869565217392</v>
      </c>
      <c r="I139" s="6">
        <f>SUM(F139:H139)</f>
        <v>100.47108695652175</v>
      </c>
      <c r="J139" s="6">
        <f>I139/E139</f>
        <v>3.0852269692923899</v>
      </c>
      <c r="K139" s="6">
        <f>F139/E139</f>
        <v>0.20368825100133506</v>
      </c>
    </row>
    <row r="140" spans="1:11" x14ac:dyDescent="0.3">
      <c r="A140" s="5" t="s">
        <v>37</v>
      </c>
      <c r="B140" s="5" t="s">
        <v>322</v>
      </c>
      <c r="C140" s="5" t="s">
        <v>48</v>
      </c>
      <c r="D140" s="5" t="s">
        <v>49</v>
      </c>
      <c r="E140" s="6">
        <v>81.25</v>
      </c>
      <c r="F140" s="6">
        <v>8.9646739130434749</v>
      </c>
      <c r="G140" s="6">
        <v>68.63423913043475</v>
      </c>
      <c r="H140" s="6">
        <v>126.51967391304348</v>
      </c>
      <c r="I140" s="6">
        <f>SUM(F140:H140)</f>
        <v>204.11858695652171</v>
      </c>
      <c r="J140" s="6">
        <f>I140/E140</f>
        <v>2.5122287625418056</v>
      </c>
      <c r="K140" s="6">
        <f>F140/E140</f>
        <v>0.11033444816053507</v>
      </c>
    </row>
    <row r="141" spans="1:11" x14ac:dyDescent="0.3">
      <c r="A141" s="5" t="s">
        <v>37</v>
      </c>
      <c r="B141" s="5" t="s">
        <v>323</v>
      </c>
      <c r="C141" s="5" t="s">
        <v>324</v>
      </c>
      <c r="D141" s="5" t="s">
        <v>40</v>
      </c>
      <c r="E141" s="6">
        <v>45.826086956521742</v>
      </c>
      <c r="F141" s="6">
        <v>0</v>
      </c>
      <c r="G141" s="6">
        <v>49.190652173913051</v>
      </c>
      <c r="H141" s="6">
        <v>109.17141304347827</v>
      </c>
      <c r="I141" s="6">
        <f>SUM(F141:H141)</f>
        <v>158.36206521739132</v>
      </c>
      <c r="J141" s="6">
        <f>I141/E141</f>
        <v>3.4557186907020876</v>
      </c>
      <c r="K141" s="6">
        <f>F141/E141</f>
        <v>0</v>
      </c>
    </row>
    <row r="142" spans="1:11" x14ac:dyDescent="0.3">
      <c r="A142" s="5" t="s">
        <v>37</v>
      </c>
      <c r="B142" s="5" t="s">
        <v>325</v>
      </c>
      <c r="C142" s="5" t="s">
        <v>326</v>
      </c>
      <c r="D142" s="5" t="s">
        <v>327</v>
      </c>
      <c r="E142" s="6">
        <v>48.336956521739133</v>
      </c>
      <c r="F142" s="6">
        <v>15.038043478260869</v>
      </c>
      <c r="G142" s="6">
        <v>32.58641304347826</v>
      </c>
      <c r="H142" s="6">
        <v>80.269021739130437</v>
      </c>
      <c r="I142" s="6">
        <f>SUM(F142:H142)</f>
        <v>127.89347826086956</v>
      </c>
      <c r="J142" s="6">
        <f>I142/E142</f>
        <v>2.6458736226669664</v>
      </c>
      <c r="K142" s="6">
        <f>F142/E142</f>
        <v>0.31110861254778499</v>
      </c>
    </row>
    <row r="143" spans="1:11" x14ac:dyDescent="0.3">
      <c r="A143" s="5" t="s">
        <v>37</v>
      </c>
      <c r="B143" s="5" t="s">
        <v>328</v>
      </c>
      <c r="C143" s="5" t="s">
        <v>329</v>
      </c>
      <c r="D143" s="5" t="s">
        <v>249</v>
      </c>
      <c r="E143" s="6">
        <v>35.836956521739133</v>
      </c>
      <c r="F143" s="6">
        <v>7.1445652173913059</v>
      </c>
      <c r="G143" s="6">
        <v>39.905760869565214</v>
      </c>
      <c r="H143" s="6">
        <v>70.413369565217394</v>
      </c>
      <c r="I143" s="6">
        <f>SUM(F143:H143)</f>
        <v>117.46369565217391</v>
      </c>
      <c r="J143" s="6">
        <f>I143/E143</f>
        <v>3.2777252047315737</v>
      </c>
      <c r="K143" s="6">
        <f>F143/E143</f>
        <v>0.1993630573248408</v>
      </c>
    </row>
    <row r="144" spans="1:11" x14ac:dyDescent="0.3">
      <c r="A144" s="5" t="s">
        <v>37</v>
      </c>
      <c r="B144" s="5" t="s">
        <v>330</v>
      </c>
      <c r="C144" s="5" t="s">
        <v>331</v>
      </c>
      <c r="D144" s="5" t="s">
        <v>332</v>
      </c>
      <c r="E144" s="6">
        <v>39.826086956521742</v>
      </c>
      <c r="F144" s="6">
        <v>3.4941304347826092</v>
      </c>
      <c r="G144" s="6">
        <v>31.815000000000001</v>
      </c>
      <c r="H144" s="6">
        <v>59.529565217391308</v>
      </c>
      <c r="I144" s="6">
        <f>SUM(F144:H144)</f>
        <v>94.838695652173925</v>
      </c>
      <c r="J144" s="6">
        <f>I144/E144</f>
        <v>2.38132096069869</v>
      </c>
      <c r="K144" s="6">
        <f>F144/E144</f>
        <v>8.7734716157205253E-2</v>
      </c>
    </row>
    <row r="145" spans="1:11" x14ac:dyDescent="0.3">
      <c r="A145" s="5" t="s">
        <v>37</v>
      </c>
      <c r="B145" s="5" t="s">
        <v>333</v>
      </c>
      <c r="C145" s="5" t="s">
        <v>48</v>
      </c>
      <c r="D145" s="5" t="s">
        <v>49</v>
      </c>
      <c r="E145" s="6">
        <v>116.3804347826087</v>
      </c>
      <c r="F145" s="6">
        <v>11.800000000000004</v>
      </c>
      <c r="G145" s="6">
        <v>95.474782608695634</v>
      </c>
      <c r="H145" s="6">
        <v>157.25760869565218</v>
      </c>
      <c r="I145" s="6">
        <f>SUM(F145:H145)</f>
        <v>264.53239130434781</v>
      </c>
      <c r="J145" s="6">
        <f>I145/E145</f>
        <v>2.2729971046978608</v>
      </c>
      <c r="K145" s="6">
        <f>F145/E145</f>
        <v>0.10139161296348187</v>
      </c>
    </row>
    <row r="146" spans="1:11" x14ac:dyDescent="0.3">
      <c r="A146" s="5" t="s">
        <v>37</v>
      </c>
      <c r="B146" s="5" t="s">
        <v>334</v>
      </c>
      <c r="C146" s="5" t="s">
        <v>262</v>
      </c>
      <c r="D146" s="5" t="s">
        <v>170</v>
      </c>
      <c r="E146" s="6">
        <v>35.945652173913047</v>
      </c>
      <c r="F146" s="6">
        <v>1.7282608695652173</v>
      </c>
      <c r="G146" s="6">
        <v>24.176630434782609</v>
      </c>
      <c r="H146" s="6">
        <v>60.032608695652172</v>
      </c>
      <c r="I146" s="6">
        <f>SUM(F146:H146)</f>
        <v>85.9375</v>
      </c>
      <c r="J146" s="6">
        <f>I146/E146</f>
        <v>2.3907620199576654</v>
      </c>
      <c r="K146" s="6">
        <f>F146/E146</f>
        <v>4.8079830662231621E-2</v>
      </c>
    </row>
    <row r="147" spans="1:11" x14ac:dyDescent="0.3">
      <c r="A147" s="5" t="s">
        <v>37</v>
      </c>
      <c r="B147" s="5" t="s">
        <v>335</v>
      </c>
      <c r="C147" s="5" t="s">
        <v>285</v>
      </c>
      <c r="D147" s="5" t="s">
        <v>286</v>
      </c>
      <c r="E147" s="6">
        <v>47.021739130434781</v>
      </c>
      <c r="F147" s="6">
        <v>11.956521739130435</v>
      </c>
      <c r="G147" s="6">
        <v>40.255434782608695</v>
      </c>
      <c r="H147" s="6">
        <v>65.584239130434781</v>
      </c>
      <c r="I147" s="6">
        <f>SUM(F147:H147)</f>
        <v>117.79619565217391</v>
      </c>
      <c r="J147" s="6">
        <f>I147/E147</f>
        <v>2.5051433194637078</v>
      </c>
      <c r="K147" s="6">
        <f>F147/E147</f>
        <v>0.2542764678687009</v>
      </c>
    </row>
    <row r="148" spans="1:11" x14ac:dyDescent="0.3">
      <c r="A148" s="5" t="s">
        <v>37</v>
      </c>
      <c r="B148" s="5" t="s">
        <v>336</v>
      </c>
      <c r="C148" s="5" t="s">
        <v>337</v>
      </c>
      <c r="D148" s="5" t="s">
        <v>338</v>
      </c>
      <c r="E148" s="6">
        <v>59.391304347826086</v>
      </c>
      <c r="F148" s="6">
        <v>7.5318478260869588</v>
      </c>
      <c r="G148" s="6">
        <v>47.47347826086957</v>
      </c>
      <c r="H148" s="6">
        <v>109.29369565217392</v>
      </c>
      <c r="I148" s="6">
        <f>SUM(F148:H148)</f>
        <v>164.29902173913047</v>
      </c>
      <c r="J148" s="6">
        <f>I148/E148</f>
        <v>2.7663817715959009</v>
      </c>
      <c r="K148" s="6">
        <f>F148/E148</f>
        <v>0.12681734992679361</v>
      </c>
    </row>
    <row r="149" spans="1:11" x14ac:dyDescent="0.3">
      <c r="A149" s="5" t="s">
        <v>37</v>
      </c>
      <c r="B149" s="5" t="s">
        <v>339</v>
      </c>
      <c r="C149" s="5" t="s">
        <v>340</v>
      </c>
      <c r="D149" s="5" t="s">
        <v>341</v>
      </c>
      <c r="E149" s="6">
        <v>137.53260869565219</v>
      </c>
      <c r="F149" s="6">
        <v>9.8734782608695646</v>
      </c>
      <c r="G149" s="6">
        <v>136.05695652173912</v>
      </c>
      <c r="H149" s="6">
        <v>257.12489130434784</v>
      </c>
      <c r="I149" s="6">
        <f>SUM(F149:H149)</f>
        <v>403.05532608695654</v>
      </c>
      <c r="J149" s="6">
        <f>I149/E149</f>
        <v>2.9306164545957478</v>
      </c>
      <c r="K149" s="6">
        <f>F149/E149</f>
        <v>7.1790089306883728E-2</v>
      </c>
    </row>
    <row r="150" spans="1:11" x14ac:dyDescent="0.3">
      <c r="A150" s="5" t="s">
        <v>37</v>
      </c>
      <c r="B150" s="5" t="s">
        <v>342</v>
      </c>
      <c r="C150" s="5" t="s">
        <v>343</v>
      </c>
      <c r="D150" s="5" t="s">
        <v>154</v>
      </c>
      <c r="E150" s="6">
        <v>33.065217391304351</v>
      </c>
      <c r="F150" s="6">
        <v>1.7779347826086955</v>
      </c>
      <c r="G150" s="6">
        <v>24.224565217391298</v>
      </c>
      <c r="H150" s="6">
        <v>65.528695652173923</v>
      </c>
      <c r="I150" s="6">
        <f>SUM(F150:H150)</f>
        <v>91.531195652173921</v>
      </c>
      <c r="J150" s="6">
        <f>I150/E150</f>
        <v>2.7682018408941484</v>
      </c>
      <c r="K150" s="6">
        <f>F150/E150</f>
        <v>5.3770545693622607E-2</v>
      </c>
    </row>
    <row r="151" spans="1:11" x14ac:dyDescent="0.3">
      <c r="A151" s="5" t="s">
        <v>37</v>
      </c>
      <c r="B151" s="5" t="s">
        <v>344</v>
      </c>
      <c r="C151" s="5" t="s">
        <v>39</v>
      </c>
      <c r="D151" s="5" t="s">
        <v>40</v>
      </c>
      <c r="E151" s="6">
        <v>95.913043478260875</v>
      </c>
      <c r="F151" s="6">
        <v>7.5254347826086976</v>
      </c>
      <c r="G151" s="6">
        <v>79.411630434782623</v>
      </c>
      <c r="H151" s="6">
        <v>177.97358695652173</v>
      </c>
      <c r="I151" s="6">
        <f>SUM(F151:H151)</f>
        <v>264.91065217391304</v>
      </c>
      <c r="J151" s="6">
        <f>I151/E151</f>
        <v>2.7619877606527647</v>
      </c>
      <c r="K151" s="6">
        <f>F151/E151</f>
        <v>7.8461015412511353E-2</v>
      </c>
    </row>
    <row r="152" spans="1:11" x14ac:dyDescent="0.3">
      <c r="A152" s="5" t="s">
        <v>37</v>
      </c>
      <c r="B152" s="5" t="s">
        <v>345</v>
      </c>
      <c r="C152" s="5" t="s">
        <v>107</v>
      </c>
      <c r="D152" s="5" t="s">
        <v>40</v>
      </c>
      <c r="E152" s="6">
        <v>89.913043478260875</v>
      </c>
      <c r="F152" s="6">
        <v>14.57934782608695</v>
      </c>
      <c r="G152" s="6">
        <v>85.275543478260857</v>
      </c>
      <c r="H152" s="6">
        <v>145.18391304347827</v>
      </c>
      <c r="I152" s="6">
        <f>SUM(F152:H152)</f>
        <v>245.03880434782607</v>
      </c>
      <c r="J152" s="6">
        <f>I152/E152</f>
        <v>2.7252865087040616</v>
      </c>
      <c r="K152" s="6">
        <f>F152/E152</f>
        <v>0.16214941972920688</v>
      </c>
    </row>
    <row r="153" spans="1:11" x14ac:dyDescent="0.3">
      <c r="A153" s="5" t="s">
        <v>37</v>
      </c>
      <c r="B153" s="5" t="s">
        <v>346</v>
      </c>
      <c r="C153" s="5" t="s">
        <v>218</v>
      </c>
      <c r="D153" s="5" t="s">
        <v>46</v>
      </c>
      <c r="E153" s="6">
        <v>40.956521739130437</v>
      </c>
      <c r="F153" s="6">
        <v>5.6152173913043466</v>
      </c>
      <c r="G153" s="6">
        <v>47.538043478260882</v>
      </c>
      <c r="H153" s="6">
        <v>90.05869565217391</v>
      </c>
      <c r="I153" s="6">
        <f>SUM(F153:H153)</f>
        <v>143.21195652173913</v>
      </c>
      <c r="J153" s="6">
        <f>I153/E153</f>
        <v>3.4966825902335454</v>
      </c>
      <c r="K153" s="6">
        <f>F153/E153</f>
        <v>0.13710191082802545</v>
      </c>
    </row>
    <row r="154" spans="1:11" x14ac:dyDescent="0.3">
      <c r="A154" s="5" t="s">
        <v>37</v>
      </c>
      <c r="B154" s="5" t="s">
        <v>347</v>
      </c>
      <c r="C154" s="5" t="s">
        <v>348</v>
      </c>
      <c r="D154" s="5" t="s">
        <v>123</v>
      </c>
      <c r="E154" s="6">
        <v>55.336956521739133</v>
      </c>
      <c r="F154" s="6">
        <v>9.1342391304347874</v>
      </c>
      <c r="G154" s="6">
        <v>38.480108695652177</v>
      </c>
      <c r="H154" s="6">
        <v>135.44032608695653</v>
      </c>
      <c r="I154" s="6">
        <f>SUM(F154:H154)</f>
        <v>183.0546739130435</v>
      </c>
      <c r="J154" s="6">
        <f>I154/E154</f>
        <v>3.3080003928501278</v>
      </c>
      <c r="K154" s="6">
        <f>F154/E154</f>
        <v>0.16506580239638585</v>
      </c>
    </row>
    <row r="155" spans="1:11" x14ac:dyDescent="0.3">
      <c r="A155" s="5" t="s">
        <v>37</v>
      </c>
      <c r="B155" s="5" t="s">
        <v>349</v>
      </c>
      <c r="C155" s="5" t="s">
        <v>299</v>
      </c>
      <c r="D155" s="5" t="s">
        <v>105</v>
      </c>
      <c r="E155" s="6">
        <v>40.923913043478258</v>
      </c>
      <c r="F155" s="6">
        <v>14.141304347826088</v>
      </c>
      <c r="G155" s="6">
        <v>40.907065217391299</v>
      </c>
      <c r="H155" s="6">
        <v>75.067934782608702</v>
      </c>
      <c r="I155" s="6">
        <f>SUM(F155:H155)</f>
        <v>130.11630434782609</v>
      </c>
      <c r="J155" s="6">
        <f>I155/E155</f>
        <v>3.1794687915006641</v>
      </c>
      <c r="K155" s="6">
        <f>F155/E155</f>
        <v>0.34555112881806116</v>
      </c>
    </row>
    <row r="156" spans="1:11" x14ac:dyDescent="0.3">
      <c r="A156" s="5" t="s">
        <v>37</v>
      </c>
      <c r="B156" s="5" t="s">
        <v>350</v>
      </c>
      <c r="C156" s="5" t="s">
        <v>351</v>
      </c>
      <c r="D156" s="5" t="s">
        <v>352</v>
      </c>
      <c r="E156" s="6">
        <v>25.891304347826086</v>
      </c>
      <c r="F156" s="6">
        <v>3.10695652173913</v>
      </c>
      <c r="G156" s="6">
        <v>33.2579347826087</v>
      </c>
      <c r="H156" s="6">
        <v>63.04684782608696</v>
      </c>
      <c r="I156" s="6">
        <f>SUM(F156:H156)</f>
        <v>99.411739130434796</v>
      </c>
      <c r="J156" s="6">
        <f>I156/E156</f>
        <v>3.8395801847187245</v>
      </c>
      <c r="K156" s="6">
        <f>F156/E156</f>
        <v>0.11999999999999998</v>
      </c>
    </row>
    <row r="157" spans="1:11" x14ac:dyDescent="0.3">
      <c r="A157" s="5" t="s">
        <v>37</v>
      </c>
      <c r="B157" s="5" t="s">
        <v>353</v>
      </c>
      <c r="C157" s="5" t="s">
        <v>137</v>
      </c>
      <c r="D157" s="5" t="s">
        <v>138</v>
      </c>
      <c r="E157" s="6">
        <v>55.793478260869563</v>
      </c>
      <c r="F157" s="6">
        <v>17.063478260869573</v>
      </c>
      <c r="G157" s="6">
        <v>28.169782608695641</v>
      </c>
      <c r="H157" s="6">
        <v>130.40315217391304</v>
      </c>
      <c r="I157" s="6">
        <f>SUM(F157:H157)</f>
        <v>175.63641304347826</v>
      </c>
      <c r="J157" s="6">
        <f>I157/E157</f>
        <v>3.1479738944087279</v>
      </c>
      <c r="K157" s="6">
        <f>F157/E157</f>
        <v>0.30583284628872021</v>
      </c>
    </row>
    <row r="158" spans="1:11" x14ac:dyDescent="0.3">
      <c r="A158" s="5" t="s">
        <v>37</v>
      </c>
      <c r="B158" s="5" t="s">
        <v>354</v>
      </c>
      <c r="C158" s="5" t="s">
        <v>355</v>
      </c>
      <c r="D158" s="5" t="s">
        <v>170</v>
      </c>
      <c r="E158" s="6">
        <v>39.271739130434781</v>
      </c>
      <c r="F158" s="6">
        <v>7.7434782608695647</v>
      </c>
      <c r="G158" s="6">
        <v>38.6346739130435</v>
      </c>
      <c r="H158" s="6">
        <v>74.709347826086955</v>
      </c>
      <c r="I158" s="6">
        <f>SUM(F158:H158)</f>
        <v>121.08750000000002</v>
      </c>
      <c r="J158" s="6">
        <f>I158/E158</f>
        <v>3.0833241073899811</v>
      </c>
      <c r="K158" s="6">
        <f>F158/E158</f>
        <v>0.19717686133407139</v>
      </c>
    </row>
    <row r="159" spans="1:11" x14ac:dyDescent="0.3">
      <c r="A159" s="5" t="s">
        <v>37</v>
      </c>
      <c r="B159" s="5" t="s">
        <v>356</v>
      </c>
      <c r="C159" s="5" t="s">
        <v>295</v>
      </c>
      <c r="D159" s="5" t="s">
        <v>185</v>
      </c>
      <c r="E159" s="6">
        <v>66.782608695652172</v>
      </c>
      <c r="F159" s="6">
        <v>19.152173913043477</v>
      </c>
      <c r="G159" s="6">
        <v>42.214673913043477</v>
      </c>
      <c r="H159" s="6">
        <v>124.17663043478261</v>
      </c>
      <c r="I159" s="6">
        <f>SUM(F159:H159)</f>
        <v>185.54347826086956</v>
      </c>
      <c r="J159" s="6">
        <f>I159/E159</f>
        <v>2.7783203125</v>
      </c>
      <c r="K159" s="6">
        <f>F159/E159</f>
        <v>0.28678385416666663</v>
      </c>
    </row>
    <row r="160" spans="1:11" x14ac:dyDescent="0.3">
      <c r="A160" s="5" t="s">
        <v>37</v>
      </c>
      <c r="B160" s="5" t="s">
        <v>357</v>
      </c>
      <c r="C160" s="5" t="s">
        <v>358</v>
      </c>
      <c r="D160" s="5" t="s">
        <v>75</v>
      </c>
      <c r="E160" s="6">
        <v>49.728260869565219</v>
      </c>
      <c r="F160" s="6">
        <v>8.3263043478260883</v>
      </c>
      <c r="G160" s="6">
        <v>45.549456521739124</v>
      </c>
      <c r="H160" s="6">
        <v>70.548478260869572</v>
      </c>
      <c r="I160" s="6">
        <f>SUM(F160:H160)</f>
        <v>124.42423913043478</v>
      </c>
      <c r="J160" s="6">
        <f>I160/E160</f>
        <v>2.5020830601092894</v>
      </c>
      <c r="K160" s="6">
        <f>F160/E160</f>
        <v>0.16743606557377053</v>
      </c>
    </row>
    <row r="161" spans="1:11" x14ac:dyDescent="0.3">
      <c r="A161" s="5" t="s">
        <v>37</v>
      </c>
      <c r="B161" s="5" t="s">
        <v>359</v>
      </c>
      <c r="C161" s="5" t="s">
        <v>285</v>
      </c>
      <c r="D161" s="5" t="s">
        <v>286</v>
      </c>
      <c r="E161" s="6">
        <v>78.608695652173907</v>
      </c>
      <c r="F161" s="6">
        <v>6.8179347826086953</v>
      </c>
      <c r="G161" s="6">
        <v>53.611413043478258</v>
      </c>
      <c r="H161" s="6">
        <v>161.12576086956523</v>
      </c>
      <c r="I161" s="6">
        <f>SUM(F161:H161)</f>
        <v>221.55510869565217</v>
      </c>
      <c r="J161" s="6">
        <f>I161/E161</f>
        <v>2.818455475663717</v>
      </c>
      <c r="K161" s="6">
        <f>F161/E161</f>
        <v>8.6732577433628319E-2</v>
      </c>
    </row>
    <row r="162" spans="1:11" x14ac:dyDescent="0.3">
      <c r="A162" s="5" t="s">
        <v>37</v>
      </c>
      <c r="B162" s="5" t="s">
        <v>360</v>
      </c>
      <c r="C162" s="5" t="s">
        <v>361</v>
      </c>
      <c r="D162" s="5" t="s">
        <v>94</v>
      </c>
      <c r="E162" s="6">
        <v>46.315217391304351</v>
      </c>
      <c r="F162" s="6">
        <v>16.611413043478262</v>
      </c>
      <c r="G162" s="6">
        <v>32.190217391304351</v>
      </c>
      <c r="H162" s="6">
        <v>116.37771739130434</v>
      </c>
      <c r="I162" s="6">
        <f>SUM(F162:H162)</f>
        <v>165.17934782608694</v>
      </c>
      <c r="J162" s="6">
        <f>I162/E162</f>
        <v>3.5664163341938506</v>
      </c>
      <c r="K162" s="6">
        <f>F162/E162</f>
        <v>0.35865993898145976</v>
      </c>
    </row>
    <row r="163" spans="1:11" x14ac:dyDescent="0.3">
      <c r="A163" s="5" t="s">
        <v>37</v>
      </c>
      <c r="B163" s="5" t="s">
        <v>362</v>
      </c>
      <c r="C163" s="5" t="s">
        <v>48</v>
      </c>
      <c r="D163" s="5" t="s">
        <v>49</v>
      </c>
      <c r="E163" s="6">
        <v>71.728260869565219</v>
      </c>
      <c r="F163" s="6">
        <v>26.818804347826095</v>
      </c>
      <c r="G163" s="6">
        <v>117.27999999999999</v>
      </c>
      <c r="H163" s="6">
        <v>230.26228260869567</v>
      </c>
      <c r="I163" s="6">
        <f>SUM(F163:H163)</f>
        <v>374.36108695652172</v>
      </c>
      <c r="J163" s="6">
        <f>I163/E163</f>
        <v>5.2191574480981959</v>
      </c>
      <c r="K163" s="6">
        <f>F163/E163</f>
        <v>0.37389452947416285</v>
      </c>
    </row>
    <row r="164" spans="1:11" x14ac:dyDescent="0.3">
      <c r="A164" s="5" t="s">
        <v>37</v>
      </c>
      <c r="B164" s="5" t="s">
        <v>363</v>
      </c>
      <c r="C164" s="5" t="s">
        <v>340</v>
      </c>
      <c r="D164" s="5" t="s">
        <v>341</v>
      </c>
      <c r="E164" s="6">
        <v>91.347826086956516</v>
      </c>
      <c r="F164" s="6">
        <v>11.700108695652178</v>
      </c>
      <c r="G164" s="6">
        <v>82.207282608695664</v>
      </c>
      <c r="H164" s="6">
        <v>149.83532608695651</v>
      </c>
      <c r="I164" s="6">
        <f>SUM(F164:H164)</f>
        <v>243.74271739130435</v>
      </c>
      <c r="J164" s="6">
        <f>I164/E164</f>
        <v>2.6682924797715377</v>
      </c>
      <c r="K164" s="6">
        <f>F164/E164</f>
        <v>0.12808305568776779</v>
      </c>
    </row>
    <row r="165" spans="1:11" x14ac:dyDescent="0.3">
      <c r="A165" s="5" t="s">
        <v>37</v>
      </c>
      <c r="B165" s="5" t="s">
        <v>364</v>
      </c>
      <c r="C165" s="5" t="s">
        <v>365</v>
      </c>
      <c r="D165" s="5" t="s">
        <v>254</v>
      </c>
      <c r="E165" s="6">
        <v>32.956521739130437</v>
      </c>
      <c r="F165" s="6">
        <v>4.8532608695652177</v>
      </c>
      <c r="G165" s="6">
        <v>25.847826086956523</v>
      </c>
      <c r="H165" s="6">
        <v>77.445652173913047</v>
      </c>
      <c r="I165" s="6">
        <f>SUM(F165:H165)</f>
        <v>108.14673913043478</v>
      </c>
      <c r="J165" s="6">
        <f>I165/E165</f>
        <v>3.2814973614775722</v>
      </c>
      <c r="K165" s="6">
        <f>F165/E165</f>
        <v>0.14726253298153033</v>
      </c>
    </row>
    <row r="166" spans="1:11" x14ac:dyDescent="0.3">
      <c r="A166" s="5" t="s">
        <v>37</v>
      </c>
      <c r="B166" s="5" t="s">
        <v>366</v>
      </c>
      <c r="C166" s="5" t="s">
        <v>297</v>
      </c>
      <c r="D166" s="5" t="s">
        <v>223</v>
      </c>
      <c r="E166" s="6">
        <v>7.6195652173913047</v>
      </c>
      <c r="F166" s="6">
        <v>14.725760869565217</v>
      </c>
      <c r="G166" s="6">
        <v>29.717065217391301</v>
      </c>
      <c r="H166" s="6">
        <v>21.516304347826086</v>
      </c>
      <c r="I166" s="6">
        <f>SUM(F166:H166)</f>
        <v>65.959130434782594</v>
      </c>
      <c r="J166" s="6">
        <f>I166/E166</f>
        <v>8.656547788873036</v>
      </c>
      <c r="K166" s="6">
        <f>F166/E166</f>
        <v>1.9326248216833095</v>
      </c>
    </row>
    <row r="167" spans="1:11" x14ac:dyDescent="0.3">
      <c r="A167" s="5" t="s">
        <v>37</v>
      </c>
      <c r="B167" s="5" t="s">
        <v>367</v>
      </c>
      <c r="C167" s="5" t="s">
        <v>368</v>
      </c>
      <c r="D167" s="5" t="s">
        <v>40</v>
      </c>
      <c r="E167" s="6">
        <v>89.934782608695656</v>
      </c>
      <c r="F167" s="6">
        <v>11.391739130434777</v>
      </c>
      <c r="G167" s="6">
        <v>56.637608695652162</v>
      </c>
      <c r="H167" s="6">
        <v>171.48065217391303</v>
      </c>
      <c r="I167" s="6">
        <f>SUM(F167:H167)</f>
        <v>239.50999999999996</v>
      </c>
      <c r="J167" s="6">
        <f>I167/E167</f>
        <v>2.6631520425429049</v>
      </c>
      <c r="K167" s="6">
        <f>F167/E167</f>
        <v>0.12666666666666659</v>
      </c>
    </row>
    <row r="168" spans="1:11" x14ac:dyDescent="0.3">
      <c r="A168" s="5" t="s">
        <v>37</v>
      </c>
      <c r="B168" s="5" t="s">
        <v>369</v>
      </c>
      <c r="C168" s="5" t="s">
        <v>370</v>
      </c>
      <c r="D168" s="5" t="s">
        <v>49</v>
      </c>
      <c r="E168" s="6">
        <v>59.293478260869563</v>
      </c>
      <c r="F168" s="6">
        <v>10.323369565217391</v>
      </c>
      <c r="G168" s="6">
        <v>54.839673913043477</v>
      </c>
      <c r="H168" s="6">
        <v>105.9429347826087</v>
      </c>
      <c r="I168" s="6">
        <f>SUM(F168:H168)</f>
        <v>171.10597826086956</v>
      </c>
      <c r="J168" s="6">
        <f>I168/E168</f>
        <v>2.8857470210815768</v>
      </c>
      <c r="K168" s="6">
        <f>F168/E168</f>
        <v>0.17410632447296059</v>
      </c>
    </row>
    <row r="169" spans="1:11" x14ac:dyDescent="0.3">
      <c r="A169" s="5" t="s">
        <v>37</v>
      </c>
      <c r="B169" s="5" t="s">
        <v>371</v>
      </c>
      <c r="C169" s="5" t="s">
        <v>39</v>
      </c>
      <c r="D169" s="5" t="s">
        <v>75</v>
      </c>
      <c r="E169" s="6">
        <v>16.478260869565219</v>
      </c>
      <c r="F169" s="6">
        <v>10.74771739130435</v>
      </c>
      <c r="G169" s="6">
        <v>24.337282608695649</v>
      </c>
      <c r="H169" s="6">
        <v>39.155760869565214</v>
      </c>
      <c r="I169" s="6">
        <f>SUM(F169:H169)</f>
        <v>74.240760869565207</v>
      </c>
      <c r="J169" s="6">
        <f>I169/E169</f>
        <v>4.5053759894459091</v>
      </c>
      <c r="K169" s="6">
        <f>F169/E169</f>
        <v>0.65223614775725602</v>
      </c>
    </row>
    <row r="170" spans="1:11" x14ac:dyDescent="0.3">
      <c r="A170" s="5" t="s">
        <v>37</v>
      </c>
      <c r="B170" s="5" t="s">
        <v>372</v>
      </c>
      <c r="C170" s="5" t="s">
        <v>39</v>
      </c>
      <c r="D170" s="5" t="s">
        <v>75</v>
      </c>
      <c r="E170" s="6">
        <v>63.043478260869563</v>
      </c>
      <c r="F170" s="6">
        <v>16.865217391304348</v>
      </c>
      <c r="G170" s="6">
        <v>48.521521739130442</v>
      </c>
      <c r="H170" s="6">
        <v>80.448913043478257</v>
      </c>
      <c r="I170" s="6">
        <f>SUM(F170:H170)</f>
        <v>145.83565217391305</v>
      </c>
      <c r="J170" s="6">
        <f>I170/E170</f>
        <v>2.3132551724137933</v>
      </c>
      <c r="K170" s="6">
        <f>F170/E170</f>
        <v>0.26751724137931038</v>
      </c>
    </row>
    <row r="171" spans="1:11" x14ac:dyDescent="0.3">
      <c r="A171" s="5" t="s">
        <v>37</v>
      </c>
      <c r="B171" s="5" t="s">
        <v>373</v>
      </c>
      <c r="C171" s="5" t="s">
        <v>374</v>
      </c>
      <c r="D171" s="5" t="s">
        <v>375</v>
      </c>
      <c r="E171" s="6">
        <v>27.967391304347824</v>
      </c>
      <c r="F171" s="6">
        <v>3.1609782608695651</v>
      </c>
      <c r="G171" s="6">
        <v>21.870652173913044</v>
      </c>
      <c r="H171" s="6">
        <v>54.638586956521742</v>
      </c>
      <c r="I171" s="6">
        <f>SUM(F171:H171)</f>
        <v>79.670217391304348</v>
      </c>
      <c r="J171" s="6">
        <f>I171/E171</f>
        <v>2.8486824718227752</v>
      </c>
      <c r="K171" s="6">
        <f>F171/E171</f>
        <v>0.11302370773416245</v>
      </c>
    </row>
    <row r="172" spans="1:11" x14ac:dyDescent="0.3">
      <c r="A172" s="5" t="s">
        <v>37</v>
      </c>
      <c r="B172" s="5" t="s">
        <v>376</v>
      </c>
      <c r="C172" s="5" t="s">
        <v>225</v>
      </c>
      <c r="D172" s="5" t="s">
        <v>114</v>
      </c>
      <c r="E172" s="6">
        <v>61.619565217391305</v>
      </c>
      <c r="F172" s="6">
        <v>16.887934782608699</v>
      </c>
      <c r="G172" s="6">
        <v>52.488043478260863</v>
      </c>
      <c r="H172" s="6">
        <v>85.701847826086947</v>
      </c>
      <c r="I172" s="6">
        <f>SUM(F172:H172)</f>
        <v>155.07782608695652</v>
      </c>
      <c r="J172" s="6">
        <f>I172/E172</f>
        <v>2.5166978303051684</v>
      </c>
      <c r="K172" s="6">
        <f>F172/E172</f>
        <v>0.274067736814253</v>
      </c>
    </row>
    <row r="173" spans="1:11" x14ac:dyDescent="0.3">
      <c r="A173" s="5" t="s">
        <v>37</v>
      </c>
      <c r="B173" s="5" t="s">
        <v>377</v>
      </c>
      <c r="C173" s="5" t="s">
        <v>150</v>
      </c>
      <c r="D173" s="5" t="s">
        <v>151</v>
      </c>
      <c r="E173" s="6">
        <v>51.206521739130437</v>
      </c>
      <c r="F173" s="6">
        <v>3.3876086956521734</v>
      </c>
      <c r="G173" s="6">
        <v>39.651521739130438</v>
      </c>
      <c r="H173" s="6">
        <v>87.091630434782616</v>
      </c>
      <c r="I173" s="6">
        <f>SUM(F173:H173)</f>
        <v>130.13076086956522</v>
      </c>
      <c r="J173" s="6">
        <f>I173/E173</f>
        <v>2.5412927191679047</v>
      </c>
      <c r="K173" s="6">
        <f>F173/E173</f>
        <v>6.6155805561451911E-2</v>
      </c>
    </row>
    <row r="174" spans="1:11" x14ac:dyDescent="0.3">
      <c r="A174" s="5" t="s">
        <v>37</v>
      </c>
      <c r="B174" s="5" t="s">
        <v>378</v>
      </c>
      <c r="C174" s="5" t="s">
        <v>48</v>
      </c>
      <c r="D174" s="5" t="s">
        <v>49</v>
      </c>
      <c r="E174" s="6">
        <v>74.391304347826093</v>
      </c>
      <c r="F174" s="6">
        <v>26.770652173913046</v>
      </c>
      <c r="G174" s="6">
        <v>85.547826086956491</v>
      </c>
      <c r="H174" s="6">
        <v>160.06847826086957</v>
      </c>
      <c r="I174" s="6">
        <f>SUM(F174:H174)</f>
        <v>272.38695652173908</v>
      </c>
      <c r="J174" s="6">
        <f>I174/E174</f>
        <v>3.6615429573348908</v>
      </c>
      <c r="K174" s="6">
        <f>F174/E174</f>
        <v>0.35986265341905321</v>
      </c>
    </row>
    <row r="175" spans="1:11" x14ac:dyDescent="0.3">
      <c r="A175" s="5" t="s">
        <v>37</v>
      </c>
      <c r="B175" s="5" t="s">
        <v>379</v>
      </c>
      <c r="C175" s="5" t="s">
        <v>374</v>
      </c>
      <c r="D175" s="5" t="s">
        <v>375</v>
      </c>
      <c r="E175" s="6">
        <v>22.945652173913043</v>
      </c>
      <c r="F175" s="6">
        <v>9.6603260869565215</v>
      </c>
      <c r="G175" s="6">
        <v>19.307065217391305</v>
      </c>
      <c r="H175" s="6">
        <v>59.513586956521742</v>
      </c>
      <c r="I175" s="6">
        <f>SUM(F175:H175)</f>
        <v>88.480978260869563</v>
      </c>
      <c r="J175" s="6">
        <f>I175/E175</f>
        <v>3.8561108479393651</v>
      </c>
      <c r="K175" s="6">
        <f>F175/E175</f>
        <v>0.42100900047370915</v>
      </c>
    </row>
    <row r="176" spans="1:11" x14ac:dyDescent="0.3">
      <c r="A176" s="5" t="s">
        <v>37</v>
      </c>
      <c r="B176" s="5" t="s">
        <v>380</v>
      </c>
      <c r="C176" s="5" t="s">
        <v>39</v>
      </c>
      <c r="D176" s="5" t="s">
        <v>75</v>
      </c>
      <c r="E176" s="6">
        <v>69.521739130434781</v>
      </c>
      <c r="F176" s="6">
        <v>25.989673913043486</v>
      </c>
      <c r="G176" s="6">
        <v>102.66489130434776</v>
      </c>
      <c r="H176" s="6">
        <v>150.23032608695652</v>
      </c>
      <c r="I176" s="6">
        <f>SUM(F176:H176)</f>
        <v>278.88489130434778</v>
      </c>
      <c r="J176" s="6">
        <f>I176/E176</f>
        <v>4.0114774859287046</v>
      </c>
      <c r="K176" s="6">
        <f>F176/E176</f>
        <v>0.37383520950594135</v>
      </c>
    </row>
    <row r="177" spans="1:11" x14ac:dyDescent="0.3">
      <c r="A177" s="5" t="s">
        <v>37</v>
      </c>
      <c r="B177" s="5" t="s">
        <v>381</v>
      </c>
      <c r="C177" s="5" t="s">
        <v>382</v>
      </c>
      <c r="D177" s="5" t="s">
        <v>154</v>
      </c>
      <c r="E177" s="6">
        <v>39.880434782608695</v>
      </c>
      <c r="F177" s="6">
        <v>9.3171739130434794</v>
      </c>
      <c r="G177" s="6">
        <v>39.500869565217393</v>
      </c>
      <c r="H177" s="6">
        <v>59.915000000000006</v>
      </c>
      <c r="I177" s="6">
        <f>SUM(F177:H177)</f>
        <v>108.73304347826088</v>
      </c>
      <c r="J177" s="6">
        <f>I177/E177</f>
        <v>2.7264758789861001</v>
      </c>
      <c r="K177" s="6">
        <f>F177/E177</f>
        <v>0.23362769146906517</v>
      </c>
    </row>
    <row r="178" spans="1:11" x14ac:dyDescent="0.3">
      <c r="A178" s="5" t="s">
        <v>37</v>
      </c>
      <c r="B178" s="5" t="s">
        <v>383</v>
      </c>
      <c r="C178" s="5" t="s">
        <v>384</v>
      </c>
      <c r="D178" s="5" t="s">
        <v>327</v>
      </c>
      <c r="E178" s="6">
        <v>30.923913043478262</v>
      </c>
      <c r="F178" s="6">
        <v>2.715217391304348</v>
      </c>
      <c r="G178" s="6">
        <v>28.013586956521738</v>
      </c>
      <c r="H178" s="6">
        <v>23.671956521739133</v>
      </c>
      <c r="I178" s="6">
        <f>SUM(F178:H178)</f>
        <v>54.400760869565218</v>
      </c>
      <c r="J178" s="6">
        <f>I178/E178</f>
        <v>1.7591810193321618</v>
      </c>
      <c r="K178" s="6">
        <f>F178/E178</f>
        <v>8.7803163444639717E-2</v>
      </c>
    </row>
    <row r="179" spans="1:11" x14ac:dyDescent="0.3">
      <c r="A179" s="5" t="s">
        <v>37</v>
      </c>
      <c r="B179" s="5" t="s">
        <v>385</v>
      </c>
      <c r="C179" s="5" t="s">
        <v>386</v>
      </c>
      <c r="D179" s="5" t="s">
        <v>387</v>
      </c>
      <c r="E179" s="6">
        <v>64.163043478260875</v>
      </c>
      <c r="F179" s="6">
        <v>11.173913043478262</v>
      </c>
      <c r="G179" s="6">
        <v>34.097826086956523</v>
      </c>
      <c r="H179" s="6">
        <v>79.027173913043484</v>
      </c>
      <c r="I179" s="6">
        <f>SUM(F179:H179)</f>
        <v>124.29891304347827</v>
      </c>
      <c r="J179" s="6">
        <f>I179/E179</f>
        <v>1.9372353040826698</v>
      </c>
      <c r="K179" s="6">
        <f>F179/E179</f>
        <v>0.17414873792986618</v>
      </c>
    </row>
    <row r="180" spans="1:11" x14ac:dyDescent="0.3">
      <c r="A180" s="5" t="s">
        <v>37</v>
      </c>
      <c r="B180" s="5" t="s">
        <v>388</v>
      </c>
      <c r="C180" s="5" t="s">
        <v>389</v>
      </c>
      <c r="D180" s="5" t="s">
        <v>390</v>
      </c>
      <c r="E180" s="6">
        <v>86.760869565217391</v>
      </c>
      <c r="F180" s="6">
        <v>7.7557608695652149</v>
      </c>
      <c r="G180" s="6">
        <v>98.970434782608706</v>
      </c>
      <c r="H180" s="6">
        <v>107.9470652173913</v>
      </c>
      <c r="I180" s="6">
        <f>SUM(F180:H180)</f>
        <v>214.67326086956521</v>
      </c>
      <c r="J180" s="6">
        <f>I180/E180</f>
        <v>2.4743096968178402</v>
      </c>
      <c r="K180" s="6">
        <f>F180/E180</f>
        <v>8.9392382861438205E-2</v>
      </c>
    </row>
    <row r="181" spans="1:11" x14ac:dyDescent="0.3">
      <c r="A181" s="5" t="s">
        <v>37</v>
      </c>
      <c r="B181" s="5" t="s">
        <v>391</v>
      </c>
      <c r="C181" s="5" t="s">
        <v>100</v>
      </c>
      <c r="D181" s="5" t="s">
        <v>101</v>
      </c>
      <c r="E181" s="6">
        <v>81.097826086956516</v>
      </c>
      <c r="F181" s="6">
        <v>9.9240217391304348</v>
      </c>
      <c r="G181" s="6">
        <v>48.395652173913057</v>
      </c>
      <c r="H181" s="6">
        <v>147.27989130434781</v>
      </c>
      <c r="I181" s="6">
        <f>SUM(F181:H181)</f>
        <v>205.5995652173913</v>
      </c>
      <c r="J181" s="6">
        <f>I181/E181</f>
        <v>2.53520439619354</v>
      </c>
      <c r="K181" s="6">
        <f>F181/E181</f>
        <v>0.12237099584506099</v>
      </c>
    </row>
    <row r="182" spans="1:11" x14ac:dyDescent="0.3">
      <c r="A182" s="5" t="s">
        <v>37</v>
      </c>
      <c r="B182" s="5" t="s">
        <v>392</v>
      </c>
      <c r="C182" s="5" t="s">
        <v>393</v>
      </c>
      <c r="D182" s="5" t="s">
        <v>276</v>
      </c>
      <c r="E182" s="6">
        <v>72.554347826086953</v>
      </c>
      <c r="F182" s="6">
        <v>15.491847826086957</v>
      </c>
      <c r="G182" s="6">
        <v>48.820652173913047</v>
      </c>
      <c r="H182" s="6">
        <v>141.66847826086956</v>
      </c>
      <c r="I182" s="6">
        <f>SUM(F182:H182)</f>
        <v>205.98097826086956</v>
      </c>
      <c r="J182" s="6">
        <f>I182/E182</f>
        <v>2.8389887640449438</v>
      </c>
      <c r="K182" s="6">
        <f>F182/E182</f>
        <v>0.21352059925093633</v>
      </c>
    </row>
    <row r="183" spans="1:11" x14ac:dyDescent="0.3">
      <c r="A183" s="5" t="s">
        <v>37</v>
      </c>
      <c r="B183" s="5" t="s">
        <v>394</v>
      </c>
      <c r="C183" s="5" t="s">
        <v>395</v>
      </c>
      <c r="D183" s="5" t="s">
        <v>302</v>
      </c>
      <c r="E183" s="6">
        <v>90.521739130434781</v>
      </c>
      <c r="F183" s="6">
        <v>13.101521739130437</v>
      </c>
      <c r="G183" s="6">
        <v>74.448369565217391</v>
      </c>
      <c r="H183" s="6">
        <v>176.15760869565219</v>
      </c>
      <c r="I183" s="6">
        <f>SUM(F183:H183)</f>
        <v>263.70749999999998</v>
      </c>
      <c r="J183" s="6">
        <f>I183/E183</f>
        <v>2.9131952449567722</v>
      </c>
      <c r="K183" s="6">
        <f>F183/E183</f>
        <v>0.14473342939481271</v>
      </c>
    </row>
    <row r="184" spans="1:11" x14ac:dyDescent="0.3">
      <c r="A184" s="5" t="s">
        <v>37</v>
      </c>
      <c r="B184" s="5" t="s">
        <v>396</v>
      </c>
      <c r="C184" s="5" t="s">
        <v>397</v>
      </c>
      <c r="D184" s="5" t="s">
        <v>398</v>
      </c>
      <c r="E184" s="6">
        <v>40.358695652173914</v>
      </c>
      <c r="F184" s="6">
        <v>3.2004347826086956</v>
      </c>
      <c r="G184" s="6">
        <v>16.15260869565218</v>
      </c>
      <c r="H184" s="6">
        <v>71.142499999999998</v>
      </c>
      <c r="I184" s="6">
        <f>SUM(F184:H184)</f>
        <v>90.495543478260871</v>
      </c>
      <c r="J184" s="6">
        <f>I184/E184</f>
        <v>2.2422811742526259</v>
      </c>
      <c r="K184" s="6">
        <f>F184/E184</f>
        <v>7.929975760840291E-2</v>
      </c>
    </row>
    <row r="185" spans="1:11" x14ac:dyDescent="0.3">
      <c r="A185" s="5" t="s">
        <v>37</v>
      </c>
      <c r="B185" s="5" t="s">
        <v>399</v>
      </c>
      <c r="C185" s="5" t="s">
        <v>400</v>
      </c>
      <c r="D185" s="5" t="s">
        <v>286</v>
      </c>
      <c r="E185" s="6">
        <v>25.619565217391305</v>
      </c>
      <c r="F185" s="6">
        <v>8.7760869565217376</v>
      </c>
      <c r="G185" s="6">
        <v>13.065760869565219</v>
      </c>
      <c r="H185" s="6">
        <v>42.122500000000002</v>
      </c>
      <c r="I185" s="6">
        <f>SUM(F185:H185)</f>
        <v>63.964347826086957</v>
      </c>
      <c r="J185" s="6">
        <f>I185/E185</f>
        <v>2.4966991938905387</v>
      </c>
      <c r="K185" s="6">
        <f>F185/E185</f>
        <v>0.34255409418752647</v>
      </c>
    </row>
    <row r="186" spans="1:11" x14ac:dyDescent="0.3">
      <c r="A186" s="5" t="s">
        <v>37</v>
      </c>
      <c r="B186" s="5" t="s">
        <v>401</v>
      </c>
      <c r="C186" s="5" t="s">
        <v>402</v>
      </c>
      <c r="D186" s="5" t="s">
        <v>58</v>
      </c>
      <c r="E186" s="6">
        <v>70.478260869565219</v>
      </c>
      <c r="F186" s="6">
        <v>8.9838043478260836</v>
      </c>
      <c r="G186" s="6">
        <v>59.997391304347808</v>
      </c>
      <c r="H186" s="6">
        <v>140.13413043478261</v>
      </c>
      <c r="I186" s="6">
        <f>SUM(F186:H186)</f>
        <v>209.11532608695649</v>
      </c>
      <c r="J186" s="6">
        <f>I186/E186</f>
        <v>2.9670897594077723</v>
      </c>
      <c r="K186" s="6">
        <f>F186/E186</f>
        <v>0.12746915484268964</v>
      </c>
    </row>
    <row r="187" spans="1:11" x14ac:dyDescent="0.3">
      <c r="A187" s="5" t="s">
        <v>37</v>
      </c>
      <c r="B187" s="5" t="s">
        <v>403</v>
      </c>
      <c r="C187" s="5" t="s">
        <v>57</v>
      </c>
      <c r="D187" s="5" t="s">
        <v>58</v>
      </c>
      <c r="E187" s="6">
        <v>56.423913043478258</v>
      </c>
      <c r="F187" s="6">
        <v>10.493478260869566</v>
      </c>
      <c r="G187" s="6">
        <v>44.133152173913039</v>
      </c>
      <c r="H187" s="6">
        <v>129.44119565217392</v>
      </c>
      <c r="I187" s="6">
        <f>SUM(F187:H187)</f>
        <v>184.06782608695653</v>
      </c>
      <c r="J187" s="6">
        <f>I187/E187</f>
        <v>3.2622307840493163</v>
      </c>
      <c r="K187" s="6">
        <f>F187/E187</f>
        <v>0.18597572722018879</v>
      </c>
    </row>
    <row r="188" spans="1:11" x14ac:dyDescent="0.3">
      <c r="A188" s="5" t="s">
        <v>37</v>
      </c>
      <c r="B188" s="5" t="s">
        <v>404</v>
      </c>
      <c r="C188" s="5" t="s">
        <v>257</v>
      </c>
      <c r="D188" s="5" t="s">
        <v>189</v>
      </c>
      <c r="E188" s="6">
        <v>120.30434782608695</v>
      </c>
      <c r="F188" s="6">
        <v>8.749565217391309</v>
      </c>
      <c r="G188" s="6">
        <v>97.829891304347854</v>
      </c>
      <c r="H188" s="6">
        <v>216.87043478260873</v>
      </c>
      <c r="I188" s="6">
        <f>SUM(F188:H188)</f>
        <v>323.44989130434789</v>
      </c>
      <c r="J188" s="6">
        <f>I188/E188</f>
        <v>2.6885968558005064</v>
      </c>
      <c r="K188" s="6">
        <f>F188/E188</f>
        <v>7.2728586917238922E-2</v>
      </c>
    </row>
    <row r="189" spans="1:11" x14ac:dyDescent="0.3">
      <c r="A189" s="5" t="s">
        <v>37</v>
      </c>
      <c r="B189" s="5" t="s">
        <v>405</v>
      </c>
      <c r="C189" s="5" t="s">
        <v>297</v>
      </c>
      <c r="D189" s="5" t="s">
        <v>223</v>
      </c>
      <c r="E189" s="6">
        <v>44.532608695652172</v>
      </c>
      <c r="F189" s="6">
        <v>17.512282608695664</v>
      </c>
      <c r="G189" s="6">
        <v>36.656847826086953</v>
      </c>
      <c r="H189" s="6">
        <v>49.484782608695653</v>
      </c>
      <c r="I189" s="6">
        <f>SUM(F189:H189)</f>
        <v>103.65391304347827</v>
      </c>
      <c r="J189" s="6">
        <f>I189/E189</f>
        <v>2.3275958018061997</v>
      </c>
      <c r="K189" s="6">
        <f>F189/E189</f>
        <v>0.393246277764218</v>
      </c>
    </row>
    <row r="190" spans="1:11" x14ac:dyDescent="0.3">
      <c r="A190" s="5" t="s">
        <v>37</v>
      </c>
      <c r="B190" s="5" t="s">
        <v>406</v>
      </c>
      <c r="C190" s="5" t="s">
        <v>407</v>
      </c>
      <c r="D190" s="5" t="s">
        <v>276</v>
      </c>
      <c r="E190" s="6">
        <v>38.293478260869563</v>
      </c>
      <c r="F190" s="6">
        <v>4.4289130434782606</v>
      </c>
      <c r="G190" s="6">
        <v>55.41706521739129</v>
      </c>
      <c r="H190" s="6">
        <v>84.33</v>
      </c>
      <c r="I190" s="6">
        <f>SUM(F190:H190)</f>
        <v>144.17597826086956</v>
      </c>
      <c r="J190" s="6">
        <f>I190/E190</f>
        <v>3.7650269656542719</v>
      </c>
      <c r="K190" s="6">
        <f>F190/E190</f>
        <v>0.11565711041725803</v>
      </c>
    </row>
    <row r="191" spans="1:11" x14ac:dyDescent="0.3">
      <c r="A191" s="5" t="s">
        <v>37</v>
      </c>
      <c r="B191" s="5" t="s">
        <v>408</v>
      </c>
      <c r="C191" s="5" t="s">
        <v>409</v>
      </c>
      <c r="D191" s="5" t="s">
        <v>138</v>
      </c>
      <c r="E191" s="6">
        <v>86.282608695652172</v>
      </c>
      <c r="F191" s="6">
        <v>3.9322826086956519</v>
      </c>
      <c r="G191" s="6">
        <v>56.407934782608706</v>
      </c>
      <c r="H191" s="6">
        <v>118.59923913043477</v>
      </c>
      <c r="I191" s="6">
        <f>SUM(F191:H191)</f>
        <v>178.93945652173912</v>
      </c>
      <c r="J191" s="6">
        <f>I191/E191</f>
        <v>2.0738762912572435</v>
      </c>
      <c r="K191" s="6">
        <f>F191/E191</f>
        <v>4.557445200302343E-2</v>
      </c>
    </row>
    <row r="192" spans="1:11" x14ac:dyDescent="0.3">
      <c r="A192" s="5" t="s">
        <v>37</v>
      </c>
      <c r="B192" s="5" t="s">
        <v>410</v>
      </c>
      <c r="C192" s="5" t="s">
        <v>48</v>
      </c>
      <c r="D192" s="5" t="s">
        <v>49</v>
      </c>
      <c r="E192" s="6">
        <v>86.195652173913047</v>
      </c>
      <c r="F192" s="6">
        <v>12.336956521739131</v>
      </c>
      <c r="G192" s="6">
        <v>69.163043478260875</v>
      </c>
      <c r="H192" s="6">
        <v>271.89402173913044</v>
      </c>
      <c r="I192" s="6">
        <f>SUM(F192:H192)</f>
        <v>353.39402173913044</v>
      </c>
      <c r="J192" s="6">
        <f>I192/E192</f>
        <v>4.0999054224464055</v>
      </c>
      <c r="K192" s="6">
        <f>F192/E192</f>
        <v>0.14312736443883986</v>
      </c>
    </row>
    <row r="193" spans="1:11" x14ac:dyDescent="0.3">
      <c r="A193" s="5" t="s">
        <v>37</v>
      </c>
      <c r="B193" s="5" t="s">
        <v>411</v>
      </c>
      <c r="C193" s="5" t="s">
        <v>412</v>
      </c>
      <c r="D193" s="5" t="s">
        <v>49</v>
      </c>
      <c r="E193" s="6">
        <v>50.336956521739133</v>
      </c>
      <c r="F193" s="6">
        <v>2.501521739130435</v>
      </c>
      <c r="G193" s="6">
        <v>46.776739130434784</v>
      </c>
      <c r="H193" s="6">
        <v>64.482391304347829</v>
      </c>
      <c r="I193" s="6">
        <f>SUM(F193:H193)</f>
        <v>113.76065217391304</v>
      </c>
      <c r="J193" s="6">
        <f>I193/E193</f>
        <v>2.2599827251133662</v>
      </c>
      <c r="K193" s="6">
        <f>F193/E193</f>
        <v>4.9695530123083566E-2</v>
      </c>
    </row>
    <row r="194" spans="1:11" x14ac:dyDescent="0.3">
      <c r="A194" s="5" t="s">
        <v>37</v>
      </c>
      <c r="B194" s="5" t="s">
        <v>413</v>
      </c>
      <c r="C194" s="5" t="s">
        <v>414</v>
      </c>
      <c r="D194" s="5" t="s">
        <v>415</v>
      </c>
      <c r="E194" s="6">
        <v>20.315217391304348</v>
      </c>
      <c r="F194" s="6">
        <v>2.365217391304347</v>
      </c>
      <c r="G194" s="6">
        <v>20.143478260869564</v>
      </c>
      <c r="H194" s="6">
        <v>50.302608695652175</v>
      </c>
      <c r="I194" s="6">
        <f>SUM(F194:H194)</f>
        <v>72.811304347826081</v>
      </c>
      <c r="J194" s="6">
        <f>I194/E194</f>
        <v>3.5840770465489564</v>
      </c>
      <c r="K194" s="6">
        <f>F194/E194</f>
        <v>0.11642589620117706</v>
      </c>
    </row>
    <row r="195" spans="1:11" x14ac:dyDescent="0.3">
      <c r="A195" s="5" t="s">
        <v>37</v>
      </c>
      <c r="B195" s="5" t="s">
        <v>416</v>
      </c>
      <c r="C195" s="5" t="s">
        <v>417</v>
      </c>
      <c r="D195" s="5" t="s">
        <v>197</v>
      </c>
      <c r="E195" s="6">
        <v>90.369565217391298</v>
      </c>
      <c r="F195" s="6">
        <v>6.3305434782608696</v>
      </c>
      <c r="G195" s="6">
        <v>82.64032608695652</v>
      </c>
      <c r="H195" s="6">
        <v>199.02489130434785</v>
      </c>
      <c r="I195" s="6">
        <f>SUM(F195:H195)</f>
        <v>287.99576086956523</v>
      </c>
      <c r="J195" s="6">
        <f>I195/E195</f>
        <v>3.1868667308154923</v>
      </c>
      <c r="K195" s="6">
        <f>F195/E195</f>
        <v>7.0051719990377681E-2</v>
      </c>
    </row>
    <row r="196" spans="1:11" x14ac:dyDescent="0.3">
      <c r="A196" s="5" t="s">
        <v>37</v>
      </c>
      <c r="B196" s="5" t="s">
        <v>418</v>
      </c>
      <c r="C196" s="5" t="s">
        <v>417</v>
      </c>
      <c r="D196" s="5" t="s">
        <v>197</v>
      </c>
      <c r="E196" s="6">
        <v>49.141304347826086</v>
      </c>
      <c r="F196" s="6">
        <v>0</v>
      </c>
      <c r="G196" s="6">
        <v>25.508043478260866</v>
      </c>
      <c r="H196" s="6">
        <v>72.432826086956524</v>
      </c>
      <c r="I196" s="6">
        <f>SUM(F196:H196)</f>
        <v>97.940869565217383</v>
      </c>
      <c r="J196" s="6">
        <f>I196/E196</f>
        <v>1.9930457863304578</v>
      </c>
      <c r="K196" s="6">
        <f>F196/E196</f>
        <v>0</v>
      </c>
    </row>
    <row r="197" spans="1:11" x14ac:dyDescent="0.3">
      <c r="A197" s="5" t="s">
        <v>37</v>
      </c>
      <c r="B197" s="5" t="s">
        <v>419</v>
      </c>
      <c r="C197" s="5" t="s">
        <v>63</v>
      </c>
      <c r="D197" s="5" t="s">
        <v>49</v>
      </c>
      <c r="E197" s="6">
        <v>81.326086956521735</v>
      </c>
      <c r="F197" s="6">
        <v>12.266956521739132</v>
      </c>
      <c r="G197" s="6">
        <v>80.568478260869583</v>
      </c>
      <c r="H197" s="6">
        <v>203.40108695652177</v>
      </c>
      <c r="I197" s="6">
        <f>SUM(F197:H197)</f>
        <v>296.23652173913047</v>
      </c>
      <c r="J197" s="6">
        <f>I197/E197</f>
        <v>3.6425768511093297</v>
      </c>
      <c r="K197" s="6">
        <f>F197/E197</f>
        <v>0.15083667468591289</v>
      </c>
    </row>
    <row r="198" spans="1:11" x14ac:dyDescent="0.3">
      <c r="A198" s="5" t="s">
        <v>37</v>
      </c>
      <c r="B198" s="5" t="s">
        <v>420</v>
      </c>
      <c r="C198" s="5" t="s">
        <v>421</v>
      </c>
      <c r="D198" s="5" t="s">
        <v>157</v>
      </c>
      <c r="E198" s="6">
        <v>48.228260869565219</v>
      </c>
      <c r="F198" s="6">
        <v>3.3743478260869577</v>
      </c>
      <c r="G198" s="6">
        <v>68.866304347826102</v>
      </c>
      <c r="H198" s="6">
        <v>84.987934782608704</v>
      </c>
      <c r="I198" s="6">
        <f>SUM(F198:H198)</f>
        <v>157.22858695652178</v>
      </c>
      <c r="J198" s="6">
        <f>I198/E198</f>
        <v>3.2600924047780038</v>
      </c>
      <c r="K198" s="6">
        <f>F198/E198</f>
        <v>6.9966193373901309E-2</v>
      </c>
    </row>
    <row r="199" spans="1:11" x14ac:dyDescent="0.3">
      <c r="A199" s="5" t="s">
        <v>37</v>
      </c>
      <c r="B199" s="5" t="s">
        <v>422</v>
      </c>
      <c r="C199" s="5" t="s">
        <v>423</v>
      </c>
      <c r="D199" s="5" t="s">
        <v>157</v>
      </c>
      <c r="E199" s="6">
        <v>91.641304347826093</v>
      </c>
      <c r="F199" s="6">
        <v>2.3261956521739133</v>
      </c>
      <c r="G199" s="6">
        <v>90.429891304347834</v>
      </c>
      <c r="H199" s="6">
        <v>209.79380434782607</v>
      </c>
      <c r="I199" s="6">
        <f>SUM(F199:H199)</f>
        <v>302.5498913043478</v>
      </c>
      <c r="J199" s="6">
        <f>I199/E199</f>
        <v>3.3014577155734783</v>
      </c>
      <c r="K199" s="6">
        <f>F199/E199</f>
        <v>2.538370300083027E-2</v>
      </c>
    </row>
    <row r="200" spans="1:11" x14ac:dyDescent="0.3">
      <c r="A200" s="5" t="s">
        <v>37</v>
      </c>
      <c r="B200" s="5" t="s">
        <v>424</v>
      </c>
      <c r="C200" s="5" t="s">
        <v>77</v>
      </c>
      <c r="D200" s="5" t="s">
        <v>49</v>
      </c>
      <c r="E200" s="6">
        <v>53.510869565217391</v>
      </c>
      <c r="F200" s="6">
        <v>9.8710869565217401</v>
      </c>
      <c r="G200" s="6">
        <v>40.454347826086959</v>
      </c>
      <c r="H200" s="6">
        <v>81.518043478260864</v>
      </c>
      <c r="I200" s="6">
        <f>SUM(F200:H200)</f>
        <v>131.84347826086957</v>
      </c>
      <c r="J200" s="6">
        <f>I200/E200</f>
        <v>2.4638634978671545</v>
      </c>
      <c r="K200" s="6">
        <f>F200/E200</f>
        <v>0.1844688198253098</v>
      </c>
    </row>
    <row r="201" spans="1:11" x14ac:dyDescent="0.3">
      <c r="A201" s="5" t="s">
        <v>37</v>
      </c>
      <c r="B201" s="5" t="s">
        <v>425</v>
      </c>
      <c r="C201" s="5" t="s">
        <v>153</v>
      </c>
      <c r="D201" s="5" t="s">
        <v>154</v>
      </c>
      <c r="E201" s="6">
        <v>27.663043478260871</v>
      </c>
      <c r="F201" s="6">
        <v>9.5605434782608683</v>
      </c>
      <c r="G201" s="6">
        <v>23.856086956521743</v>
      </c>
      <c r="H201" s="6">
        <v>58.82782608695652</v>
      </c>
      <c r="I201" s="6">
        <f>SUM(F201:H201)</f>
        <v>92.244456521739124</v>
      </c>
      <c r="J201" s="6">
        <f>I201/E201</f>
        <v>3.3345736738703335</v>
      </c>
      <c r="K201" s="6">
        <f>F201/E201</f>
        <v>0.345607072691552</v>
      </c>
    </row>
    <row r="202" spans="1:11" x14ac:dyDescent="0.3">
      <c r="A202" s="5" t="s">
        <v>37</v>
      </c>
      <c r="B202" s="5" t="s">
        <v>426</v>
      </c>
      <c r="C202" s="5" t="s">
        <v>131</v>
      </c>
      <c r="D202" s="5" t="s">
        <v>132</v>
      </c>
      <c r="E202" s="6">
        <v>57.5</v>
      </c>
      <c r="F202" s="6">
        <v>12.016304347826088</v>
      </c>
      <c r="G202" s="6">
        <v>39.076195652173915</v>
      </c>
      <c r="H202" s="6">
        <v>110.45380434782609</v>
      </c>
      <c r="I202" s="6">
        <f>SUM(F202:H202)</f>
        <v>161.54630434782609</v>
      </c>
      <c r="J202" s="6">
        <f>I202/E202</f>
        <v>2.8095009451795843</v>
      </c>
      <c r="K202" s="6">
        <f>F202/E202</f>
        <v>0.20897920604914935</v>
      </c>
    </row>
    <row r="203" spans="1:11" x14ac:dyDescent="0.3">
      <c r="A203" s="5" t="s">
        <v>37</v>
      </c>
      <c r="B203" s="5" t="s">
        <v>427</v>
      </c>
      <c r="C203" s="5" t="s">
        <v>428</v>
      </c>
      <c r="D203" s="5" t="s">
        <v>429</v>
      </c>
      <c r="E203" s="6">
        <v>34.5</v>
      </c>
      <c r="F203" s="6">
        <v>6.0027173913043477</v>
      </c>
      <c r="G203" s="6">
        <v>25.209239130434781</v>
      </c>
      <c r="H203" s="6">
        <v>73.048913043478265</v>
      </c>
      <c r="I203" s="6">
        <f>SUM(F203:H203)</f>
        <v>104.26086956521739</v>
      </c>
      <c r="J203" s="6">
        <f>I203/E203</f>
        <v>3.0220541902961564</v>
      </c>
      <c r="K203" s="6">
        <f>F203/E203</f>
        <v>0.17399180844360429</v>
      </c>
    </row>
    <row r="204" spans="1:11" x14ac:dyDescent="0.3">
      <c r="A204" s="5" t="s">
        <v>37</v>
      </c>
      <c r="B204" s="5" t="s">
        <v>430</v>
      </c>
      <c r="C204" s="5" t="s">
        <v>395</v>
      </c>
      <c r="D204" s="5" t="s">
        <v>302</v>
      </c>
      <c r="E204" s="6">
        <v>40.217391304347828</v>
      </c>
      <c r="F204" s="6">
        <v>2.3217391304347821</v>
      </c>
      <c r="G204" s="6">
        <v>28.524999999999999</v>
      </c>
      <c r="H204" s="6">
        <v>72.511956521739137</v>
      </c>
      <c r="I204" s="6">
        <f>SUM(F204:H204)</f>
        <v>103.35869565217392</v>
      </c>
      <c r="J204" s="6">
        <f>I204/E204</f>
        <v>2.5700000000000003</v>
      </c>
      <c r="K204" s="6">
        <f>F204/E204</f>
        <v>5.7729729729729715E-2</v>
      </c>
    </row>
    <row r="205" spans="1:11" x14ac:dyDescent="0.3">
      <c r="A205" s="5" t="s">
        <v>37</v>
      </c>
      <c r="B205" s="5" t="s">
        <v>431</v>
      </c>
      <c r="C205" s="5" t="s">
        <v>432</v>
      </c>
      <c r="D205" s="5" t="s">
        <v>338</v>
      </c>
      <c r="E205" s="6">
        <v>78.043478260869563</v>
      </c>
      <c r="F205" s="6">
        <v>12.014239130434786</v>
      </c>
      <c r="G205" s="6">
        <v>73.672065217391292</v>
      </c>
      <c r="H205" s="6">
        <v>123.94739130434782</v>
      </c>
      <c r="I205" s="6">
        <f>SUM(F205:H205)</f>
        <v>209.63369565217391</v>
      </c>
      <c r="J205" s="6">
        <f>I205/E205</f>
        <v>2.6861142061281336</v>
      </c>
      <c r="K205" s="6">
        <f>F205/E205</f>
        <v>0.15394289693593319</v>
      </c>
    </row>
    <row r="206" spans="1:11" x14ac:dyDescent="0.3">
      <c r="A206" s="5" t="s">
        <v>37</v>
      </c>
      <c r="B206" s="5" t="s">
        <v>433</v>
      </c>
      <c r="C206" s="5" t="s">
        <v>432</v>
      </c>
      <c r="D206" s="5" t="s">
        <v>338</v>
      </c>
      <c r="E206" s="6">
        <v>89.869565217391298</v>
      </c>
      <c r="F206" s="6">
        <v>7.8369565217391308</v>
      </c>
      <c r="G206" s="6">
        <v>78.771739130434781</v>
      </c>
      <c r="H206" s="6">
        <v>184.78260869565219</v>
      </c>
      <c r="I206" s="6">
        <f>SUM(F206:H206)</f>
        <v>271.39130434782612</v>
      </c>
      <c r="J206" s="6">
        <f>I206/E206</f>
        <v>3.0198355104015486</v>
      </c>
      <c r="K206" s="6">
        <f>F206/E206</f>
        <v>8.7203676826318341E-2</v>
      </c>
    </row>
    <row r="207" spans="1:11" x14ac:dyDescent="0.3">
      <c r="A207" s="5" t="s">
        <v>37</v>
      </c>
      <c r="B207" s="5" t="s">
        <v>434</v>
      </c>
      <c r="C207" s="5" t="s">
        <v>48</v>
      </c>
      <c r="D207" s="5" t="s">
        <v>49</v>
      </c>
      <c r="E207" s="6">
        <v>62.869565217391305</v>
      </c>
      <c r="F207" s="6">
        <v>10.013586956521738</v>
      </c>
      <c r="G207" s="6">
        <v>37.144021739130437</v>
      </c>
      <c r="H207" s="6">
        <v>106.02989130434783</v>
      </c>
      <c r="I207" s="6">
        <f>SUM(F207:H207)</f>
        <v>153.1875</v>
      </c>
      <c r="J207" s="6">
        <f>I207/E207</f>
        <v>2.4365923236514524</v>
      </c>
      <c r="K207" s="6">
        <f>F207/E207</f>
        <v>0.15927558782849238</v>
      </c>
    </row>
    <row r="208" spans="1:11" x14ac:dyDescent="0.3">
      <c r="A208" s="5" t="s">
        <v>37</v>
      </c>
      <c r="B208" s="5" t="s">
        <v>435</v>
      </c>
      <c r="C208" s="5" t="s">
        <v>178</v>
      </c>
      <c r="D208" s="5" t="s">
        <v>75</v>
      </c>
      <c r="E208" s="6">
        <v>69.358695652173907</v>
      </c>
      <c r="F208" s="6">
        <v>5.7365217391304357</v>
      </c>
      <c r="G208" s="6">
        <v>82.204021739130454</v>
      </c>
      <c r="H208" s="6">
        <v>145.02413043478259</v>
      </c>
      <c r="I208" s="6">
        <f>SUM(F208:H208)</f>
        <v>232.9646739130435</v>
      </c>
      <c r="J208" s="6">
        <f>I208/E208</f>
        <v>3.3588387400094035</v>
      </c>
      <c r="K208" s="6">
        <f>F208/E208</f>
        <v>8.2708039492242619E-2</v>
      </c>
    </row>
    <row r="209" spans="1:11" x14ac:dyDescent="0.3">
      <c r="A209" s="5" t="s">
        <v>37</v>
      </c>
      <c r="B209" s="5" t="s">
        <v>436</v>
      </c>
      <c r="C209" s="5" t="s">
        <v>437</v>
      </c>
      <c r="D209" s="5" t="s">
        <v>80</v>
      </c>
      <c r="E209" s="6">
        <v>38.847826086956523</v>
      </c>
      <c r="F209" s="6">
        <v>10.989130434782609</v>
      </c>
      <c r="G209" s="6">
        <v>22.288260869565217</v>
      </c>
      <c r="H209" s="6">
        <v>85.136413043478257</v>
      </c>
      <c r="I209" s="6">
        <f>SUM(F209:H209)</f>
        <v>118.41380434782609</v>
      </c>
      <c r="J209" s="6">
        <f>I209/E209</f>
        <v>3.0481449356463344</v>
      </c>
      <c r="K209" s="6">
        <f>F209/E209</f>
        <v>0.28287632904308896</v>
      </c>
    </row>
    <row r="210" spans="1:11" x14ac:dyDescent="0.3">
      <c r="A210" s="5" t="s">
        <v>37</v>
      </c>
      <c r="B210" s="5" t="s">
        <v>438</v>
      </c>
      <c r="C210" s="5" t="s">
        <v>39</v>
      </c>
      <c r="D210" s="5" t="s">
        <v>75</v>
      </c>
      <c r="E210" s="6">
        <v>44.978260869565219</v>
      </c>
      <c r="F210" s="6">
        <v>6.701956521739131</v>
      </c>
      <c r="G210" s="6">
        <v>33.377826086956517</v>
      </c>
      <c r="H210" s="6">
        <v>94.339565217391296</v>
      </c>
      <c r="I210" s="6">
        <f>SUM(F210:H210)</f>
        <v>134.41934782608695</v>
      </c>
      <c r="J210" s="6">
        <f>I210/E210</f>
        <v>2.9885403576607055</v>
      </c>
      <c r="K210" s="6">
        <f>F210/E210</f>
        <v>0.14900434992750122</v>
      </c>
    </row>
    <row r="211" spans="1:11" x14ac:dyDescent="0.3">
      <c r="A211" s="5" t="s">
        <v>37</v>
      </c>
      <c r="B211" s="5" t="s">
        <v>439</v>
      </c>
      <c r="C211" s="5" t="s">
        <v>39</v>
      </c>
      <c r="D211" s="5" t="s">
        <v>75</v>
      </c>
      <c r="E211" s="6">
        <v>195.93478260869566</v>
      </c>
      <c r="F211" s="6">
        <v>12.773695652173913</v>
      </c>
      <c r="G211" s="6">
        <v>164.41684782608695</v>
      </c>
      <c r="H211" s="6">
        <v>349.09467391304349</v>
      </c>
      <c r="I211" s="6">
        <f>SUM(F211:H211)</f>
        <v>526.28521739130429</v>
      </c>
      <c r="J211" s="6">
        <f>I211/E211</f>
        <v>2.686022412071452</v>
      </c>
      <c r="K211" s="6">
        <f>F211/E211</f>
        <v>6.5193609231110616E-2</v>
      </c>
    </row>
    <row r="212" spans="1:11" x14ac:dyDescent="0.3">
      <c r="A212" s="5" t="s">
        <v>37</v>
      </c>
      <c r="B212" s="5" t="s">
        <v>440</v>
      </c>
      <c r="C212" s="5" t="s">
        <v>193</v>
      </c>
      <c r="D212" s="5" t="s">
        <v>194</v>
      </c>
      <c r="E212" s="6">
        <v>61.847826086956523</v>
      </c>
      <c r="F212" s="6">
        <v>31.849565217391298</v>
      </c>
      <c r="G212" s="6">
        <v>45.284456521739109</v>
      </c>
      <c r="H212" s="6">
        <v>54.839999999999996</v>
      </c>
      <c r="I212" s="6">
        <f>SUM(F212:H212)</f>
        <v>131.97402173913039</v>
      </c>
      <c r="J212" s="6">
        <f>I212/E212</f>
        <v>2.1338506151142349</v>
      </c>
      <c r="K212" s="6">
        <f>F212/E212</f>
        <v>0.51496660808435846</v>
      </c>
    </row>
    <row r="213" spans="1:11" x14ac:dyDescent="0.3">
      <c r="A213" s="5" t="s">
        <v>37</v>
      </c>
      <c r="B213" s="5" t="s">
        <v>441</v>
      </c>
      <c r="C213" s="5" t="s">
        <v>48</v>
      </c>
      <c r="D213" s="5" t="s">
        <v>49</v>
      </c>
      <c r="E213" s="6">
        <v>76.010869565217391</v>
      </c>
      <c r="F213" s="6">
        <v>12.921195652173912</v>
      </c>
      <c r="G213" s="6">
        <v>51.513586956521742</v>
      </c>
      <c r="H213" s="6">
        <v>129.52163043478259</v>
      </c>
      <c r="I213" s="6">
        <f>SUM(F213:H213)</f>
        <v>193.95641304347825</v>
      </c>
      <c r="J213" s="6">
        <f>I213/E213</f>
        <v>2.5516931216931216</v>
      </c>
      <c r="K213" s="6">
        <f>F213/E213</f>
        <v>0.16999141999141998</v>
      </c>
    </row>
    <row r="214" spans="1:11" x14ac:dyDescent="0.3">
      <c r="A214" s="5" t="s">
        <v>37</v>
      </c>
      <c r="B214" s="5" t="s">
        <v>442</v>
      </c>
      <c r="C214" s="5" t="s">
        <v>443</v>
      </c>
      <c r="D214" s="5" t="s">
        <v>141</v>
      </c>
      <c r="E214" s="6">
        <v>46.597826086956523</v>
      </c>
      <c r="F214" s="6">
        <v>16.511304347826083</v>
      </c>
      <c r="G214" s="6">
        <v>50.857500000000016</v>
      </c>
      <c r="H214" s="6">
        <v>51.72641304347826</v>
      </c>
      <c r="I214" s="6">
        <f>SUM(F214:H214)</f>
        <v>119.09521739130436</v>
      </c>
      <c r="J214" s="6">
        <f>I214/E214</f>
        <v>2.5558105901562866</v>
      </c>
      <c r="K214" s="6">
        <f>F214/E214</f>
        <v>0.3543363657569395</v>
      </c>
    </row>
    <row r="215" spans="1:11" x14ac:dyDescent="0.3">
      <c r="A215" s="5" t="s">
        <v>37</v>
      </c>
      <c r="B215" s="5" t="s">
        <v>444</v>
      </c>
      <c r="C215" s="5" t="s">
        <v>445</v>
      </c>
      <c r="D215" s="5" t="s">
        <v>114</v>
      </c>
      <c r="E215" s="6">
        <v>40.576086956521742</v>
      </c>
      <c r="F215" s="6">
        <v>4.1386956521739133</v>
      </c>
      <c r="G215" s="6">
        <v>14.39804347826087</v>
      </c>
      <c r="H215" s="6">
        <v>87.011521739130444</v>
      </c>
      <c r="I215" s="6">
        <f>SUM(F215:H215)</f>
        <v>105.54826086956523</v>
      </c>
      <c r="J215" s="6">
        <f>I215/E215</f>
        <v>2.6012429681221536</v>
      </c>
      <c r="K215" s="6">
        <f>F215/E215</f>
        <v>0.10199839271363514</v>
      </c>
    </row>
    <row r="216" spans="1:11" x14ac:dyDescent="0.3">
      <c r="A216" s="5" t="s">
        <v>37</v>
      </c>
      <c r="B216" s="5" t="s">
        <v>446</v>
      </c>
      <c r="C216" s="5" t="s">
        <v>257</v>
      </c>
      <c r="D216" s="5" t="s">
        <v>189</v>
      </c>
      <c r="E216" s="6">
        <v>36.076086956521742</v>
      </c>
      <c r="F216" s="6">
        <v>25.909021739130434</v>
      </c>
      <c r="G216" s="6">
        <v>43.406195652173899</v>
      </c>
      <c r="H216" s="6">
        <v>109.37695652173913</v>
      </c>
      <c r="I216" s="6">
        <f>SUM(F216:H216)</f>
        <v>178.69217391304346</v>
      </c>
      <c r="J216" s="6">
        <f>I216/E216</f>
        <v>4.9532027719192522</v>
      </c>
      <c r="K216" s="6">
        <f>F216/E216</f>
        <v>0.71817716179572155</v>
      </c>
    </row>
    <row r="217" spans="1:11" x14ac:dyDescent="0.3">
      <c r="A217" s="5" t="s">
        <v>37</v>
      </c>
      <c r="B217" s="5" t="s">
        <v>447</v>
      </c>
      <c r="C217" s="5" t="s">
        <v>448</v>
      </c>
      <c r="D217" s="5" t="s">
        <v>276</v>
      </c>
      <c r="E217" s="6">
        <v>58.836956521739133</v>
      </c>
      <c r="F217" s="6">
        <v>5.1956521739130439</v>
      </c>
      <c r="G217" s="6">
        <v>52.369565217391305</v>
      </c>
      <c r="H217" s="6">
        <v>133.28260869565219</v>
      </c>
      <c r="I217" s="6">
        <f>SUM(F217:H217)</f>
        <v>190.84782608695653</v>
      </c>
      <c r="J217" s="6">
        <f>I217/E217</f>
        <v>3.2436726399408831</v>
      </c>
      <c r="K217" s="6">
        <f>F217/E217</f>
        <v>8.8305930168113805E-2</v>
      </c>
    </row>
    <row r="218" spans="1:11" x14ac:dyDescent="0.3">
      <c r="A218" s="5" t="s">
        <v>37</v>
      </c>
      <c r="B218" s="5" t="s">
        <v>449</v>
      </c>
      <c r="C218" s="5" t="s">
        <v>39</v>
      </c>
      <c r="D218" s="5" t="s">
        <v>75</v>
      </c>
      <c r="E218" s="6">
        <v>101.19565217391305</v>
      </c>
      <c r="F218" s="6">
        <v>19.86804347826088</v>
      </c>
      <c r="G218" s="6">
        <v>84.5096739130435</v>
      </c>
      <c r="H218" s="6">
        <v>175.85989130434783</v>
      </c>
      <c r="I218" s="6">
        <f>SUM(F218:H218)</f>
        <v>280.23760869565217</v>
      </c>
      <c r="J218" s="6">
        <f>I218/E218</f>
        <v>2.769265306122449</v>
      </c>
      <c r="K218" s="6">
        <f>F218/E218</f>
        <v>0.19633297529538141</v>
      </c>
    </row>
    <row r="219" spans="1:11" x14ac:dyDescent="0.3">
      <c r="A219" s="5" t="s">
        <v>37</v>
      </c>
      <c r="B219" s="5" t="s">
        <v>450</v>
      </c>
      <c r="C219" s="5" t="s">
        <v>451</v>
      </c>
      <c r="D219" s="5" t="s">
        <v>452</v>
      </c>
      <c r="E219" s="6">
        <v>58.956521739130437</v>
      </c>
      <c r="F219" s="6">
        <v>14.389456521739129</v>
      </c>
      <c r="G219" s="6">
        <v>46.192934782608695</v>
      </c>
      <c r="H219" s="6">
        <v>128.03532608695653</v>
      </c>
      <c r="I219" s="6">
        <f>SUM(F219:H219)</f>
        <v>188.61771739130435</v>
      </c>
      <c r="J219" s="6">
        <f>I219/E219</f>
        <v>3.1992680678466074</v>
      </c>
      <c r="K219" s="6">
        <f>F219/E219</f>
        <v>0.24406895280235985</v>
      </c>
    </row>
    <row r="220" spans="1:11" x14ac:dyDescent="0.3">
      <c r="A220" s="5" t="s">
        <v>37</v>
      </c>
      <c r="B220" s="5" t="s">
        <v>453</v>
      </c>
      <c r="C220" s="5" t="s">
        <v>454</v>
      </c>
      <c r="D220" s="5" t="s">
        <v>123</v>
      </c>
      <c r="E220" s="6">
        <v>54.880434782608695</v>
      </c>
      <c r="F220" s="6">
        <v>13.163043478260869</v>
      </c>
      <c r="G220" s="6">
        <v>29.516304347826086</v>
      </c>
      <c r="H220" s="6">
        <v>120.45652173913044</v>
      </c>
      <c r="I220" s="6">
        <f>SUM(F220:H220)</f>
        <v>163.13586956521738</v>
      </c>
      <c r="J220" s="6">
        <f>I220/E220</f>
        <v>2.9725688255100016</v>
      </c>
      <c r="K220" s="6">
        <f>F220/E220</f>
        <v>0.23984947514359278</v>
      </c>
    </row>
    <row r="221" spans="1:11" x14ac:dyDescent="0.3">
      <c r="A221" s="5" t="s">
        <v>37</v>
      </c>
      <c r="B221" s="5" t="s">
        <v>455</v>
      </c>
      <c r="C221" s="5" t="s">
        <v>456</v>
      </c>
      <c r="D221" s="5" t="s">
        <v>332</v>
      </c>
      <c r="E221" s="6">
        <v>31.25</v>
      </c>
      <c r="F221" s="6">
        <v>2</v>
      </c>
      <c r="G221" s="6">
        <v>29.870760869565228</v>
      </c>
      <c r="H221" s="6">
        <v>52.044891304347829</v>
      </c>
      <c r="I221" s="6">
        <f>SUM(F221:H221)</f>
        <v>83.91565217391306</v>
      </c>
      <c r="J221" s="6">
        <f>I221/E221</f>
        <v>2.6853008695652179</v>
      </c>
      <c r="K221" s="6">
        <f>F221/E221</f>
        <v>6.4000000000000001E-2</v>
      </c>
    </row>
    <row r="222" spans="1:11" x14ac:dyDescent="0.3">
      <c r="A222" s="5" t="s">
        <v>37</v>
      </c>
      <c r="B222" s="5" t="s">
        <v>457</v>
      </c>
      <c r="C222" s="5" t="s">
        <v>458</v>
      </c>
      <c r="D222" s="5" t="s">
        <v>338</v>
      </c>
      <c r="E222" s="6">
        <v>54.260869565217391</v>
      </c>
      <c r="F222" s="6">
        <v>12.082717391304351</v>
      </c>
      <c r="G222" s="6">
        <v>49.867826086956526</v>
      </c>
      <c r="H222" s="6">
        <v>82.394565217391303</v>
      </c>
      <c r="I222" s="6">
        <f>SUM(F222:H222)</f>
        <v>144.34510869565219</v>
      </c>
      <c r="J222" s="6">
        <f>I222/E222</f>
        <v>2.6602063301282053</v>
      </c>
      <c r="K222" s="6">
        <f>F222/E222</f>
        <v>0.22267828525641031</v>
      </c>
    </row>
    <row r="223" spans="1:11" x14ac:dyDescent="0.3">
      <c r="A223" s="5" t="s">
        <v>37</v>
      </c>
      <c r="B223" s="5" t="s">
        <v>459</v>
      </c>
      <c r="C223" s="5" t="s">
        <v>397</v>
      </c>
      <c r="D223" s="5" t="s">
        <v>398</v>
      </c>
      <c r="E223" s="6">
        <v>54.304347826086953</v>
      </c>
      <c r="F223" s="6">
        <v>8.9396739130434781</v>
      </c>
      <c r="G223" s="6">
        <v>48.2411956521739</v>
      </c>
      <c r="H223" s="6">
        <v>106.36576086956521</v>
      </c>
      <c r="I223" s="6">
        <f>SUM(F223:H223)</f>
        <v>163.54663043478257</v>
      </c>
      <c r="J223" s="6">
        <f>I223/E223</f>
        <v>3.0116673338670932</v>
      </c>
      <c r="K223" s="6">
        <f>F223/E223</f>
        <v>0.16462169735788632</v>
      </c>
    </row>
    <row r="224" spans="1:11" x14ac:dyDescent="0.3">
      <c r="A224" s="5" t="s">
        <v>37</v>
      </c>
      <c r="B224" s="5" t="s">
        <v>460</v>
      </c>
      <c r="C224" s="5" t="s">
        <v>461</v>
      </c>
      <c r="D224" s="5" t="s">
        <v>276</v>
      </c>
      <c r="E224" s="6">
        <v>35.521739130434781</v>
      </c>
      <c r="F224" s="6">
        <v>6.6504347826086931</v>
      </c>
      <c r="G224" s="6">
        <v>38.809456521739108</v>
      </c>
      <c r="H224" s="6">
        <v>55.013152173913042</v>
      </c>
      <c r="I224" s="6">
        <f>SUM(F224:H224)</f>
        <v>100.47304347826085</v>
      </c>
      <c r="J224" s="6">
        <f>I224/E224</f>
        <v>2.8284944920440633</v>
      </c>
      <c r="K224" s="6">
        <f>F224/E224</f>
        <v>0.1872215422276621</v>
      </c>
    </row>
    <row r="225" spans="1:11" x14ac:dyDescent="0.3">
      <c r="A225" s="5" t="s">
        <v>37</v>
      </c>
      <c r="B225" s="5" t="s">
        <v>462</v>
      </c>
      <c r="C225" s="5" t="s">
        <v>463</v>
      </c>
      <c r="D225" s="5" t="s">
        <v>464</v>
      </c>
      <c r="E225" s="6">
        <v>30.043478260869566</v>
      </c>
      <c r="F225" s="6">
        <v>8.5247826086956522</v>
      </c>
      <c r="G225" s="6">
        <v>26.714999999999996</v>
      </c>
      <c r="H225" s="6">
        <v>50.138913043478261</v>
      </c>
      <c r="I225" s="6">
        <f>SUM(F225:H225)</f>
        <v>85.378695652173917</v>
      </c>
      <c r="J225" s="6">
        <f>I225/E225</f>
        <v>2.841837916063676</v>
      </c>
      <c r="K225" s="6">
        <f>F225/E225</f>
        <v>0.28374819102749638</v>
      </c>
    </row>
    <row r="226" spans="1:11" x14ac:dyDescent="0.3">
      <c r="A226" s="5" t="s">
        <v>37</v>
      </c>
      <c r="B226" s="5" t="s">
        <v>465</v>
      </c>
      <c r="C226" s="5" t="s">
        <v>203</v>
      </c>
      <c r="D226" s="5" t="s">
        <v>204</v>
      </c>
      <c r="E226" s="6">
        <v>113.16304347826087</v>
      </c>
      <c r="F226" s="6">
        <v>23.392391304347825</v>
      </c>
      <c r="G226" s="6">
        <v>83.803913043478261</v>
      </c>
      <c r="H226" s="6">
        <v>159.47880434782607</v>
      </c>
      <c r="I226" s="6">
        <f>SUM(F226:H226)</f>
        <v>266.67510869565217</v>
      </c>
      <c r="J226" s="6">
        <f>I226/E226</f>
        <v>2.3565565267505524</v>
      </c>
      <c r="K226" s="6">
        <f>F226/E226</f>
        <v>0.20671405244452981</v>
      </c>
    </row>
    <row r="227" spans="1:11" x14ac:dyDescent="0.3">
      <c r="A227" s="5" t="s">
        <v>37</v>
      </c>
      <c r="B227" s="5" t="s">
        <v>466</v>
      </c>
      <c r="C227" s="5" t="s">
        <v>48</v>
      </c>
      <c r="D227" s="5" t="s">
        <v>49</v>
      </c>
      <c r="E227" s="6">
        <v>71.673913043478265</v>
      </c>
      <c r="F227" s="6">
        <v>4.0407608695652177</v>
      </c>
      <c r="G227" s="6">
        <v>62.21815217391304</v>
      </c>
      <c r="H227" s="6">
        <v>150.715</v>
      </c>
      <c r="I227" s="6">
        <f>SUM(F227:H227)</f>
        <v>216.97391304347826</v>
      </c>
      <c r="J227" s="6">
        <f>I227/E227</f>
        <v>3.0272368820139519</v>
      </c>
      <c r="K227" s="6">
        <f>F227/E227</f>
        <v>5.6377009402487112E-2</v>
      </c>
    </row>
    <row r="228" spans="1:11" x14ac:dyDescent="0.3">
      <c r="A228" s="5" t="s">
        <v>37</v>
      </c>
      <c r="B228" s="5" t="s">
        <v>467</v>
      </c>
      <c r="C228" s="5" t="s">
        <v>39</v>
      </c>
      <c r="D228" s="5" t="s">
        <v>75</v>
      </c>
      <c r="E228" s="6">
        <v>55.891304347826086</v>
      </c>
      <c r="F228" s="6">
        <v>33.58228260869565</v>
      </c>
      <c r="G228" s="6">
        <v>56.359021739130455</v>
      </c>
      <c r="H228" s="6">
        <v>143.17652173913044</v>
      </c>
      <c r="I228" s="6">
        <f>SUM(F228:H228)</f>
        <v>233.11782608695654</v>
      </c>
      <c r="J228" s="6">
        <f>I228/E228</f>
        <v>4.1709140412290937</v>
      </c>
      <c r="K228" s="6">
        <f>F228/E228</f>
        <v>0.60084986386619987</v>
      </c>
    </row>
    <row r="229" spans="1:11" x14ac:dyDescent="0.3">
      <c r="A229" s="5" t="s">
        <v>37</v>
      </c>
      <c r="B229" s="5" t="s">
        <v>468</v>
      </c>
      <c r="C229" s="5" t="s">
        <v>57</v>
      </c>
      <c r="D229" s="5" t="s">
        <v>58</v>
      </c>
      <c r="E229" s="6">
        <v>89.510869565217391</v>
      </c>
      <c r="F229" s="6">
        <v>16.227499999999999</v>
      </c>
      <c r="G229" s="6">
        <v>90.880326086956487</v>
      </c>
      <c r="H229" s="6">
        <v>157.95434782608694</v>
      </c>
      <c r="I229" s="6">
        <f>SUM(F229:H229)</f>
        <v>265.06217391304347</v>
      </c>
      <c r="J229" s="6">
        <f>I229/E229</f>
        <v>2.9612289010321797</v>
      </c>
      <c r="K229" s="6">
        <f>F229/E229</f>
        <v>0.18129083181542197</v>
      </c>
    </row>
    <row r="230" spans="1:11" x14ac:dyDescent="0.3">
      <c r="A230" s="5" t="s">
        <v>37</v>
      </c>
      <c r="B230" s="5" t="s">
        <v>469</v>
      </c>
      <c r="C230" s="5" t="s">
        <v>432</v>
      </c>
      <c r="D230" s="5" t="s">
        <v>338</v>
      </c>
      <c r="E230" s="6">
        <v>52.108695652173914</v>
      </c>
      <c r="F230" s="6">
        <v>5.6090217391304344</v>
      </c>
      <c r="G230" s="6">
        <v>43.538152173913048</v>
      </c>
      <c r="H230" s="6">
        <v>74.124565217391307</v>
      </c>
      <c r="I230" s="6">
        <f>SUM(F230:H230)</f>
        <v>123.27173913043478</v>
      </c>
      <c r="J230" s="6">
        <f>I230/E230</f>
        <v>2.3656654151022112</v>
      </c>
      <c r="K230" s="6">
        <f>F230/E230</f>
        <v>0.10764080100125156</v>
      </c>
    </row>
    <row r="231" spans="1:11" x14ac:dyDescent="0.3">
      <c r="A231" s="5" t="s">
        <v>37</v>
      </c>
      <c r="B231" s="5" t="s">
        <v>470</v>
      </c>
      <c r="C231" s="5" t="s">
        <v>289</v>
      </c>
      <c r="D231" s="5" t="s">
        <v>75</v>
      </c>
      <c r="E231" s="6">
        <v>104.57608695652173</v>
      </c>
      <c r="F231" s="6">
        <v>23.189999999999987</v>
      </c>
      <c r="G231" s="6">
        <v>99.478586956521724</v>
      </c>
      <c r="H231" s="6">
        <v>146.83532608695651</v>
      </c>
      <c r="I231" s="6">
        <f>SUM(F231:H231)</f>
        <v>269.50391304347824</v>
      </c>
      <c r="J231" s="6">
        <f>I231/E231</f>
        <v>2.5771084086893254</v>
      </c>
      <c r="K231" s="6">
        <f>F231/E231</f>
        <v>0.22175241658871209</v>
      </c>
    </row>
    <row r="232" spans="1:11" x14ac:dyDescent="0.3">
      <c r="A232" s="5" t="s">
        <v>37</v>
      </c>
      <c r="B232" s="5" t="s">
        <v>471</v>
      </c>
      <c r="C232" s="5" t="s">
        <v>39</v>
      </c>
      <c r="D232" s="5" t="s">
        <v>75</v>
      </c>
      <c r="E232" s="6">
        <v>28.380434782608695</v>
      </c>
      <c r="F232" s="6">
        <v>18.614347826086963</v>
      </c>
      <c r="G232" s="6">
        <v>19.093369565217387</v>
      </c>
      <c r="H232" s="6">
        <v>64.396739130434781</v>
      </c>
      <c r="I232" s="6">
        <f>SUM(F232:H232)</f>
        <v>102.10445652173914</v>
      </c>
      <c r="J232" s="6">
        <f>I232/E232</f>
        <v>3.5977058598238227</v>
      </c>
      <c r="K232" s="6">
        <f>F232/E232</f>
        <v>0.65588663347376508</v>
      </c>
    </row>
    <row r="233" spans="1:11" x14ac:dyDescent="0.3">
      <c r="A233" s="5" t="s">
        <v>37</v>
      </c>
      <c r="B233" s="5" t="s">
        <v>472</v>
      </c>
      <c r="C233" s="5" t="s">
        <v>77</v>
      </c>
      <c r="D233" s="5" t="s">
        <v>49</v>
      </c>
      <c r="E233" s="6">
        <v>91.717391304347828</v>
      </c>
      <c r="F233" s="6">
        <v>24.474239130434778</v>
      </c>
      <c r="G233" s="6">
        <v>83.258586956521768</v>
      </c>
      <c r="H233" s="6">
        <v>186.55608695652174</v>
      </c>
      <c r="I233" s="6">
        <f>SUM(F233:H233)</f>
        <v>294.28891304347826</v>
      </c>
      <c r="J233" s="6">
        <f>I233/E233</f>
        <v>3.208648968949988</v>
      </c>
      <c r="K233" s="6">
        <f>F233/E233</f>
        <v>0.26684403887177049</v>
      </c>
    </row>
    <row r="234" spans="1:11" x14ac:dyDescent="0.3">
      <c r="A234" s="5" t="s">
        <v>37</v>
      </c>
      <c r="B234" s="5" t="s">
        <v>473</v>
      </c>
      <c r="C234" s="5" t="s">
        <v>225</v>
      </c>
      <c r="D234" s="5" t="s">
        <v>114</v>
      </c>
      <c r="E234" s="6">
        <v>40.630434782608695</v>
      </c>
      <c r="F234" s="6">
        <v>9.1140217391304379</v>
      </c>
      <c r="G234" s="6">
        <v>26.303369565217391</v>
      </c>
      <c r="H234" s="6">
        <v>75.32782608695652</v>
      </c>
      <c r="I234" s="6">
        <f>SUM(F234:H234)</f>
        <v>110.74521739130435</v>
      </c>
      <c r="J234" s="6">
        <f>I234/E234</f>
        <v>2.7256714820759766</v>
      </c>
      <c r="K234" s="6">
        <f>F234/E234</f>
        <v>0.22431514178705197</v>
      </c>
    </row>
    <row r="235" spans="1:11" x14ac:dyDescent="0.3">
      <c r="A235" s="5" t="s">
        <v>37</v>
      </c>
      <c r="B235" s="5" t="s">
        <v>474</v>
      </c>
      <c r="C235" s="5" t="s">
        <v>39</v>
      </c>
      <c r="D235" s="5" t="s">
        <v>75</v>
      </c>
      <c r="E235" s="6">
        <v>87.75</v>
      </c>
      <c r="F235" s="6">
        <v>15.462608695652175</v>
      </c>
      <c r="G235" s="6">
        <v>86.468695652173906</v>
      </c>
      <c r="H235" s="6">
        <v>156.27391304347827</v>
      </c>
      <c r="I235" s="6">
        <f>SUM(F235:H235)</f>
        <v>258.20521739130436</v>
      </c>
      <c r="J235" s="6">
        <f>I235/E235</f>
        <v>2.9425095999009043</v>
      </c>
      <c r="K235" s="6">
        <f>F235/E235</f>
        <v>0.1762120649077171</v>
      </c>
    </row>
    <row r="236" spans="1:11" x14ac:dyDescent="0.3">
      <c r="A236" s="5" t="s">
        <v>37</v>
      </c>
      <c r="B236" s="5" t="s">
        <v>475</v>
      </c>
      <c r="C236" s="5" t="s">
        <v>203</v>
      </c>
      <c r="D236" s="5" t="s">
        <v>204</v>
      </c>
      <c r="E236" s="6">
        <v>29.684782608695652</v>
      </c>
      <c r="F236" s="6">
        <v>5.0902173913043498</v>
      </c>
      <c r="G236" s="6">
        <v>18.485326086956519</v>
      </c>
      <c r="H236" s="6">
        <v>47.363478260869563</v>
      </c>
      <c r="I236" s="6">
        <f>SUM(F236:H236)</f>
        <v>70.939021739130425</v>
      </c>
      <c r="J236" s="6">
        <f>I236/E236</f>
        <v>2.3897436836323687</v>
      </c>
      <c r="K236" s="6">
        <f>F236/E236</f>
        <v>0.17147564994507514</v>
      </c>
    </row>
    <row r="237" spans="1:11" x14ac:dyDescent="0.3">
      <c r="A237" s="5" t="s">
        <v>37</v>
      </c>
      <c r="B237" s="5" t="s">
        <v>476</v>
      </c>
      <c r="C237" s="5" t="s">
        <v>39</v>
      </c>
      <c r="D237" s="5" t="s">
        <v>75</v>
      </c>
      <c r="E237" s="6">
        <v>29.891304347826086</v>
      </c>
      <c r="F237" s="6">
        <v>7.2663043478260869</v>
      </c>
      <c r="G237" s="6">
        <v>30.135869565217391</v>
      </c>
      <c r="H237" s="6">
        <v>43.429347826086953</v>
      </c>
      <c r="I237" s="6">
        <f>SUM(F237:H237)</f>
        <v>80.831521739130437</v>
      </c>
      <c r="J237" s="6">
        <f>I237/E237</f>
        <v>2.7041818181818185</v>
      </c>
      <c r="K237" s="6">
        <f>F237/E237</f>
        <v>0.24309090909090911</v>
      </c>
    </row>
    <row r="238" spans="1:11" x14ac:dyDescent="0.3">
      <c r="A238" s="5" t="s">
        <v>37</v>
      </c>
      <c r="B238" s="5" t="s">
        <v>477</v>
      </c>
      <c r="C238" s="5" t="s">
        <v>478</v>
      </c>
      <c r="D238" s="5" t="s">
        <v>276</v>
      </c>
      <c r="E238" s="6">
        <v>87.010869565217391</v>
      </c>
      <c r="F238" s="6">
        <v>23.844782608695649</v>
      </c>
      <c r="G238" s="6">
        <v>44.290760869565204</v>
      </c>
      <c r="H238" s="6">
        <v>155.97228260869565</v>
      </c>
      <c r="I238" s="6">
        <f>SUM(F238:H238)</f>
        <v>224.10782608695649</v>
      </c>
      <c r="J238" s="6">
        <f>I238/E238</f>
        <v>2.5756302311055586</v>
      </c>
      <c r="K238" s="6">
        <f>F238/E238</f>
        <v>0.27404372267332916</v>
      </c>
    </row>
    <row r="239" spans="1:11" x14ac:dyDescent="0.3">
      <c r="A239" s="5" t="s">
        <v>37</v>
      </c>
      <c r="B239" s="5" t="s">
        <v>479</v>
      </c>
      <c r="C239" s="5" t="s">
        <v>432</v>
      </c>
      <c r="D239" s="5" t="s">
        <v>338</v>
      </c>
      <c r="E239" s="6">
        <v>86.326086956521735</v>
      </c>
      <c r="F239" s="6">
        <v>24.404021739130425</v>
      </c>
      <c r="G239" s="6">
        <v>72.461086956521754</v>
      </c>
      <c r="H239" s="6">
        <v>144.15380434782608</v>
      </c>
      <c r="I239" s="6">
        <f>SUM(F239:H239)</f>
        <v>241.01891304347828</v>
      </c>
      <c r="J239" s="6">
        <f>I239/E239</f>
        <v>2.7919592042306727</v>
      </c>
      <c r="K239" s="6">
        <f>F239/E239</f>
        <v>0.28269579451019883</v>
      </c>
    </row>
    <row r="240" spans="1:11" x14ac:dyDescent="0.3">
      <c r="A240" s="5" t="s">
        <v>37</v>
      </c>
      <c r="B240" s="5" t="s">
        <v>480</v>
      </c>
      <c r="C240" s="5" t="s">
        <v>100</v>
      </c>
      <c r="D240" s="5" t="s">
        <v>101</v>
      </c>
      <c r="E240" s="6">
        <v>90.619565217391298</v>
      </c>
      <c r="F240" s="6">
        <v>37.963369565217384</v>
      </c>
      <c r="G240" s="6">
        <v>88.422826086956533</v>
      </c>
      <c r="H240" s="6">
        <v>114.44391304347826</v>
      </c>
      <c r="I240" s="6">
        <f>SUM(F240:H240)</f>
        <v>240.83010869565217</v>
      </c>
      <c r="J240" s="6">
        <f>I240/E240</f>
        <v>2.6575950581744032</v>
      </c>
      <c r="K240" s="6">
        <f>F240/E240</f>
        <v>0.41893127024109389</v>
      </c>
    </row>
    <row r="241" spans="1:11" x14ac:dyDescent="0.3">
      <c r="A241" s="5" t="s">
        <v>37</v>
      </c>
      <c r="B241" s="5" t="s">
        <v>481</v>
      </c>
      <c r="C241" s="5" t="s">
        <v>98</v>
      </c>
      <c r="D241" s="5" t="s">
        <v>75</v>
      </c>
      <c r="E241" s="6">
        <v>89.793478260869563</v>
      </c>
      <c r="F241" s="6">
        <v>19.344673913043483</v>
      </c>
      <c r="G241" s="6">
        <v>90.524456521739125</v>
      </c>
      <c r="H241" s="6">
        <v>141.67206521739129</v>
      </c>
      <c r="I241" s="6">
        <f>SUM(F241:H241)</f>
        <v>251.54119565217388</v>
      </c>
      <c r="J241" s="6">
        <f>I241/E241</f>
        <v>2.8013303474155671</v>
      </c>
      <c r="K241" s="6">
        <f>F241/E241</f>
        <v>0.21543517733930523</v>
      </c>
    </row>
    <row r="242" spans="1:11" x14ac:dyDescent="0.3">
      <c r="A242" s="5" t="s">
        <v>37</v>
      </c>
      <c r="B242" s="5" t="s">
        <v>482</v>
      </c>
      <c r="C242" s="5" t="s">
        <v>48</v>
      </c>
      <c r="D242" s="5" t="s">
        <v>49</v>
      </c>
      <c r="E242" s="6">
        <v>102.82608695652173</v>
      </c>
      <c r="F242" s="6">
        <v>19.092826086956517</v>
      </c>
      <c r="G242" s="6">
        <v>148.23423913043479</v>
      </c>
      <c r="H242" s="6">
        <v>201.50467391304349</v>
      </c>
      <c r="I242" s="6">
        <f>SUM(F242:H242)</f>
        <v>368.83173913043481</v>
      </c>
      <c r="J242" s="6">
        <f>I242/E242</f>
        <v>3.586947145877379</v>
      </c>
      <c r="K242" s="6">
        <f>F242/E242</f>
        <v>0.18568076109936571</v>
      </c>
    </row>
    <row r="243" spans="1:11" x14ac:dyDescent="0.3">
      <c r="A243" s="5" t="s">
        <v>37</v>
      </c>
      <c r="B243" s="5" t="s">
        <v>483</v>
      </c>
      <c r="C243" s="5" t="s">
        <v>39</v>
      </c>
      <c r="D243" s="5" t="s">
        <v>75</v>
      </c>
      <c r="E243" s="6">
        <v>36.989130434782609</v>
      </c>
      <c r="F243" s="6">
        <v>10.624782608695648</v>
      </c>
      <c r="G243" s="6">
        <v>44.753043478260857</v>
      </c>
      <c r="H243" s="6">
        <v>54.846195652173918</v>
      </c>
      <c r="I243" s="6">
        <f>SUM(F243:H243)</f>
        <v>110.22402173913042</v>
      </c>
      <c r="J243" s="6">
        <f>I243/E243</f>
        <v>2.9799030267411104</v>
      </c>
      <c r="K243" s="6">
        <f>F243/E243</f>
        <v>0.28724066999706133</v>
      </c>
    </row>
    <row r="244" spans="1:11" x14ac:dyDescent="0.3">
      <c r="A244" s="5" t="s">
        <v>37</v>
      </c>
      <c r="B244" s="5" t="s">
        <v>484</v>
      </c>
      <c r="C244" s="5" t="s">
        <v>265</v>
      </c>
      <c r="D244" s="5" t="s">
        <v>75</v>
      </c>
      <c r="E244" s="6">
        <v>40.663043478260867</v>
      </c>
      <c r="F244" s="6">
        <v>8.2481521739130432</v>
      </c>
      <c r="G244" s="6">
        <v>39.190217391304351</v>
      </c>
      <c r="H244" s="6">
        <v>0</v>
      </c>
      <c r="I244" s="6">
        <f>SUM(F244:H244)</f>
        <v>47.438369565217393</v>
      </c>
      <c r="J244" s="6">
        <f>I244/E244</f>
        <v>1.1666212242715852</v>
      </c>
      <c r="K244" s="6">
        <f>F244/E244</f>
        <v>0.20284148623362738</v>
      </c>
    </row>
    <row r="245" spans="1:11" x14ac:dyDescent="0.3">
      <c r="A245" s="5" t="s">
        <v>37</v>
      </c>
      <c r="B245" s="5" t="s">
        <v>485</v>
      </c>
      <c r="C245" s="5" t="s">
        <v>320</v>
      </c>
      <c r="D245" s="5" t="s">
        <v>321</v>
      </c>
      <c r="E245" s="6">
        <v>36.065217391304351</v>
      </c>
      <c r="F245" s="6">
        <v>0.92663043478260865</v>
      </c>
      <c r="G245" s="6">
        <v>24.673913043478262</v>
      </c>
      <c r="H245" s="6">
        <v>68.633152173913047</v>
      </c>
      <c r="I245" s="6">
        <f>SUM(F245:H245)</f>
        <v>94.233695652173921</v>
      </c>
      <c r="J245" s="6">
        <f>I245/E245</f>
        <v>2.6128691983122363</v>
      </c>
      <c r="K245" s="6">
        <f>F245/E245</f>
        <v>2.5693188667872208E-2</v>
      </c>
    </row>
    <row r="246" spans="1:11" x14ac:dyDescent="0.3">
      <c r="A246" s="5" t="s">
        <v>37</v>
      </c>
      <c r="B246" s="5" t="s">
        <v>486</v>
      </c>
      <c r="C246" s="5" t="s">
        <v>487</v>
      </c>
      <c r="D246" s="5" t="s">
        <v>415</v>
      </c>
      <c r="E246" s="6">
        <v>43.934782608695649</v>
      </c>
      <c r="F246" s="6">
        <v>12.192934782608695</v>
      </c>
      <c r="G246" s="6">
        <v>45.323369565217391</v>
      </c>
      <c r="H246" s="6">
        <v>72.516304347826093</v>
      </c>
      <c r="I246" s="6">
        <f>SUM(F246:H246)</f>
        <v>130.03260869565219</v>
      </c>
      <c r="J246" s="6">
        <f>I246/E246</f>
        <v>2.9596734289955471</v>
      </c>
      <c r="K246" s="6">
        <f>F246/E246</f>
        <v>0.27752350321622959</v>
      </c>
    </row>
    <row r="247" spans="1:11" x14ac:dyDescent="0.3">
      <c r="A247" s="5" t="s">
        <v>37</v>
      </c>
      <c r="B247" s="5" t="s">
        <v>488</v>
      </c>
      <c r="C247" s="5" t="s">
        <v>48</v>
      </c>
      <c r="D247" s="5" t="s">
        <v>49</v>
      </c>
      <c r="E247" s="6">
        <v>93.554347826086953</v>
      </c>
      <c r="F247" s="6">
        <v>6.8094565217391283</v>
      </c>
      <c r="G247" s="6">
        <v>61.009239130434786</v>
      </c>
      <c r="H247" s="6">
        <v>133.40195652173912</v>
      </c>
      <c r="I247" s="6">
        <f>SUM(F247:H247)</f>
        <v>201.22065217391304</v>
      </c>
      <c r="J247" s="6">
        <f>I247/E247</f>
        <v>2.1508423376321599</v>
      </c>
      <c r="K247" s="6">
        <f>F247/E247</f>
        <v>7.2786104333681864E-2</v>
      </c>
    </row>
    <row r="248" spans="1:11" x14ac:dyDescent="0.3">
      <c r="A248" s="5" t="s">
        <v>37</v>
      </c>
      <c r="B248" s="5" t="s">
        <v>489</v>
      </c>
      <c r="C248" s="5" t="s">
        <v>39</v>
      </c>
      <c r="D248" s="5" t="s">
        <v>75</v>
      </c>
      <c r="E248" s="6">
        <v>120.39130434782609</v>
      </c>
      <c r="F248" s="6">
        <v>15.150108695652174</v>
      </c>
      <c r="G248" s="6">
        <v>77.966521739130428</v>
      </c>
      <c r="H248" s="6">
        <v>232.20684782608694</v>
      </c>
      <c r="I248" s="6">
        <f>SUM(F248:H248)</f>
        <v>325.32347826086954</v>
      </c>
      <c r="J248" s="6">
        <f>I248/E248</f>
        <v>2.7022174070061391</v>
      </c>
      <c r="K248" s="6">
        <f>F248/E248</f>
        <v>0.12584055615745757</v>
      </c>
    </row>
    <row r="249" spans="1:11" x14ac:dyDescent="0.3">
      <c r="A249" s="5" t="s">
        <v>37</v>
      </c>
      <c r="B249" s="5" t="s">
        <v>490</v>
      </c>
      <c r="C249" s="5" t="s">
        <v>491</v>
      </c>
      <c r="D249" s="5" t="s">
        <v>132</v>
      </c>
      <c r="E249" s="6">
        <v>37.608695652173914</v>
      </c>
      <c r="F249" s="6">
        <v>5.1970652173913034</v>
      </c>
      <c r="G249" s="6">
        <v>23.898586956521736</v>
      </c>
      <c r="H249" s="6">
        <v>61.902065217391304</v>
      </c>
      <c r="I249" s="6">
        <f>SUM(F249:H249)</f>
        <v>90.997717391304349</v>
      </c>
      <c r="J249" s="6">
        <f>I249/E249</f>
        <v>2.4195924855491331</v>
      </c>
      <c r="K249" s="6">
        <f>F249/E249</f>
        <v>0.13818786127167626</v>
      </c>
    </row>
    <row r="250" spans="1:11" x14ac:dyDescent="0.3">
      <c r="A250" s="5" t="s">
        <v>37</v>
      </c>
      <c r="B250" s="5" t="s">
        <v>492</v>
      </c>
      <c r="C250" s="5" t="s">
        <v>48</v>
      </c>
      <c r="D250" s="5" t="s">
        <v>49</v>
      </c>
      <c r="E250" s="6">
        <v>75.695652173913047</v>
      </c>
      <c r="F250" s="6">
        <v>18.922065217391303</v>
      </c>
      <c r="G250" s="6">
        <v>62.871956521739122</v>
      </c>
      <c r="H250" s="6">
        <v>175.08695652173913</v>
      </c>
      <c r="I250" s="6">
        <f>SUM(F250:H250)</f>
        <v>256.88097826086954</v>
      </c>
      <c r="J250" s="6">
        <f>I250/E250</f>
        <v>3.3936028144744395</v>
      </c>
      <c r="K250" s="6">
        <f>F250/E250</f>
        <v>0.24997558874210221</v>
      </c>
    </row>
    <row r="251" spans="1:11" x14ac:dyDescent="0.3">
      <c r="A251" s="5" t="s">
        <v>37</v>
      </c>
      <c r="B251" s="5" t="s">
        <v>493</v>
      </c>
      <c r="C251" s="5" t="s">
        <v>395</v>
      </c>
      <c r="D251" s="5" t="s">
        <v>302</v>
      </c>
      <c r="E251" s="6">
        <v>57.858695652173914</v>
      </c>
      <c r="F251" s="6">
        <v>18.915760869565208</v>
      </c>
      <c r="G251" s="6">
        <v>61.959239130434781</v>
      </c>
      <c r="H251" s="6">
        <v>94.610326086956519</v>
      </c>
      <c r="I251" s="6">
        <f>SUM(F251:H251)</f>
        <v>175.48532608695649</v>
      </c>
      <c r="J251" s="6">
        <f>I251/E251</f>
        <v>3.0329983092241211</v>
      </c>
      <c r="K251" s="6">
        <f>F251/E251</f>
        <v>0.32693030246101806</v>
      </c>
    </row>
    <row r="252" spans="1:11" x14ac:dyDescent="0.3">
      <c r="A252" s="5" t="s">
        <v>37</v>
      </c>
      <c r="B252" s="5" t="s">
        <v>494</v>
      </c>
      <c r="C252" s="5" t="s">
        <v>495</v>
      </c>
      <c r="D252" s="5" t="s">
        <v>157</v>
      </c>
      <c r="E252" s="6">
        <v>57.706521739130437</v>
      </c>
      <c r="F252" s="6">
        <v>7.0179347826086929</v>
      </c>
      <c r="G252" s="6">
        <v>44.475326086956514</v>
      </c>
      <c r="H252" s="6">
        <v>135.64141304347825</v>
      </c>
      <c r="I252" s="6">
        <f>SUM(F252:H252)</f>
        <v>187.13467391304346</v>
      </c>
      <c r="J252" s="6">
        <f>I252/E252</f>
        <v>3.2428687135053678</v>
      </c>
      <c r="K252" s="6">
        <f>F252/E252</f>
        <v>0.12161423996986244</v>
      </c>
    </row>
    <row r="253" spans="1:11" x14ac:dyDescent="0.3">
      <c r="A253" s="5" t="s">
        <v>37</v>
      </c>
      <c r="B253" s="5" t="s">
        <v>496</v>
      </c>
      <c r="C253" s="5" t="s">
        <v>497</v>
      </c>
      <c r="D253" s="5" t="s">
        <v>176</v>
      </c>
      <c r="E253" s="6">
        <v>47.271739130434781</v>
      </c>
      <c r="F253" s="6">
        <v>13.676630434782609</v>
      </c>
      <c r="G253" s="6">
        <v>29.548369565217389</v>
      </c>
      <c r="H253" s="6">
        <v>92.970108695652172</v>
      </c>
      <c r="I253" s="6">
        <f>SUM(F253:H253)</f>
        <v>136.19510869565215</v>
      </c>
      <c r="J253" s="6">
        <f>I253/E253</f>
        <v>2.8811106001379625</v>
      </c>
      <c r="K253" s="6">
        <f>F253/E253</f>
        <v>0.28931938376638311</v>
      </c>
    </row>
    <row r="254" spans="1:11" x14ac:dyDescent="0.3">
      <c r="A254" s="5" t="s">
        <v>37</v>
      </c>
      <c r="B254" s="5" t="s">
        <v>498</v>
      </c>
      <c r="C254" s="5" t="s">
        <v>285</v>
      </c>
      <c r="D254" s="5" t="s">
        <v>286</v>
      </c>
      <c r="E254" s="6">
        <v>70.554347826086953</v>
      </c>
      <c r="F254" s="6">
        <v>12.58532608695652</v>
      </c>
      <c r="G254" s="6">
        <v>50.564673913043464</v>
      </c>
      <c r="H254" s="6">
        <v>114.93260869565216</v>
      </c>
      <c r="I254" s="6">
        <f>SUM(F254:H254)</f>
        <v>178.08260869565214</v>
      </c>
      <c r="J254" s="6">
        <f>I254/E254</f>
        <v>2.5240486827915571</v>
      </c>
      <c r="K254" s="6">
        <f>F254/E254</f>
        <v>0.1783777538129718</v>
      </c>
    </row>
    <row r="255" spans="1:11" x14ac:dyDescent="0.3">
      <c r="A255" s="5" t="s">
        <v>37</v>
      </c>
      <c r="B255" s="5" t="s">
        <v>499</v>
      </c>
      <c r="C255" s="5" t="s">
        <v>39</v>
      </c>
      <c r="D255" s="5" t="s">
        <v>75</v>
      </c>
      <c r="E255" s="6">
        <v>71.347826086956516</v>
      </c>
      <c r="F255" s="6">
        <v>9.875</v>
      </c>
      <c r="G255" s="6">
        <v>81.024456521739125</v>
      </c>
      <c r="H255" s="6">
        <v>120.85597826086956</v>
      </c>
      <c r="I255" s="6">
        <f>SUM(F255:H255)</f>
        <v>211.75543478260869</v>
      </c>
      <c r="J255" s="6">
        <f>I255/E255</f>
        <v>2.9679311395490555</v>
      </c>
      <c r="K255" s="6">
        <f>F255/E255</f>
        <v>0.13840645947592933</v>
      </c>
    </row>
    <row r="256" spans="1:11" x14ac:dyDescent="0.3">
      <c r="A256" s="5" t="s">
        <v>37</v>
      </c>
      <c r="B256" s="5" t="s">
        <v>500</v>
      </c>
      <c r="C256" s="5" t="s">
        <v>384</v>
      </c>
      <c r="D256" s="5" t="s">
        <v>327</v>
      </c>
      <c r="E256" s="6">
        <v>60.119565217391305</v>
      </c>
      <c r="F256" s="6">
        <v>19.075000000000003</v>
      </c>
      <c r="G256" s="6">
        <v>38.645652173913042</v>
      </c>
      <c r="H256" s="6">
        <v>77.194999999999993</v>
      </c>
      <c r="I256" s="6">
        <f>SUM(F256:H256)</f>
        <v>134.91565217391303</v>
      </c>
      <c r="J256" s="6">
        <f>I256/E256</f>
        <v>2.2441222202133426</v>
      </c>
      <c r="K256" s="6">
        <f>F256/E256</f>
        <v>0.31728439703489431</v>
      </c>
    </row>
    <row r="257" spans="1:11" x14ac:dyDescent="0.3">
      <c r="A257" s="5" t="s">
        <v>37</v>
      </c>
      <c r="B257" s="5" t="s">
        <v>501</v>
      </c>
      <c r="C257" s="5" t="s">
        <v>502</v>
      </c>
      <c r="D257" s="5" t="s">
        <v>503</v>
      </c>
      <c r="E257" s="6">
        <v>28.076086956521738</v>
      </c>
      <c r="F257" s="6">
        <v>3.4607608695652168</v>
      </c>
      <c r="G257" s="6">
        <v>27.540326086956522</v>
      </c>
      <c r="H257" s="6">
        <v>46.561521739130434</v>
      </c>
      <c r="I257" s="6">
        <f>SUM(F257:H257)</f>
        <v>77.562608695652173</v>
      </c>
      <c r="J257" s="6">
        <f>I257/E257</f>
        <v>2.7625861401471159</v>
      </c>
      <c r="K257" s="6">
        <f>F257/E257</f>
        <v>0.12326364692218349</v>
      </c>
    </row>
    <row r="258" spans="1:11" x14ac:dyDescent="0.3">
      <c r="A258" s="5" t="s">
        <v>37</v>
      </c>
      <c r="B258" s="5" t="s">
        <v>504</v>
      </c>
      <c r="C258" s="5" t="s">
        <v>248</v>
      </c>
      <c r="D258" s="5" t="s">
        <v>249</v>
      </c>
      <c r="E258" s="6">
        <v>69.369565217391298</v>
      </c>
      <c r="F258" s="6">
        <v>23.163043478260871</v>
      </c>
      <c r="G258" s="6">
        <v>37.035326086956523</v>
      </c>
      <c r="H258" s="6">
        <v>98.002717391304344</v>
      </c>
      <c r="I258" s="6">
        <f>SUM(F258:H258)</f>
        <v>158.20108695652175</v>
      </c>
      <c r="J258" s="6">
        <f>I258/E258</f>
        <v>2.2805546850517082</v>
      </c>
      <c r="K258" s="6">
        <f>F258/E258</f>
        <v>0.33390786587276722</v>
      </c>
    </row>
    <row r="259" spans="1:11" x14ac:dyDescent="0.3">
      <c r="A259" s="5" t="s">
        <v>37</v>
      </c>
      <c r="B259" s="5" t="s">
        <v>505</v>
      </c>
      <c r="C259" s="5" t="s">
        <v>196</v>
      </c>
      <c r="D259" s="5" t="s">
        <v>197</v>
      </c>
      <c r="E259" s="6">
        <v>31.815217391304348</v>
      </c>
      <c r="F259" s="6">
        <v>0.4375</v>
      </c>
      <c r="G259" s="6">
        <v>23.798695652173919</v>
      </c>
      <c r="H259" s="6">
        <v>45.829130434782606</v>
      </c>
      <c r="I259" s="6">
        <f>SUM(F259:H259)</f>
        <v>70.065326086956532</v>
      </c>
      <c r="J259" s="6">
        <f>I259/E259</f>
        <v>2.2022582849333792</v>
      </c>
      <c r="K259" s="6">
        <f>F259/E259</f>
        <v>1.3751281175264776E-2</v>
      </c>
    </row>
    <row r="260" spans="1:11" x14ac:dyDescent="0.3">
      <c r="A260" s="5" t="s">
        <v>37</v>
      </c>
      <c r="B260" s="5" t="s">
        <v>506</v>
      </c>
      <c r="C260" s="5" t="s">
        <v>193</v>
      </c>
      <c r="D260" s="5" t="s">
        <v>194</v>
      </c>
      <c r="E260" s="6">
        <v>38.304347826086953</v>
      </c>
      <c r="F260" s="6">
        <v>5.1005434782608692</v>
      </c>
      <c r="G260" s="6">
        <v>22.769021739130434</v>
      </c>
      <c r="H260" s="6">
        <v>25.317934782608695</v>
      </c>
      <c r="I260" s="6">
        <f>SUM(F260:H260)</f>
        <v>53.1875</v>
      </c>
      <c r="J260" s="6">
        <f>I260/E260</f>
        <v>1.3885499432463111</v>
      </c>
      <c r="K260" s="6">
        <f>F260/E260</f>
        <v>0.1331583427922815</v>
      </c>
    </row>
    <row r="261" spans="1:11" x14ac:dyDescent="0.3">
      <c r="A261" s="5" t="s">
        <v>37</v>
      </c>
      <c r="B261" s="5" t="s">
        <v>507</v>
      </c>
      <c r="C261" s="5" t="s">
        <v>39</v>
      </c>
      <c r="D261" s="5" t="s">
        <v>75</v>
      </c>
      <c r="E261" s="6">
        <v>81.358695652173907</v>
      </c>
      <c r="F261" s="6">
        <v>7.5118478260869566</v>
      </c>
      <c r="G261" s="6">
        <v>82.604456521739138</v>
      </c>
      <c r="H261" s="6">
        <v>124.77184782608695</v>
      </c>
      <c r="I261" s="6">
        <f>SUM(F261:H261)</f>
        <v>214.88815217391306</v>
      </c>
      <c r="J261" s="6">
        <f>I261/E261</f>
        <v>2.6412438209752844</v>
      </c>
      <c r="K261" s="6">
        <f>F261/E261</f>
        <v>9.2329993319973283E-2</v>
      </c>
    </row>
    <row r="262" spans="1:11" x14ac:dyDescent="0.3">
      <c r="A262" s="5" t="s">
        <v>37</v>
      </c>
      <c r="B262" s="5" t="s">
        <v>508</v>
      </c>
      <c r="C262" s="5" t="s">
        <v>48</v>
      </c>
      <c r="D262" s="5" t="s">
        <v>49</v>
      </c>
      <c r="E262" s="6">
        <v>45.478260869565219</v>
      </c>
      <c r="F262" s="6">
        <v>5.58195652173913</v>
      </c>
      <c r="G262" s="6">
        <v>25.833152173913046</v>
      </c>
      <c r="H262" s="6">
        <v>109.77684782608695</v>
      </c>
      <c r="I262" s="6">
        <f>SUM(F262:H262)</f>
        <v>141.19195652173912</v>
      </c>
      <c r="J262" s="6">
        <f>I262/E262</f>
        <v>3.1046032504780112</v>
      </c>
      <c r="K262" s="6">
        <f>F262/E262</f>
        <v>0.12273900573613765</v>
      </c>
    </row>
    <row r="263" spans="1:11" x14ac:dyDescent="0.3">
      <c r="A263" s="5" t="s">
        <v>37</v>
      </c>
      <c r="B263" s="5" t="s">
        <v>509</v>
      </c>
      <c r="C263" s="5" t="s">
        <v>169</v>
      </c>
      <c r="D263" s="5" t="s">
        <v>170</v>
      </c>
      <c r="E263" s="6">
        <v>104.55434782608695</v>
      </c>
      <c r="F263" s="6">
        <v>18.60521739130435</v>
      </c>
      <c r="G263" s="6">
        <v>68.441304347826105</v>
      </c>
      <c r="H263" s="6">
        <v>169.02043478260867</v>
      </c>
      <c r="I263" s="6">
        <f>SUM(F263:H263)</f>
        <v>256.06695652173914</v>
      </c>
      <c r="J263" s="6">
        <f>I263/E263</f>
        <v>2.4491277679592476</v>
      </c>
      <c r="K263" s="6">
        <f>F263/E263</f>
        <v>0.17794781162282985</v>
      </c>
    </row>
    <row r="264" spans="1:11" x14ac:dyDescent="0.3">
      <c r="A264" s="5" t="s">
        <v>37</v>
      </c>
      <c r="B264" s="5" t="s">
        <v>510</v>
      </c>
      <c r="C264" s="5" t="s">
        <v>232</v>
      </c>
      <c r="D264" s="5" t="s">
        <v>233</v>
      </c>
      <c r="E264" s="6">
        <v>81.413043478260875</v>
      </c>
      <c r="F264" s="6">
        <v>13.822608695652173</v>
      </c>
      <c r="G264" s="6">
        <v>47.951086956521742</v>
      </c>
      <c r="H264" s="6">
        <v>115.33152173913044</v>
      </c>
      <c r="I264" s="6">
        <f>SUM(F264:H264)</f>
        <v>177.10521739130434</v>
      </c>
      <c r="J264" s="6">
        <f>I264/E264</f>
        <v>2.1753911882510009</v>
      </c>
      <c r="K264" s="6">
        <f>F264/E264</f>
        <v>0.1697837116154873</v>
      </c>
    </row>
    <row r="265" spans="1:11" x14ac:dyDescent="0.3">
      <c r="A265" s="5" t="s">
        <v>37</v>
      </c>
      <c r="B265" s="5" t="s">
        <v>511</v>
      </c>
      <c r="C265" s="5" t="s">
        <v>512</v>
      </c>
      <c r="D265" s="5" t="s">
        <v>302</v>
      </c>
      <c r="E265" s="6">
        <v>34.554347826086953</v>
      </c>
      <c r="F265" s="6">
        <v>5.5597826086956523</v>
      </c>
      <c r="G265" s="6">
        <v>23.27771739130435</v>
      </c>
      <c r="H265" s="6">
        <v>75.733695652173907</v>
      </c>
      <c r="I265" s="6">
        <f>SUM(F265:H265)</f>
        <v>104.57119565217391</v>
      </c>
      <c r="J265" s="6">
        <f>I265/E265</f>
        <v>3.0262818496382513</v>
      </c>
      <c r="K265" s="6">
        <f>F265/E265</f>
        <v>0.16089965397923878</v>
      </c>
    </row>
    <row r="266" spans="1:11" x14ac:dyDescent="0.3">
      <c r="A266" s="5" t="s">
        <v>37</v>
      </c>
      <c r="B266" s="5" t="s">
        <v>513</v>
      </c>
      <c r="C266" s="5" t="s">
        <v>340</v>
      </c>
      <c r="D266" s="5" t="s">
        <v>341</v>
      </c>
      <c r="E266" s="6">
        <v>98.260869565217391</v>
      </c>
      <c r="F266" s="6">
        <v>1.5823913043478259</v>
      </c>
      <c r="G266" s="6">
        <v>56.604456521739124</v>
      </c>
      <c r="H266" s="6">
        <v>151.30336956521739</v>
      </c>
      <c r="I266" s="6">
        <f>SUM(F266:H266)</f>
        <v>209.49021739130433</v>
      </c>
      <c r="J266" s="6">
        <f>I266/E266</f>
        <v>2.1319800884955749</v>
      </c>
      <c r="K266" s="6">
        <f>F266/E266</f>
        <v>1.6103982300884955E-2</v>
      </c>
    </row>
    <row r="267" spans="1:11" x14ac:dyDescent="0.3">
      <c r="A267" s="5" t="s">
        <v>37</v>
      </c>
      <c r="B267" s="5" t="s">
        <v>514</v>
      </c>
      <c r="C267" s="5" t="s">
        <v>295</v>
      </c>
      <c r="D267" s="5" t="s">
        <v>185</v>
      </c>
      <c r="E267" s="6">
        <v>53.043478260869563</v>
      </c>
      <c r="F267" s="6">
        <v>8.7282608695652169</v>
      </c>
      <c r="G267" s="6">
        <v>39.176630434782609</v>
      </c>
      <c r="H267" s="6">
        <v>113.70380434782609</v>
      </c>
      <c r="I267" s="6">
        <f>SUM(F267:H267)</f>
        <v>161.60869565217394</v>
      </c>
      <c r="J267" s="6">
        <f>I267/E267</f>
        <v>3.0467213114754106</v>
      </c>
      <c r="K267" s="6">
        <f>F267/E267</f>
        <v>0.16454918032786886</v>
      </c>
    </row>
    <row r="268" spans="1:11" x14ac:dyDescent="0.3">
      <c r="A268" s="5" t="s">
        <v>37</v>
      </c>
      <c r="B268" s="5" t="s">
        <v>515</v>
      </c>
      <c r="C268" s="5" t="s">
        <v>39</v>
      </c>
      <c r="D268" s="5" t="s">
        <v>75</v>
      </c>
      <c r="E268" s="6">
        <v>74.641304347826093</v>
      </c>
      <c r="F268" s="6">
        <v>25.842391304347824</v>
      </c>
      <c r="G268" s="6">
        <v>63.3125</v>
      </c>
      <c r="H268" s="6">
        <v>106.67391304347827</v>
      </c>
      <c r="I268" s="6">
        <f>SUM(F268:H268)</f>
        <v>195.82880434782609</v>
      </c>
      <c r="J268" s="6">
        <f>I268/E268</f>
        <v>2.623598369011213</v>
      </c>
      <c r="K268" s="6">
        <f>F268/E268</f>
        <v>0.3462210572302315</v>
      </c>
    </row>
    <row r="269" spans="1:11" x14ac:dyDescent="0.3">
      <c r="A269" s="5" t="s">
        <v>37</v>
      </c>
      <c r="B269" s="5" t="s">
        <v>516</v>
      </c>
      <c r="C269" s="5" t="s">
        <v>193</v>
      </c>
      <c r="D269" s="5" t="s">
        <v>194</v>
      </c>
      <c r="E269" s="6">
        <v>44.619565217391305</v>
      </c>
      <c r="F269" s="6">
        <v>10.061847826086955</v>
      </c>
      <c r="G269" s="6">
        <v>6.7352173913043503</v>
      </c>
      <c r="H269" s="6">
        <v>62.552391304347822</v>
      </c>
      <c r="I269" s="6">
        <f>SUM(F269:H269)</f>
        <v>79.349456521739128</v>
      </c>
      <c r="J269" s="6">
        <f>I269/E269</f>
        <v>1.7783556638246041</v>
      </c>
      <c r="K269" s="6">
        <f>F269/E269</f>
        <v>0.22550304506699145</v>
      </c>
    </row>
    <row r="270" spans="1:11" x14ac:dyDescent="0.3">
      <c r="A270" s="5" t="s">
        <v>37</v>
      </c>
      <c r="B270" s="5" t="s">
        <v>517</v>
      </c>
      <c r="C270" s="5" t="s">
        <v>100</v>
      </c>
      <c r="D270" s="5" t="s">
        <v>101</v>
      </c>
      <c r="E270" s="6">
        <v>41.25</v>
      </c>
      <c r="F270" s="6">
        <v>12.725543478260869</v>
      </c>
      <c r="G270" s="6">
        <v>34.410326086956523</v>
      </c>
      <c r="H270" s="6">
        <v>87.451086956521735</v>
      </c>
      <c r="I270" s="6">
        <f>SUM(F270:H270)</f>
        <v>134.58695652173913</v>
      </c>
      <c r="J270" s="6">
        <f>I270/E270</f>
        <v>3.2627140974967062</v>
      </c>
      <c r="K270" s="6">
        <f>F270/E270</f>
        <v>0.30849802371541502</v>
      </c>
    </row>
    <row r="271" spans="1:11" x14ac:dyDescent="0.3">
      <c r="A271" s="5" t="s">
        <v>37</v>
      </c>
      <c r="B271" s="5" t="s">
        <v>518</v>
      </c>
      <c r="C271" s="5" t="s">
        <v>48</v>
      </c>
      <c r="D271" s="5" t="s">
        <v>49</v>
      </c>
      <c r="E271" s="6">
        <v>56.728260869565219</v>
      </c>
      <c r="F271" s="6">
        <v>15.043478260869565</v>
      </c>
      <c r="G271" s="6">
        <v>40.100543478260867</v>
      </c>
      <c r="H271" s="6">
        <v>183.9375</v>
      </c>
      <c r="I271" s="6">
        <f>SUM(F271:H271)</f>
        <v>239.08152173913044</v>
      </c>
      <c r="J271" s="6">
        <f>I271/E271</f>
        <v>4.2145046943858979</v>
      </c>
      <c r="K271" s="6">
        <f>F271/E271</f>
        <v>0.26518490132209233</v>
      </c>
    </row>
  </sheetData>
  <phoneticPr fontId="9" type="noConversion"/>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271"/>
  <sheetViews>
    <sheetView workbookViewId="0">
      <pane ySplit="1" topLeftCell="A2" activePane="bottomLeft" state="frozen"/>
      <selection sqref="A1:XFD1048576"/>
      <selection pane="bottomLeft" activeCell="E26" sqref="E26"/>
    </sheetView>
  </sheetViews>
  <sheetFormatPr defaultColWidth="11.77734375" defaultRowHeight="14.4" x14ac:dyDescent="0.3"/>
  <cols>
    <col min="1" max="1" width="11.77734375" style="5"/>
    <col min="2" max="2" width="53.109375" style="5" bestFit="1" customWidth="1"/>
    <col min="3" max="16384" width="11.77734375" style="5"/>
  </cols>
  <sheetData>
    <row r="1" spans="1:14" ht="65.25" customHeight="1" x14ac:dyDescent="0.3">
      <c r="A1" s="4" t="s">
        <v>0</v>
      </c>
      <c r="B1" s="4" t="s">
        <v>1</v>
      </c>
      <c r="C1" s="4" t="s">
        <v>2</v>
      </c>
      <c r="D1" s="4" t="s">
        <v>3</v>
      </c>
      <c r="E1" s="4" t="s">
        <v>4</v>
      </c>
      <c r="F1" s="4" t="s">
        <v>17</v>
      </c>
      <c r="G1" s="4" t="s">
        <v>18</v>
      </c>
      <c r="H1" s="7" t="s">
        <v>19</v>
      </c>
      <c r="I1" s="4" t="s">
        <v>20</v>
      </c>
      <c r="J1" s="4" t="s">
        <v>21</v>
      </c>
      <c r="K1" s="7" t="s">
        <v>22</v>
      </c>
      <c r="L1" s="4" t="s">
        <v>23</v>
      </c>
      <c r="M1" s="4" t="s">
        <v>24</v>
      </c>
      <c r="N1" s="4" t="s">
        <v>25</v>
      </c>
    </row>
    <row r="2" spans="1:14" x14ac:dyDescent="0.3">
      <c r="A2" s="5" t="s">
        <v>37</v>
      </c>
      <c r="B2" s="5" t="s">
        <v>38</v>
      </c>
      <c r="C2" s="5" t="s">
        <v>39</v>
      </c>
      <c r="D2" s="5" t="s">
        <v>40</v>
      </c>
      <c r="E2" s="6">
        <v>55.673913043478258</v>
      </c>
      <c r="F2" s="6">
        <v>22.771521739130431</v>
      </c>
      <c r="G2" s="6">
        <v>0</v>
      </c>
      <c r="H2" s="8">
        <f>G2/F2</f>
        <v>0</v>
      </c>
      <c r="I2" s="6">
        <v>51.932500000000012</v>
      </c>
      <c r="J2" s="6">
        <v>0</v>
      </c>
      <c r="K2" s="8">
        <f>J2/I2</f>
        <v>0</v>
      </c>
      <c r="L2" s="6">
        <v>85.600978260869567</v>
      </c>
      <c r="M2" s="6">
        <v>0</v>
      </c>
      <c r="N2" s="8">
        <f>M2/L2</f>
        <v>0</v>
      </c>
    </row>
    <row r="3" spans="1:14" x14ac:dyDescent="0.3">
      <c r="A3" s="5" t="s">
        <v>37</v>
      </c>
      <c r="B3" s="5" t="s">
        <v>41</v>
      </c>
      <c r="C3" s="5" t="s">
        <v>42</v>
      </c>
      <c r="D3" s="5" t="s">
        <v>43</v>
      </c>
      <c r="E3" s="6">
        <v>56.195652173913047</v>
      </c>
      <c r="F3" s="6">
        <v>5.4673913043478262</v>
      </c>
      <c r="G3" s="6">
        <v>1.5543478260869565</v>
      </c>
      <c r="H3" s="8">
        <f>G3/F3</f>
        <v>0.28429423459244535</v>
      </c>
      <c r="I3" s="6">
        <v>34.274673913043486</v>
      </c>
      <c r="J3" s="6">
        <v>0.42391304347826086</v>
      </c>
      <c r="K3" s="8">
        <f>J3/I3</f>
        <v>1.2368113101637344E-2</v>
      </c>
      <c r="L3" s="6">
        <v>58.564999999999998</v>
      </c>
      <c r="M3" s="6">
        <v>9.383152173913043</v>
      </c>
      <c r="N3" s="8">
        <f>M3/L3</f>
        <v>0.16021774394114305</v>
      </c>
    </row>
    <row r="4" spans="1:14" x14ac:dyDescent="0.3">
      <c r="A4" s="5" t="s">
        <v>37</v>
      </c>
      <c r="B4" s="5" t="s">
        <v>44</v>
      </c>
      <c r="C4" s="5" t="s">
        <v>45</v>
      </c>
      <c r="D4" s="5" t="s">
        <v>46</v>
      </c>
      <c r="E4" s="6">
        <v>34.706521739130437</v>
      </c>
      <c r="F4" s="6">
        <v>5.7083695652173922</v>
      </c>
      <c r="G4" s="6">
        <v>0</v>
      </c>
      <c r="H4" s="8">
        <f>G4/F4</f>
        <v>0</v>
      </c>
      <c r="I4" s="6">
        <v>53.424891304347831</v>
      </c>
      <c r="J4" s="6">
        <v>0</v>
      </c>
      <c r="K4" s="8">
        <f>J4/I4</f>
        <v>0</v>
      </c>
      <c r="L4" s="6">
        <v>94.020760869565223</v>
      </c>
      <c r="M4" s="6">
        <v>0</v>
      </c>
      <c r="N4" s="8">
        <f>M4/L4</f>
        <v>0</v>
      </c>
    </row>
    <row r="5" spans="1:14" x14ac:dyDescent="0.3">
      <c r="A5" s="5" t="s">
        <v>37</v>
      </c>
      <c r="B5" s="5" t="s">
        <v>47</v>
      </c>
      <c r="C5" s="5" t="s">
        <v>48</v>
      </c>
      <c r="D5" s="5" t="s">
        <v>49</v>
      </c>
      <c r="E5" s="6">
        <v>112.40217391304348</v>
      </c>
      <c r="F5" s="6">
        <v>21.296521739130444</v>
      </c>
      <c r="G5" s="6">
        <v>0</v>
      </c>
      <c r="H5" s="8">
        <f>G5/F5</f>
        <v>0</v>
      </c>
      <c r="I5" s="6">
        <v>103.65728260869567</v>
      </c>
      <c r="J5" s="6">
        <v>0</v>
      </c>
      <c r="K5" s="8">
        <f>J5/I5</f>
        <v>0</v>
      </c>
      <c r="L5" s="6">
        <v>174.05804347826088</v>
      </c>
      <c r="M5" s="6">
        <v>0</v>
      </c>
      <c r="N5" s="8">
        <f>M5/L5</f>
        <v>0</v>
      </c>
    </row>
    <row r="6" spans="1:14" x14ac:dyDescent="0.3">
      <c r="A6" s="5" t="s">
        <v>37</v>
      </c>
      <c r="B6" s="5" t="s">
        <v>50</v>
      </c>
      <c r="C6" s="5" t="s">
        <v>51</v>
      </c>
      <c r="D6" s="5" t="s">
        <v>52</v>
      </c>
      <c r="E6" s="6">
        <v>76.858695652173907</v>
      </c>
      <c r="F6" s="6">
        <v>7.5652173913043477</v>
      </c>
      <c r="G6" s="6">
        <v>0</v>
      </c>
      <c r="H6" s="8">
        <f>G6/F6</f>
        <v>0</v>
      </c>
      <c r="I6" s="6">
        <v>62.844021739130433</v>
      </c>
      <c r="J6" s="6">
        <v>0</v>
      </c>
      <c r="K6" s="8">
        <f>J6/I6</f>
        <v>0</v>
      </c>
      <c r="L6" s="6">
        <v>83.553478260869568</v>
      </c>
      <c r="M6" s="6">
        <v>0</v>
      </c>
      <c r="N6" s="8">
        <f>M6/L6</f>
        <v>0</v>
      </c>
    </row>
    <row r="7" spans="1:14" x14ac:dyDescent="0.3">
      <c r="A7" s="5" t="s">
        <v>37</v>
      </c>
      <c r="B7" s="5" t="s">
        <v>53</v>
      </c>
      <c r="C7" s="5" t="s">
        <v>54</v>
      </c>
      <c r="D7" s="5" t="s">
        <v>55</v>
      </c>
      <c r="E7" s="6">
        <v>30.858695652173914</v>
      </c>
      <c r="F7" s="6">
        <v>9.0100000000000016</v>
      </c>
      <c r="G7" s="6">
        <v>0</v>
      </c>
      <c r="H7" s="8">
        <f>G7/F7</f>
        <v>0</v>
      </c>
      <c r="I7" s="6">
        <v>20.308586956521744</v>
      </c>
      <c r="J7" s="6">
        <v>0</v>
      </c>
      <c r="K7" s="8">
        <f>J7/I7</f>
        <v>0</v>
      </c>
      <c r="L7" s="6">
        <v>39.33532608695652</v>
      </c>
      <c r="M7" s="6">
        <v>0</v>
      </c>
      <c r="N7" s="8">
        <f>M7/L7</f>
        <v>0</v>
      </c>
    </row>
    <row r="8" spans="1:14" x14ac:dyDescent="0.3">
      <c r="A8" s="5" t="s">
        <v>37</v>
      </c>
      <c r="B8" s="5" t="s">
        <v>56</v>
      </c>
      <c r="C8" s="5" t="s">
        <v>57</v>
      </c>
      <c r="D8" s="5" t="s">
        <v>58</v>
      </c>
      <c r="E8" s="6">
        <v>78.739130434782609</v>
      </c>
      <c r="F8" s="6">
        <v>12.934782608695652</v>
      </c>
      <c r="G8" s="6">
        <v>0</v>
      </c>
      <c r="H8" s="8">
        <f>G8/F8</f>
        <v>0</v>
      </c>
      <c r="I8" s="6">
        <v>75.040760869565219</v>
      </c>
      <c r="J8" s="6">
        <v>0</v>
      </c>
      <c r="K8" s="8">
        <f>J8/I8</f>
        <v>0</v>
      </c>
      <c r="L8" s="6">
        <v>107.85597826086956</v>
      </c>
      <c r="M8" s="6">
        <v>0</v>
      </c>
      <c r="N8" s="8">
        <f>M8/L8</f>
        <v>0</v>
      </c>
    </row>
    <row r="9" spans="1:14" x14ac:dyDescent="0.3">
      <c r="A9" s="5" t="s">
        <v>37</v>
      </c>
      <c r="B9" s="5" t="s">
        <v>59</v>
      </c>
      <c r="C9" s="5" t="s">
        <v>60</v>
      </c>
      <c r="D9" s="5" t="s">
        <v>61</v>
      </c>
      <c r="E9" s="6">
        <v>41.5</v>
      </c>
      <c r="F9" s="6">
        <v>4.7984782608695653</v>
      </c>
      <c r="G9" s="6">
        <v>0</v>
      </c>
      <c r="H9" s="8">
        <f>G9/F9</f>
        <v>0</v>
      </c>
      <c r="I9" s="6">
        <v>32.729565217391304</v>
      </c>
      <c r="J9" s="6">
        <v>0</v>
      </c>
      <c r="K9" s="8">
        <f>J9/I9</f>
        <v>0</v>
      </c>
      <c r="L9" s="6">
        <v>75.936739130434788</v>
      </c>
      <c r="M9" s="6">
        <v>0</v>
      </c>
      <c r="N9" s="8">
        <f>M9/L9</f>
        <v>0</v>
      </c>
    </row>
    <row r="10" spans="1:14" x14ac:dyDescent="0.3">
      <c r="A10" s="5" t="s">
        <v>37</v>
      </c>
      <c r="B10" s="5" t="s">
        <v>62</v>
      </c>
      <c r="C10" s="5" t="s">
        <v>63</v>
      </c>
      <c r="D10" s="5" t="s">
        <v>49</v>
      </c>
      <c r="E10" s="6">
        <v>12.652173913043478</v>
      </c>
      <c r="F10" s="6">
        <v>11.649456521739131</v>
      </c>
      <c r="G10" s="6">
        <v>0</v>
      </c>
      <c r="H10" s="8">
        <f>G10/F10</f>
        <v>0</v>
      </c>
      <c r="I10" s="6">
        <v>28.665760869565219</v>
      </c>
      <c r="J10" s="6">
        <v>0</v>
      </c>
      <c r="K10" s="8">
        <f>J10/I10</f>
        <v>0</v>
      </c>
      <c r="L10" s="6">
        <v>49.429347826086953</v>
      </c>
      <c r="M10" s="6">
        <v>0</v>
      </c>
      <c r="N10" s="8">
        <f>M10/L10</f>
        <v>0</v>
      </c>
    </row>
    <row r="11" spans="1:14" x14ac:dyDescent="0.3">
      <c r="A11" s="5" t="s">
        <v>37</v>
      </c>
      <c r="B11" s="5" t="s">
        <v>64</v>
      </c>
      <c r="C11" s="5" t="s">
        <v>65</v>
      </c>
      <c r="D11" s="5" t="s">
        <v>66</v>
      </c>
      <c r="E11" s="6">
        <v>53.445652173913047</v>
      </c>
      <c r="F11" s="6">
        <v>2.4483695652173911</v>
      </c>
      <c r="G11" s="6">
        <v>0</v>
      </c>
      <c r="H11" s="8">
        <f>G11/F11</f>
        <v>0</v>
      </c>
      <c r="I11" s="6">
        <v>39.084239130434781</v>
      </c>
      <c r="J11" s="6">
        <v>0</v>
      </c>
      <c r="K11" s="8">
        <f>J11/I11</f>
        <v>0</v>
      </c>
      <c r="L11" s="6">
        <v>64.160326086956516</v>
      </c>
      <c r="M11" s="6">
        <v>0</v>
      </c>
      <c r="N11" s="8">
        <f>M11/L11</f>
        <v>0</v>
      </c>
    </row>
    <row r="12" spans="1:14" x14ac:dyDescent="0.3">
      <c r="A12" s="5" t="s">
        <v>37</v>
      </c>
      <c r="B12" s="5" t="s">
        <v>67</v>
      </c>
      <c r="C12" s="5" t="s">
        <v>68</v>
      </c>
      <c r="D12" s="5" t="s">
        <v>69</v>
      </c>
      <c r="E12" s="6">
        <v>70.826086956521735</v>
      </c>
      <c r="F12" s="6">
        <v>16.473913043478259</v>
      </c>
      <c r="G12" s="6">
        <v>0</v>
      </c>
      <c r="H12" s="8">
        <f>G12/F12</f>
        <v>0</v>
      </c>
      <c r="I12" s="6">
        <v>57.796630434782621</v>
      </c>
      <c r="J12" s="6">
        <v>0</v>
      </c>
      <c r="K12" s="8">
        <f>J12/I12</f>
        <v>0</v>
      </c>
      <c r="L12" s="6">
        <v>131.80717391304347</v>
      </c>
      <c r="M12" s="6">
        <v>0</v>
      </c>
      <c r="N12" s="8">
        <f>M12/L12</f>
        <v>0</v>
      </c>
    </row>
    <row r="13" spans="1:14" x14ac:dyDescent="0.3">
      <c r="A13" s="5" t="s">
        <v>37</v>
      </c>
      <c r="B13" s="5" t="s">
        <v>70</v>
      </c>
      <c r="C13" s="5" t="s">
        <v>42</v>
      </c>
      <c r="D13" s="5" t="s">
        <v>43</v>
      </c>
      <c r="E13" s="6">
        <v>44.445652173913047</v>
      </c>
      <c r="F13" s="6">
        <v>11.758586956521736</v>
      </c>
      <c r="G13" s="6">
        <v>0.42391304347826086</v>
      </c>
      <c r="H13" s="8">
        <f>G13/F13</f>
        <v>3.605135932112518E-2</v>
      </c>
      <c r="I13" s="6">
        <v>19.397826086956524</v>
      </c>
      <c r="J13" s="6">
        <v>0.71739130434782605</v>
      </c>
      <c r="K13" s="8">
        <f>J13/I13</f>
        <v>3.6983077440322754E-2</v>
      </c>
      <c r="L13" s="6">
        <v>70.664565217391313</v>
      </c>
      <c r="M13" s="6">
        <v>0.54619565217391308</v>
      </c>
      <c r="N13" s="8">
        <f>M13/L13</f>
        <v>7.7294136105359977E-3</v>
      </c>
    </row>
    <row r="14" spans="1:14" x14ac:dyDescent="0.3">
      <c r="A14" s="5" t="s">
        <v>37</v>
      </c>
      <c r="B14" s="5" t="s">
        <v>71</v>
      </c>
      <c r="C14" s="5" t="s">
        <v>72</v>
      </c>
      <c r="D14" s="5" t="s">
        <v>73</v>
      </c>
      <c r="E14" s="6">
        <v>70.739130434782609</v>
      </c>
      <c r="F14" s="6">
        <v>16.219565217391303</v>
      </c>
      <c r="G14" s="6">
        <v>0</v>
      </c>
      <c r="H14" s="8">
        <f>G14/F14</f>
        <v>0</v>
      </c>
      <c r="I14" s="6">
        <v>53.852499999999985</v>
      </c>
      <c r="J14" s="6">
        <v>0</v>
      </c>
      <c r="K14" s="8">
        <f>J14/I14</f>
        <v>0</v>
      </c>
      <c r="L14" s="6">
        <v>130.24250000000001</v>
      </c>
      <c r="M14" s="6">
        <v>0</v>
      </c>
      <c r="N14" s="8">
        <f>M14/L14</f>
        <v>0</v>
      </c>
    </row>
    <row r="15" spans="1:14" x14ac:dyDescent="0.3">
      <c r="A15" s="5" t="s">
        <v>37</v>
      </c>
      <c r="B15" s="5" t="s">
        <v>74</v>
      </c>
      <c r="C15" s="5" t="s">
        <v>39</v>
      </c>
      <c r="D15" s="5" t="s">
        <v>75</v>
      </c>
      <c r="E15" s="6">
        <v>98.75</v>
      </c>
      <c r="F15" s="6">
        <v>34.534999999999997</v>
      </c>
      <c r="G15" s="6">
        <v>0</v>
      </c>
      <c r="H15" s="8">
        <f>G15/F15</f>
        <v>0</v>
      </c>
      <c r="I15" s="6">
        <v>127.4671739130435</v>
      </c>
      <c r="J15" s="6">
        <v>0</v>
      </c>
      <c r="K15" s="8">
        <f>J15/I15</f>
        <v>0</v>
      </c>
      <c r="L15" s="6">
        <v>259.54358695652172</v>
      </c>
      <c r="M15" s="6">
        <v>0</v>
      </c>
      <c r="N15" s="8">
        <f>M15/L15</f>
        <v>0</v>
      </c>
    </row>
    <row r="16" spans="1:14" x14ac:dyDescent="0.3">
      <c r="A16" s="5" t="s">
        <v>37</v>
      </c>
      <c r="B16" s="5" t="s">
        <v>76</v>
      </c>
      <c r="C16" s="5" t="s">
        <v>77</v>
      </c>
      <c r="D16" s="5" t="s">
        <v>49</v>
      </c>
      <c r="E16" s="6">
        <v>87.119565217391298</v>
      </c>
      <c r="F16" s="6">
        <v>20.60206521739131</v>
      </c>
      <c r="G16" s="6">
        <v>0</v>
      </c>
      <c r="H16" s="8">
        <f>G16/F16</f>
        <v>0</v>
      </c>
      <c r="I16" s="6">
        <v>82.789565217391285</v>
      </c>
      <c r="J16" s="6">
        <v>10.239130434782609</v>
      </c>
      <c r="K16" s="8">
        <f>J16/I16</f>
        <v>0.12367658179984879</v>
      </c>
      <c r="L16" s="6">
        <v>220.1733695652174</v>
      </c>
      <c r="M16" s="6">
        <v>38.105978260869563</v>
      </c>
      <c r="N16" s="8">
        <f>M16/L16</f>
        <v>0.17307260335851934</v>
      </c>
    </row>
    <row r="17" spans="1:14" x14ac:dyDescent="0.3">
      <c r="A17" s="5" t="s">
        <v>37</v>
      </c>
      <c r="B17" s="5" t="s">
        <v>78</v>
      </c>
      <c r="C17" s="5" t="s">
        <v>79</v>
      </c>
      <c r="D17" s="5" t="s">
        <v>80</v>
      </c>
      <c r="E17" s="6">
        <v>32.652173913043477</v>
      </c>
      <c r="F17" s="6">
        <v>4.8947826086956523</v>
      </c>
      <c r="G17" s="6">
        <v>0</v>
      </c>
      <c r="H17" s="8">
        <f>G17/F17</f>
        <v>0</v>
      </c>
      <c r="I17" s="6">
        <v>21.005869565217388</v>
      </c>
      <c r="J17" s="6">
        <v>2.847826086956522</v>
      </c>
      <c r="K17" s="8">
        <f>J17/I17</f>
        <v>0.13557287300650961</v>
      </c>
      <c r="L17" s="6">
        <v>54.649456521739133</v>
      </c>
      <c r="M17" s="6">
        <v>1.3315217391304348</v>
      </c>
      <c r="N17" s="8">
        <f>M17/L17</f>
        <v>2.4364775495997214E-2</v>
      </c>
    </row>
    <row r="18" spans="1:14" x14ac:dyDescent="0.3">
      <c r="A18" s="5" t="s">
        <v>37</v>
      </c>
      <c r="B18" s="5" t="s">
        <v>81</v>
      </c>
      <c r="C18" s="5" t="s">
        <v>45</v>
      </c>
      <c r="D18" s="5" t="s">
        <v>46</v>
      </c>
      <c r="E18" s="6">
        <v>71.652173913043484</v>
      </c>
      <c r="F18" s="6">
        <v>0</v>
      </c>
      <c r="G18" s="6">
        <v>0</v>
      </c>
      <c r="H18" s="8" t="s">
        <v>519</v>
      </c>
      <c r="I18" s="6">
        <v>72.502717391304344</v>
      </c>
      <c r="J18" s="6">
        <v>0</v>
      </c>
      <c r="K18" s="8">
        <f>J18/I18</f>
        <v>0</v>
      </c>
      <c r="L18" s="6">
        <v>150.8233695652174</v>
      </c>
      <c r="M18" s="6">
        <v>0</v>
      </c>
      <c r="N18" s="8">
        <f>M18/L18</f>
        <v>0</v>
      </c>
    </row>
    <row r="19" spans="1:14" x14ac:dyDescent="0.3">
      <c r="A19" s="5" t="s">
        <v>37</v>
      </c>
      <c r="B19" s="5" t="s">
        <v>82</v>
      </c>
      <c r="C19" s="5" t="s">
        <v>57</v>
      </c>
      <c r="D19" s="5" t="s">
        <v>58</v>
      </c>
      <c r="E19" s="6">
        <v>47.902173913043477</v>
      </c>
      <c r="F19" s="6">
        <v>6.9402173913043477</v>
      </c>
      <c r="G19" s="6">
        <v>0.2608695652173913</v>
      </c>
      <c r="H19" s="8">
        <f>G19/F19</f>
        <v>3.7588097102584178E-2</v>
      </c>
      <c r="I19" s="6">
        <v>33.160326086956523</v>
      </c>
      <c r="J19" s="6">
        <v>0</v>
      </c>
      <c r="K19" s="8">
        <f>J19/I19</f>
        <v>0</v>
      </c>
      <c r="L19" s="6">
        <v>78.304347826086953</v>
      </c>
      <c r="M19" s="6">
        <v>0</v>
      </c>
      <c r="N19" s="8">
        <f>M19/L19</f>
        <v>0</v>
      </c>
    </row>
    <row r="20" spans="1:14" x14ac:dyDescent="0.3">
      <c r="A20" s="5" t="s">
        <v>37</v>
      </c>
      <c r="B20" s="5" t="s">
        <v>83</v>
      </c>
      <c r="C20" s="5" t="s">
        <v>84</v>
      </c>
      <c r="D20" s="5" t="s">
        <v>85</v>
      </c>
      <c r="E20" s="6">
        <v>48.293478260869563</v>
      </c>
      <c r="F20" s="6">
        <v>12.290760869565217</v>
      </c>
      <c r="G20" s="6">
        <v>0</v>
      </c>
      <c r="H20" s="8">
        <f>G20/F20</f>
        <v>0</v>
      </c>
      <c r="I20" s="6">
        <v>35.785326086956523</v>
      </c>
      <c r="J20" s="6">
        <v>0</v>
      </c>
      <c r="K20" s="8">
        <f>J20/I20</f>
        <v>0</v>
      </c>
      <c r="L20" s="6">
        <v>105.8695652173913</v>
      </c>
      <c r="M20" s="6">
        <v>0</v>
      </c>
      <c r="N20" s="8">
        <f>M20/L20</f>
        <v>0</v>
      </c>
    </row>
    <row r="21" spans="1:14" x14ac:dyDescent="0.3">
      <c r="A21" s="5" t="s">
        <v>37</v>
      </c>
      <c r="B21" s="5" t="s">
        <v>86</v>
      </c>
      <c r="C21" s="5" t="s">
        <v>87</v>
      </c>
      <c r="D21" s="5" t="s">
        <v>88</v>
      </c>
      <c r="E21" s="6">
        <v>35.097826086956523</v>
      </c>
      <c r="F21" s="6">
        <v>17.724456521739128</v>
      </c>
      <c r="G21" s="6">
        <v>5.3152173913043477</v>
      </c>
      <c r="H21" s="8">
        <f>G21/F21</f>
        <v>0.29988041578511637</v>
      </c>
      <c r="I21" s="6">
        <v>16.703478260869566</v>
      </c>
      <c r="J21" s="6">
        <v>1.2826086956521738</v>
      </c>
      <c r="K21" s="8">
        <f>J21/I21</f>
        <v>7.6786922796605747E-2</v>
      </c>
      <c r="L21" s="6">
        <v>83.942608695652183</v>
      </c>
      <c r="M21" s="6">
        <v>5.9996739130434786</v>
      </c>
      <c r="N21" s="8">
        <f>M21/L21</f>
        <v>7.1473522282304677E-2</v>
      </c>
    </row>
    <row r="22" spans="1:14" x14ac:dyDescent="0.3">
      <c r="A22" s="5" t="s">
        <v>37</v>
      </c>
      <c r="B22" s="5" t="s">
        <v>89</v>
      </c>
      <c r="C22" s="5" t="s">
        <v>90</v>
      </c>
      <c r="D22" s="5" t="s">
        <v>91</v>
      </c>
      <c r="E22" s="6">
        <v>53.086956521739133</v>
      </c>
      <c r="F22" s="6">
        <v>4.3885869565217392</v>
      </c>
      <c r="G22" s="6">
        <v>0</v>
      </c>
      <c r="H22" s="8">
        <f>G22/F22</f>
        <v>0</v>
      </c>
      <c r="I22" s="6">
        <v>42.347826086956523</v>
      </c>
      <c r="J22" s="6">
        <v>0</v>
      </c>
      <c r="K22" s="8">
        <f>J22/I22</f>
        <v>0</v>
      </c>
      <c r="L22" s="6">
        <v>95.934782608695656</v>
      </c>
      <c r="M22" s="6">
        <v>0</v>
      </c>
      <c r="N22" s="8">
        <f>M22/L22</f>
        <v>0</v>
      </c>
    </row>
    <row r="23" spans="1:14" x14ac:dyDescent="0.3">
      <c r="A23" s="5" t="s">
        <v>37</v>
      </c>
      <c r="B23" s="5" t="s">
        <v>92</v>
      </c>
      <c r="C23" s="5" t="s">
        <v>93</v>
      </c>
      <c r="D23" s="5" t="s">
        <v>94</v>
      </c>
      <c r="E23" s="6">
        <v>53.163043478260867</v>
      </c>
      <c r="F23" s="6">
        <v>9.582065217391305</v>
      </c>
      <c r="G23" s="6">
        <v>0</v>
      </c>
      <c r="H23" s="8">
        <f>G23/F23</f>
        <v>0</v>
      </c>
      <c r="I23" s="6">
        <v>26.157934782608699</v>
      </c>
      <c r="J23" s="6">
        <v>0</v>
      </c>
      <c r="K23" s="8">
        <f>J23/I23</f>
        <v>0</v>
      </c>
      <c r="L23" s="6">
        <v>107.47489130434784</v>
      </c>
      <c r="M23" s="6">
        <v>0</v>
      </c>
      <c r="N23" s="8">
        <f>M23/L23</f>
        <v>0</v>
      </c>
    </row>
    <row r="24" spans="1:14" x14ac:dyDescent="0.3">
      <c r="A24" s="5" t="s">
        <v>37</v>
      </c>
      <c r="B24" s="5" t="s">
        <v>95</v>
      </c>
      <c r="C24" s="5" t="s">
        <v>96</v>
      </c>
      <c r="D24" s="5" t="s">
        <v>52</v>
      </c>
      <c r="E24" s="6">
        <v>35.010869565217391</v>
      </c>
      <c r="F24" s="6">
        <v>3.3623913043478266</v>
      </c>
      <c r="G24" s="6">
        <v>1.0434782608695652</v>
      </c>
      <c r="H24" s="8">
        <f>G24/F24</f>
        <v>0.31033813926423992</v>
      </c>
      <c r="I24" s="6">
        <v>35.810760869565222</v>
      </c>
      <c r="J24" s="6">
        <v>0</v>
      </c>
      <c r="K24" s="8">
        <f>J24/I24</f>
        <v>0</v>
      </c>
      <c r="L24" s="6">
        <v>51.899673913043486</v>
      </c>
      <c r="M24" s="6">
        <v>0</v>
      </c>
      <c r="N24" s="8">
        <f>M24/L24</f>
        <v>0</v>
      </c>
    </row>
    <row r="25" spans="1:14" x14ac:dyDescent="0.3">
      <c r="A25" s="5" t="s">
        <v>37</v>
      </c>
      <c r="B25" s="5" t="s">
        <v>97</v>
      </c>
      <c r="C25" s="5" t="s">
        <v>98</v>
      </c>
      <c r="D25" s="5" t="s">
        <v>75</v>
      </c>
      <c r="E25" s="6">
        <v>85.902173913043484</v>
      </c>
      <c r="F25" s="6">
        <v>19.115652173913038</v>
      </c>
      <c r="G25" s="6">
        <v>0</v>
      </c>
      <c r="H25" s="8">
        <f>G25/F25</f>
        <v>0</v>
      </c>
      <c r="I25" s="6">
        <v>118.09010869565215</v>
      </c>
      <c r="J25" s="6">
        <v>0</v>
      </c>
      <c r="K25" s="8">
        <f>J25/I25</f>
        <v>0</v>
      </c>
      <c r="L25" s="6">
        <v>103.13771739130435</v>
      </c>
      <c r="M25" s="6">
        <v>0</v>
      </c>
      <c r="N25" s="8">
        <f>M25/L25</f>
        <v>0</v>
      </c>
    </row>
    <row r="26" spans="1:14" x14ac:dyDescent="0.3">
      <c r="A26" s="5" t="s">
        <v>37</v>
      </c>
      <c r="B26" s="5" t="s">
        <v>99</v>
      </c>
      <c r="C26" s="5" t="s">
        <v>100</v>
      </c>
      <c r="D26" s="5" t="s">
        <v>101</v>
      </c>
      <c r="E26" s="6">
        <v>85.880434782608702</v>
      </c>
      <c r="F26" s="6">
        <v>10.548152173913042</v>
      </c>
      <c r="G26" s="6">
        <v>0</v>
      </c>
      <c r="H26" s="8">
        <f>G26/F26</f>
        <v>0</v>
      </c>
      <c r="I26" s="6">
        <v>55.065217391304351</v>
      </c>
      <c r="J26" s="6">
        <v>0</v>
      </c>
      <c r="K26" s="8">
        <f>J26/I26</f>
        <v>0</v>
      </c>
      <c r="L26" s="6">
        <v>162.16989130434783</v>
      </c>
      <c r="M26" s="6">
        <v>0</v>
      </c>
      <c r="N26" s="8">
        <f>M26/L26</f>
        <v>0</v>
      </c>
    </row>
    <row r="27" spans="1:14" x14ac:dyDescent="0.3">
      <c r="A27" s="5" t="s">
        <v>37</v>
      </c>
      <c r="B27" s="5" t="s">
        <v>102</v>
      </c>
      <c r="C27" s="5" t="s">
        <v>63</v>
      </c>
      <c r="D27" s="5" t="s">
        <v>49</v>
      </c>
      <c r="E27" s="6">
        <v>80.391304347826093</v>
      </c>
      <c r="F27" s="6">
        <v>4.2193478260869552</v>
      </c>
      <c r="G27" s="6">
        <v>0</v>
      </c>
      <c r="H27" s="8">
        <f>G27/F27</f>
        <v>0</v>
      </c>
      <c r="I27" s="6">
        <v>58.251956521739125</v>
      </c>
      <c r="J27" s="6">
        <v>0</v>
      </c>
      <c r="K27" s="8">
        <f>J27/I27</f>
        <v>0</v>
      </c>
      <c r="L27" s="6">
        <v>145.6575</v>
      </c>
      <c r="M27" s="6">
        <v>0</v>
      </c>
      <c r="N27" s="8">
        <f>M27/L27</f>
        <v>0</v>
      </c>
    </row>
    <row r="28" spans="1:14" x14ac:dyDescent="0.3">
      <c r="A28" s="5" t="s">
        <v>37</v>
      </c>
      <c r="B28" s="5" t="s">
        <v>103</v>
      </c>
      <c r="C28" s="5" t="s">
        <v>104</v>
      </c>
      <c r="D28" s="5" t="s">
        <v>105</v>
      </c>
      <c r="E28" s="6">
        <v>76.206521739130437</v>
      </c>
      <c r="F28" s="6">
        <v>6.6279347826086967</v>
      </c>
      <c r="G28" s="6">
        <v>0</v>
      </c>
      <c r="H28" s="8">
        <f>G28/F28</f>
        <v>0</v>
      </c>
      <c r="I28" s="6">
        <v>80.670760869565214</v>
      </c>
      <c r="J28" s="6">
        <v>0</v>
      </c>
      <c r="K28" s="8">
        <f>J28/I28</f>
        <v>0</v>
      </c>
      <c r="L28" s="6">
        <v>134.57369565217391</v>
      </c>
      <c r="M28" s="6">
        <v>0</v>
      </c>
      <c r="N28" s="8">
        <f>M28/L28</f>
        <v>0</v>
      </c>
    </row>
    <row r="29" spans="1:14" x14ac:dyDescent="0.3">
      <c r="A29" s="5" t="s">
        <v>37</v>
      </c>
      <c r="B29" s="5" t="s">
        <v>106</v>
      </c>
      <c r="C29" s="5" t="s">
        <v>107</v>
      </c>
      <c r="D29" s="5" t="s">
        <v>40</v>
      </c>
      <c r="E29" s="6">
        <v>40.717391304347828</v>
      </c>
      <c r="F29" s="6">
        <v>7.9382608695652168</v>
      </c>
      <c r="G29" s="6">
        <v>0</v>
      </c>
      <c r="H29" s="8">
        <f>G29/F29</f>
        <v>0</v>
      </c>
      <c r="I29" s="6">
        <v>94.766956521739147</v>
      </c>
      <c r="J29" s="6">
        <v>0</v>
      </c>
      <c r="K29" s="8">
        <f>J29/I29</f>
        <v>0</v>
      </c>
      <c r="L29" s="6">
        <v>109.49826086956521</v>
      </c>
      <c r="M29" s="6">
        <v>0</v>
      </c>
      <c r="N29" s="8">
        <f>M29/L29</f>
        <v>0</v>
      </c>
    </row>
    <row r="30" spans="1:14" x14ac:dyDescent="0.3">
      <c r="A30" s="5" t="s">
        <v>37</v>
      </c>
      <c r="B30" s="5" t="s">
        <v>108</v>
      </c>
      <c r="C30" s="5" t="s">
        <v>109</v>
      </c>
      <c r="D30" s="5" t="s">
        <v>110</v>
      </c>
      <c r="E30" s="6">
        <v>51.836956521739133</v>
      </c>
      <c r="F30" s="6">
        <v>21.169347826086952</v>
      </c>
      <c r="G30" s="6">
        <v>0</v>
      </c>
      <c r="H30" s="8">
        <f>G30/F30</f>
        <v>0</v>
      </c>
      <c r="I30" s="6">
        <v>31.402065217391318</v>
      </c>
      <c r="J30" s="6">
        <v>0</v>
      </c>
      <c r="K30" s="8">
        <f>J30/I30</f>
        <v>0</v>
      </c>
      <c r="L30" s="6">
        <v>64.669021739130443</v>
      </c>
      <c r="M30" s="6">
        <v>0</v>
      </c>
      <c r="N30" s="8">
        <f>M30/L30</f>
        <v>0</v>
      </c>
    </row>
    <row r="31" spans="1:14" x14ac:dyDescent="0.3">
      <c r="A31" s="5" t="s">
        <v>37</v>
      </c>
      <c r="B31" s="5" t="s">
        <v>111</v>
      </c>
      <c r="C31" s="5" t="s">
        <v>39</v>
      </c>
      <c r="D31" s="5" t="s">
        <v>75</v>
      </c>
      <c r="E31" s="6">
        <v>115.03260869565217</v>
      </c>
      <c r="F31" s="6">
        <v>32.699456521739137</v>
      </c>
      <c r="G31" s="6">
        <v>0</v>
      </c>
      <c r="H31" s="8">
        <f>G31/F31</f>
        <v>0</v>
      </c>
      <c r="I31" s="6">
        <v>116.24760869565216</v>
      </c>
      <c r="J31" s="6">
        <v>0</v>
      </c>
      <c r="K31" s="8">
        <f>J31/I31</f>
        <v>0</v>
      </c>
      <c r="L31" s="6">
        <v>156.33434782608697</v>
      </c>
      <c r="M31" s="6">
        <v>0</v>
      </c>
      <c r="N31" s="8">
        <f>M31/L31</f>
        <v>0</v>
      </c>
    </row>
    <row r="32" spans="1:14" x14ac:dyDescent="0.3">
      <c r="A32" s="5" t="s">
        <v>37</v>
      </c>
      <c r="B32" s="5" t="s">
        <v>112</v>
      </c>
      <c r="C32" s="5" t="s">
        <v>113</v>
      </c>
      <c r="D32" s="5" t="s">
        <v>114</v>
      </c>
      <c r="E32" s="6">
        <v>49.271739130434781</v>
      </c>
      <c r="F32" s="6">
        <v>4.6407608695652174</v>
      </c>
      <c r="G32" s="6">
        <v>0</v>
      </c>
      <c r="H32" s="8">
        <f>G32/F32</f>
        <v>0</v>
      </c>
      <c r="I32" s="6">
        <v>28.247826086956525</v>
      </c>
      <c r="J32" s="6">
        <v>0</v>
      </c>
      <c r="K32" s="8">
        <f>J32/I32</f>
        <v>0</v>
      </c>
      <c r="L32" s="6">
        <v>121.08391304347825</v>
      </c>
      <c r="M32" s="6">
        <v>0</v>
      </c>
      <c r="N32" s="8">
        <f>M32/L32</f>
        <v>0</v>
      </c>
    </row>
    <row r="33" spans="1:14" x14ac:dyDescent="0.3">
      <c r="A33" s="5" t="s">
        <v>37</v>
      </c>
      <c r="B33" s="5" t="s">
        <v>115</v>
      </c>
      <c r="C33" s="5" t="s">
        <v>60</v>
      </c>
      <c r="D33" s="5" t="s">
        <v>61</v>
      </c>
      <c r="E33" s="6">
        <v>56.771739130434781</v>
      </c>
      <c r="F33" s="6">
        <v>7.5</v>
      </c>
      <c r="G33" s="6">
        <v>0</v>
      </c>
      <c r="H33" s="8">
        <f>G33/F33</f>
        <v>0</v>
      </c>
      <c r="I33" s="6">
        <v>37.597826086956523</v>
      </c>
      <c r="J33" s="6">
        <v>0</v>
      </c>
      <c r="K33" s="8">
        <f>J33/I33</f>
        <v>0</v>
      </c>
      <c r="L33" s="6">
        <v>64.649456521739125</v>
      </c>
      <c r="M33" s="6">
        <v>0</v>
      </c>
      <c r="N33" s="8">
        <f>M33/L33</f>
        <v>0</v>
      </c>
    </row>
    <row r="34" spans="1:14" x14ac:dyDescent="0.3">
      <c r="A34" s="5" t="s">
        <v>37</v>
      </c>
      <c r="B34" s="5" t="s">
        <v>116</v>
      </c>
      <c r="C34" s="5" t="s">
        <v>39</v>
      </c>
      <c r="D34" s="5" t="s">
        <v>75</v>
      </c>
      <c r="E34" s="6">
        <v>81.891304347826093</v>
      </c>
      <c r="F34" s="6">
        <v>9.6963043478260857</v>
      </c>
      <c r="G34" s="6">
        <v>0</v>
      </c>
      <c r="H34" s="8">
        <f>G34/F34</f>
        <v>0</v>
      </c>
      <c r="I34" s="6">
        <v>74.124565217391293</v>
      </c>
      <c r="J34" s="6">
        <v>0</v>
      </c>
      <c r="K34" s="8">
        <f>J34/I34</f>
        <v>0</v>
      </c>
      <c r="L34" s="6">
        <v>120.41271739130434</v>
      </c>
      <c r="M34" s="6">
        <v>0</v>
      </c>
      <c r="N34" s="8">
        <f>M34/L34</f>
        <v>0</v>
      </c>
    </row>
    <row r="35" spans="1:14" x14ac:dyDescent="0.3">
      <c r="A35" s="5" t="s">
        <v>37</v>
      </c>
      <c r="B35" s="5" t="s">
        <v>117</v>
      </c>
      <c r="C35" s="5" t="s">
        <v>118</v>
      </c>
      <c r="D35" s="5" t="s">
        <v>52</v>
      </c>
      <c r="E35" s="6">
        <v>40.75</v>
      </c>
      <c r="F35" s="6">
        <v>3.8260869565217392</v>
      </c>
      <c r="G35" s="6">
        <v>0</v>
      </c>
      <c r="H35" s="8">
        <f>G35/F35</f>
        <v>0</v>
      </c>
      <c r="I35" s="6">
        <v>38.343369565217394</v>
      </c>
      <c r="J35" s="6">
        <v>0</v>
      </c>
      <c r="K35" s="8">
        <f>J35/I35</f>
        <v>0</v>
      </c>
      <c r="L35" s="6">
        <v>55.483695652173914</v>
      </c>
      <c r="M35" s="6">
        <v>0</v>
      </c>
      <c r="N35" s="8">
        <f>M35/L35</f>
        <v>0</v>
      </c>
    </row>
    <row r="36" spans="1:14" x14ac:dyDescent="0.3">
      <c r="A36" s="5" t="s">
        <v>37</v>
      </c>
      <c r="B36" s="5" t="s">
        <v>119</v>
      </c>
      <c r="C36" s="5" t="s">
        <v>107</v>
      </c>
      <c r="D36" s="5" t="s">
        <v>40</v>
      </c>
      <c r="E36" s="6">
        <v>80.652173913043484</v>
      </c>
      <c r="F36" s="6">
        <v>8.3134782608695659</v>
      </c>
      <c r="G36" s="6">
        <v>0</v>
      </c>
      <c r="H36" s="8">
        <f>G36/F36</f>
        <v>0</v>
      </c>
      <c r="I36" s="6">
        <v>72.72119565217389</v>
      </c>
      <c r="J36" s="6">
        <v>0</v>
      </c>
      <c r="K36" s="8">
        <f>J36/I36</f>
        <v>0</v>
      </c>
      <c r="L36" s="6">
        <v>107.49554347826087</v>
      </c>
      <c r="M36" s="6">
        <v>0</v>
      </c>
      <c r="N36" s="8">
        <f>M36/L36</f>
        <v>0</v>
      </c>
    </row>
    <row r="37" spans="1:14" x14ac:dyDescent="0.3">
      <c r="A37" s="5" t="s">
        <v>37</v>
      </c>
      <c r="B37" s="5" t="s">
        <v>120</v>
      </c>
      <c r="C37" s="5" t="s">
        <v>63</v>
      </c>
      <c r="D37" s="5" t="s">
        <v>49</v>
      </c>
      <c r="E37" s="6">
        <v>63.271739130434781</v>
      </c>
      <c r="F37" s="6">
        <v>5.3958695652173905</v>
      </c>
      <c r="G37" s="6">
        <v>0</v>
      </c>
      <c r="H37" s="8">
        <f>G37/F37</f>
        <v>0</v>
      </c>
      <c r="I37" s="6">
        <v>47.659347826086957</v>
      </c>
      <c r="J37" s="6">
        <v>0</v>
      </c>
      <c r="K37" s="8">
        <f>J37/I37</f>
        <v>0</v>
      </c>
      <c r="L37" s="6">
        <v>113.82608695652173</v>
      </c>
      <c r="M37" s="6">
        <v>0</v>
      </c>
      <c r="N37" s="8">
        <f>M37/L37</f>
        <v>0</v>
      </c>
    </row>
    <row r="38" spans="1:14" x14ac:dyDescent="0.3">
      <c r="A38" s="5" t="s">
        <v>37</v>
      </c>
      <c r="B38" s="5" t="s">
        <v>121</v>
      </c>
      <c r="C38" s="5" t="s">
        <v>122</v>
      </c>
      <c r="D38" s="5" t="s">
        <v>123</v>
      </c>
      <c r="E38" s="6">
        <v>47.989130434782609</v>
      </c>
      <c r="F38" s="6">
        <v>4.6589130434782611</v>
      </c>
      <c r="G38" s="6">
        <v>0</v>
      </c>
      <c r="H38" s="8">
        <f>G38/F38</f>
        <v>0</v>
      </c>
      <c r="I38" s="6">
        <v>39.546521739130434</v>
      </c>
      <c r="J38" s="6">
        <v>0</v>
      </c>
      <c r="K38" s="8">
        <f>J38/I38</f>
        <v>0</v>
      </c>
      <c r="L38" s="6">
        <v>49.387608695652169</v>
      </c>
      <c r="M38" s="6">
        <v>0</v>
      </c>
      <c r="N38" s="8">
        <f>M38/L38</f>
        <v>0</v>
      </c>
    </row>
    <row r="39" spans="1:14" x14ac:dyDescent="0.3">
      <c r="A39" s="5" t="s">
        <v>37</v>
      </c>
      <c r="B39" s="5" t="s">
        <v>124</v>
      </c>
      <c r="C39" s="5" t="s">
        <v>125</v>
      </c>
      <c r="D39" s="5" t="s">
        <v>126</v>
      </c>
      <c r="E39" s="6">
        <v>40.347826086956523</v>
      </c>
      <c r="F39" s="6">
        <v>14.022065217391305</v>
      </c>
      <c r="G39" s="6">
        <v>0</v>
      </c>
      <c r="H39" s="8">
        <f>G39/F39</f>
        <v>0</v>
      </c>
      <c r="I39" s="6">
        <v>27.739999999999988</v>
      </c>
      <c r="J39" s="6">
        <v>0</v>
      </c>
      <c r="K39" s="8">
        <f>J39/I39</f>
        <v>0</v>
      </c>
      <c r="L39" s="6">
        <v>96.396413043478248</v>
      </c>
      <c r="M39" s="6">
        <v>0</v>
      </c>
      <c r="N39" s="8">
        <f>M39/L39</f>
        <v>0</v>
      </c>
    </row>
    <row r="40" spans="1:14" x14ac:dyDescent="0.3">
      <c r="A40" s="5" t="s">
        <v>37</v>
      </c>
      <c r="B40" s="5" t="s">
        <v>127</v>
      </c>
      <c r="C40" s="5" t="s">
        <v>128</v>
      </c>
      <c r="D40" s="5" t="s">
        <v>129</v>
      </c>
      <c r="E40" s="6">
        <v>100.3804347826087</v>
      </c>
      <c r="F40" s="6">
        <v>0</v>
      </c>
      <c r="G40" s="6">
        <v>0</v>
      </c>
      <c r="H40" s="8" t="s">
        <v>519</v>
      </c>
      <c r="I40" s="6">
        <v>108.43478260869566</v>
      </c>
      <c r="J40" s="6">
        <v>0</v>
      </c>
      <c r="K40" s="8">
        <f>J40/I40</f>
        <v>0</v>
      </c>
      <c r="L40" s="6">
        <v>251.14130434782609</v>
      </c>
      <c r="M40" s="6">
        <v>0</v>
      </c>
      <c r="N40" s="8">
        <f>M40/L40</f>
        <v>0</v>
      </c>
    </row>
    <row r="41" spans="1:14" x14ac:dyDescent="0.3">
      <c r="A41" s="5" t="s">
        <v>37</v>
      </c>
      <c r="B41" s="5" t="s">
        <v>130</v>
      </c>
      <c r="C41" s="5" t="s">
        <v>131</v>
      </c>
      <c r="D41" s="5" t="s">
        <v>132</v>
      </c>
      <c r="E41" s="6">
        <v>42.793478260869563</v>
      </c>
      <c r="F41" s="6">
        <v>6.2798913043478262</v>
      </c>
      <c r="G41" s="6">
        <v>0</v>
      </c>
      <c r="H41" s="8">
        <f>G41/F41</f>
        <v>0</v>
      </c>
      <c r="I41" s="6">
        <v>36.266304347826086</v>
      </c>
      <c r="J41" s="6">
        <v>0</v>
      </c>
      <c r="K41" s="8">
        <f>J41/I41</f>
        <v>0</v>
      </c>
      <c r="L41" s="6">
        <v>89.510869565217391</v>
      </c>
      <c r="M41" s="6">
        <v>0.98369565217391308</v>
      </c>
      <c r="N41" s="8">
        <f>M41/L41</f>
        <v>1.0989678202792957E-2</v>
      </c>
    </row>
    <row r="42" spans="1:14" x14ac:dyDescent="0.3">
      <c r="A42" s="5" t="s">
        <v>37</v>
      </c>
      <c r="B42" s="5" t="s">
        <v>133</v>
      </c>
      <c r="C42" s="5" t="s">
        <v>54</v>
      </c>
      <c r="D42" s="5" t="s">
        <v>55</v>
      </c>
      <c r="E42" s="6">
        <v>29.858695652173914</v>
      </c>
      <c r="F42" s="6">
        <v>17.658043478260876</v>
      </c>
      <c r="G42" s="6">
        <v>0</v>
      </c>
      <c r="H42" s="8">
        <f>G42/F42</f>
        <v>0</v>
      </c>
      <c r="I42" s="6">
        <v>27.220869565217402</v>
      </c>
      <c r="J42" s="6">
        <v>0</v>
      </c>
      <c r="K42" s="8">
        <f>J42/I42</f>
        <v>0</v>
      </c>
      <c r="L42" s="6">
        <v>35.879456521739129</v>
      </c>
      <c r="M42" s="6">
        <v>0</v>
      </c>
      <c r="N42" s="8">
        <f>M42/L42</f>
        <v>0</v>
      </c>
    </row>
    <row r="43" spans="1:14" x14ac:dyDescent="0.3">
      <c r="A43" s="5" t="s">
        <v>37</v>
      </c>
      <c r="B43" s="5" t="s">
        <v>134</v>
      </c>
      <c r="C43" s="5" t="s">
        <v>135</v>
      </c>
      <c r="D43" s="5" t="s">
        <v>58</v>
      </c>
      <c r="E43" s="6">
        <v>47.815217391304351</v>
      </c>
      <c r="F43" s="6">
        <v>2.8940217391304346</v>
      </c>
      <c r="G43" s="6">
        <v>0</v>
      </c>
      <c r="H43" s="8">
        <f>G43/F43</f>
        <v>0</v>
      </c>
      <c r="I43" s="6">
        <v>41.422499999999978</v>
      </c>
      <c r="J43" s="6">
        <v>0</v>
      </c>
      <c r="K43" s="8">
        <f>J43/I43</f>
        <v>0</v>
      </c>
      <c r="L43" s="6">
        <v>54.005434782608695</v>
      </c>
      <c r="M43" s="6">
        <v>0</v>
      </c>
      <c r="N43" s="8">
        <f>M43/L43</f>
        <v>0</v>
      </c>
    </row>
    <row r="44" spans="1:14" x14ac:dyDescent="0.3">
      <c r="A44" s="5" t="s">
        <v>37</v>
      </c>
      <c r="B44" s="5" t="s">
        <v>136</v>
      </c>
      <c r="C44" s="5" t="s">
        <v>137</v>
      </c>
      <c r="D44" s="5" t="s">
        <v>138</v>
      </c>
      <c r="E44" s="6">
        <v>98.086956521739125</v>
      </c>
      <c r="F44" s="6">
        <v>11.596630434782609</v>
      </c>
      <c r="G44" s="6">
        <v>0</v>
      </c>
      <c r="H44" s="8">
        <f>G44/F44</f>
        <v>0</v>
      </c>
      <c r="I44" s="6">
        <v>69.143804347826091</v>
      </c>
      <c r="J44" s="6">
        <v>0</v>
      </c>
      <c r="K44" s="8">
        <f>J44/I44</f>
        <v>0</v>
      </c>
      <c r="L44" s="6">
        <v>164.32913043478263</v>
      </c>
      <c r="M44" s="6">
        <v>8.6956521739130432E-2</v>
      </c>
      <c r="N44" s="8">
        <f>M44/L44</f>
        <v>5.2916072463269628E-4</v>
      </c>
    </row>
    <row r="45" spans="1:14" x14ac:dyDescent="0.3">
      <c r="A45" s="5" t="s">
        <v>37</v>
      </c>
      <c r="B45" s="5" t="s">
        <v>139</v>
      </c>
      <c r="C45" s="5" t="s">
        <v>140</v>
      </c>
      <c r="D45" s="5" t="s">
        <v>141</v>
      </c>
      <c r="E45" s="6">
        <v>65.902173913043484</v>
      </c>
      <c r="F45" s="6">
        <v>8.0058695652173952</v>
      </c>
      <c r="G45" s="6">
        <v>0</v>
      </c>
      <c r="H45" s="8">
        <f>G45/F45</f>
        <v>0</v>
      </c>
      <c r="I45" s="6">
        <v>36.671304347826087</v>
      </c>
      <c r="J45" s="6">
        <v>0</v>
      </c>
      <c r="K45" s="8">
        <f>J45/I45</f>
        <v>0</v>
      </c>
      <c r="L45" s="6">
        <v>96.042500000000004</v>
      </c>
      <c r="M45" s="6">
        <v>0</v>
      </c>
      <c r="N45" s="8">
        <f>M45/L45</f>
        <v>0</v>
      </c>
    </row>
    <row r="46" spans="1:14" x14ac:dyDescent="0.3">
      <c r="A46" s="5" t="s">
        <v>37</v>
      </c>
      <c r="B46" s="5" t="s">
        <v>142</v>
      </c>
      <c r="C46" s="5" t="s">
        <v>143</v>
      </c>
      <c r="D46" s="5" t="s">
        <v>144</v>
      </c>
      <c r="E46" s="6">
        <v>37.25</v>
      </c>
      <c r="F46" s="6">
        <v>3.7738043478260868</v>
      </c>
      <c r="G46" s="6">
        <v>0</v>
      </c>
      <c r="H46" s="8">
        <f>G46/F46</f>
        <v>0</v>
      </c>
      <c r="I46" s="6">
        <v>24.166739130434788</v>
      </c>
      <c r="J46" s="6">
        <v>0</v>
      </c>
      <c r="K46" s="8">
        <f>J46/I46</f>
        <v>0</v>
      </c>
      <c r="L46" s="6">
        <v>68.3</v>
      </c>
      <c r="M46" s="6">
        <v>0</v>
      </c>
      <c r="N46" s="8">
        <f>M46/L46</f>
        <v>0</v>
      </c>
    </row>
    <row r="47" spans="1:14" x14ac:dyDescent="0.3">
      <c r="A47" s="5" t="s">
        <v>37</v>
      </c>
      <c r="B47" s="5" t="s">
        <v>145</v>
      </c>
      <c r="C47" s="5" t="s">
        <v>146</v>
      </c>
      <c r="D47" s="5" t="s">
        <v>147</v>
      </c>
      <c r="E47" s="6">
        <v>41.717391304347828</v>
      </c>
      <c r="F47" s="6">
        <v>4.7934782608695654</v>
      </c>
      <c r="G47" s="6">
        <v>0</v>
      </c>
      <c r="H47" s="8">
        <f>G47/F47</f>
        <v>0</v>
      </c>
      <c r="I47" s="6">
        <v>26.625</v>
      </c>
      <c r="J47" s="6">
        <v>0</v>
      </c>
      <c r="K47" s="8">
        <f>J47/I47</f>
        <v>0</v>
      </c>
      <c r="L47" s="6">
        <v>99.076086956521735</v>
      </c>
      <c r="M47" s="6">
        <v>0</v>
      </c>
      <c r="N47" s="8">
        <f>M47/L47</f>
        <v>0</v>
      </c>
    </row>
    <row r="48" spans="1:14" x14ac:dyDescent="0.3">
      <c r="A48" s="5" t="s">
        <v>37</v>
      </c>
      <c r="B48" s="5" t="s">
        <v>148</v>
      </c>
      <c r="C48" s="5" t="s">
        <v>48</v>
      </c>
      <c r="D48" s="5" t="s">
        <v>49</v>
      </c>
      <c r="E48" s="6">
        <v>64.717391304347828</v>
      </c>
      <c r="F48" s="6">
        <v>10.75608695652174</v>
      </c>
      <c r="G48" s="6">
        <v>0</v>
      </c>
      <c r="H48" s="8">
        <f>G48/F48</f>
        <v>0</v>
      </c>
      <c r="I48" s="6">
        <v>50.711956521739133</v>
      </c>
      <c r="J48" s="6">
        <v>0</v>
      </c>
      <c r="K48" s="8">
        <f>J48/I48</f>
        <v>0</v>
      </c>
      <c r="L48" s="6">
        <v>115.54347826086956</v>
      </c>
      <c r="M48" s="6">
        <v>0</v>
      </c>
      <c r="N48" s="8">
        <f>M48/L48</f>
        <v>0</v>
      </c>
    </row>
    <row r="49" spans="1:14" x14ac:dyDescent="0.3">
      <c r="A49" s="5" t="s">
        <v>37</v>
      </c>
      <c r="B49" s="5" t="s">
        <v>149</v>
      </c>
      <c r="C49" s="5" t="s">
        <v>150</v>
      </c>
      <c r="D49" s="5" t="s">
        <v>151</v>
      </c>
      <c r="E49" s="6">
        <v>65.445652173913047</v>
      </c>
      <c r="F49" s="6">
        <v>6.1278260869565218</v>
      </c>
      <c r="G49" s="6">
        <v>0</v>
      </c>
      <c r="H49" s="8">
        <f>G49/F49</f>
        <v>0</v>
      </c>
      <c r="I49" s="6">
        <v>58.63434782608693</v>
      </c>
      <c r="J49" s="6">
        <v>0</v>
      </c>
      <c r="K49" s="8">
        <f>J49/I49</f>
        <v>0</v>
      </c>
      <c r="L49" s="6">
        <v>140.78293478260869</v>
      </c>
      <c r="M49" s="6">
        <v>0</v>
      </c>
      <c r="N49" s="8">
        <f>M49/L49</f>
        <v>0</v>
      </c>
    </row>
    <row r="50" spans="1:14" x14ac:dyDescent="0.3">
      <c r="A50" s="5" t="s">
        <v>37</v>
      </c>
      <c r="B50" s="5" t="s">
        <v>152</v>
      </c>
      <c r="C50" s="5" t="s">
        <v>153</v>
      </c>
      <c r="D50" s="5" t="s">
        <v>154</v>
      </c>
      <c r="E50" s="6">
        <v>41.510869565217391</v>
      </c>
      <c r="F50" s="6">
        <v>3.8628260869565216</v>
      </c>
      <c r="G50" s="6">
        <v>0</v>
      </c>
      <c r="H50" s="8">
        <f>G50/F50</f>
        <v>0</v>
      </c>
      <c r="I50" s="6">
        <v>25.40739130434784</v>
      </c>
      <c r="J50" s="6">
        <v>0</v>
      </c>
      <c r="K50" s="8">
        <f>J50/I50</f>
        <v>0</v>
      </c>
      <c r="L50" s="6">
        <v>63.935000000000002</v>
      </c>
      <c r="M50" s="6">
        <v>0</v>
      </c>
      <c r="N50" s="8">
        <f>M50/L50</f>
        <v>0</v>
      </c>
    </row>
    <row r="51" spans="1:14" x14ac:dyDescent="0.3">
      <c r="A51" s="5" t="s">
        <v>37</v>
      </c>
      <c r="B51" s="5" t="s">
        <v>155</v>
      </c>
      <c r="C51" s="5" t="s">
        <v>156</v>
      </c>
      <c r="D51" s="5" t="s">
        <v>157</v>
      </c>
      <c r="E51" s="6">
        <v>46.076086956521742</v>
      </c>
      <c r="F51" s="6">
        <v>6.3135869565217391</v>
      </c>
      <c r="G51" s="6">
        <v>0</v>
      </c>
      <c r="H51" s="8">
        <f>G51/F51</f>
        <v>0</v>
      </c>
      <c r="I51" s="6">
        <v>34.676956521739115</v>
      </c>
      <c r="J51" s="6">
        <v>0</v>
      </c>
      <c r="K51" s="8">
        <f>J51/I51</f>
        <v>0</v>
      </c>
      <c r="L51" s="6">
        <v>119.74206521739131</v>
      </c>
      <c r="M51" s="6">
        <v>0</v>
      </c>
      <c r="N51" s="8">
        <f>M51/L51</f>
        <v>0</v>
      </c>
    </row>
    <row r="52" spans="1:14" x14ac:dyDescent="0.3">
      <c r="A52" s="5" t="s">
        <v>37</v>
      </c>
      <c r="B52" s="5" t="s">
        <v>158</v>
      </c>
      <c r="C52" s="5" t="s">
        <v>159</v>
      </c>
      <c r="D52" s="5" t="s">
        <v>160</v>
      </c>
      <c r="E52" s="6">
        <v>34.793478260869563</v>
      </c>
      <c r="F52" s="6">
        <v>6.4076086956521738</v>
      </c>
      <c r="G52" s="6">
        <v>0.17391304347826086</v>
      </c>
      <c r="H52" s="8">
        <f>G52/F52</f>
        <v>2.7141645462256149E-2</v>
      </c>
      <c r="I52" s="6">
        <v>21.692934782608695</v>
      </c>
      <c r="J52" s="6">
        <v>3.8586956521739131</v>
      </c>
      <c r="K52" s="8">
        <f>J52/I52</f>
        <v>0.17787799073030189</v>
      </c>
      <c r="L52" s="6">
        <v>78.701086956521735</v>
      </c>
      <c r="M52" s="6">
        <v>18.709239130434781</v>
      </c>
      <c r="N52" s="8">
        <f>M52/L52</f>
        <v>0.2377252952144189</v>
      </c>
    </row>
    <row r="53" spans="1:14" x14ac:dyDescent="0.3">
      <c r="A53" s="5" t="s">
        <v>37</v>
      </c>
      <c r="B53" s="5" t="s">
        <v>161</v>
      </c>
      <c r="C53" s="5" t="s">
        <v>162</v>
      </c>
      <c r="D53" s="5" t="s">
        <v>163</v>
      </c>
      <c r="E53" s="6">
        <v>51.402173913043477</v>
      </c>
      <c r="F53" s="6">
        <v>3.4048913043478262</v>
      </c>
      <c r="G53" s="6">
        <v>3.4130434782608696</v>
      </c>
      <c r="H53" s="8">
        <f>G53/F53</f>
        <v>1.0023942537909019</v>
      </c>
      <c r="I53" s="6">
        <v>14.102499999999997</v>
      </c>
      <c r="J53" s="6">
        <v>0</v>
      </c>
      <c r="K53" s="8">
        <f>J53/I53</f>
        <v>0</v>
      </c>
      <c r="L53" s="6">
        <v>96.044239130434775</v>
      </c>
      <c r="M53" s="6">
        <v>0</v>
      </c>
      <c r="N53" s="8">
        <f>M53/L53</f>
        <v>0</v>
      </c>
    </row>
    <row r="54" spans="1:14" x14ac:dyDescent="0.3">
      <c r="A54" s="5" t="s">
        <v>37</v>
      </c>
      <c r="B54" s="5" t="s">
        <v>164</v>
      </c>
      <c r="C54" s="5" t="s">
        <v>165</v>
      </c>
      <c r="D54" s="5" t="s">
        <v>163</v>
      </c>
      <c r="E54" s="6">
        <v>82.097826086956516</v>
      </c>
      <c r="F54" s="6">
        <v>9.8857608695652193</v>
      </c>
      <c r="G54" s="6">
        <v>0</v>
      </c>
      <c r="H54" s="8">
        <f>G54/F54</f>
        <v>0</v>
      </c>
      <c r="I54" s="6">
        <v>45.855108695652163</v>
      </c>
      <c r="J54" s="6">
        <v>0</v>
      </c>
      <c r="K54" s="8">
        <f>J54/I54</f>
        <v>0</v>
      </c>
      <c r="L54" s="6">
        <v>155.73260869565217</v>
      </c>
      <c r="M54" s="6">
        <v>0</v>
      </c>
      <c r="N54" s="8">
        <f>M54/L54</f>
        <v>0</v>
      </c>
    </row>
    <row r="55" spans="1:14" x14ac:dyDescent="0.3">
      <c r="A55" s="5" t="s">
        <v>37</v>
      </c>
      <c r="B55" s="5" t="s">
        <v>166</v>
      </c>
      <c r="C55" s="5" t="s">
        <v>167</v>
      </c>
      <c r="D55" s="5" t="s">
        <v>144</v>
      </c>
      <c r="E55" s="6">
        <v>63.423913043478258</v>
      </c>
      <c r="F55" s="6">
        <v>2.4891304347826089</v>
      </c>
      <c r="G55" s="6">
        <v>0</v>
      </c>
      <c r="H55" s="8">
        <f>G55/F55</f>
        <v>0</v>
      </c>
      <c r="I55" s="6">
        <v>42.410434782608696</v>
      </c>
      <c r="J55" s="6">
        <v>0</v>
      </c>
      <c r="K55" s="8">
        <f>J55/I55</f>
        <v>0</v>
      </c>
      <c r="L55" s="6">
        <v>103.42141304347827</v>
      </c>
      <c r="M55" s="6">
        <v>0</v>
      </c>
      <c r="N55" s="8">
        <f>M55/L55</f>
        <v>0</v>
      </c>
    </row>
    <row r="56" spans="1:14" x14ac:dyDescent="0.3">
      <c r="A56" s="5" t="s">
        <v>37</v>
      </c>
      <c r="B56" s="5" t="s">
        <v>168</v>
      </c>
      <c r="C56" s="5" t="s">
        <v>169</v>
      </c>
      <c r="D56" s="5" t="s">
        <v>170</v>
      </c>
      <c r="E56" s="6">
        <v>73.771739130434781</v>
      </c>
      <c r="F56" s="6">
        <v>19.879782608695646</v>
      </c>
      <c r="G56" s="6">
        <v>0</v>
      </c>
      <c r="H56" s="8">
        <f>G56/F56</f>
        <v>0</v>
      </c>
      <c r="I56" s="6">
        <v>18.876413043478259</v>
      </c>
      <c r="J56" s="6">
        <v>0</v>
      </c>
      <c r="K56" s="8">
        <f>J56/I56</f>
        <v>0</v>
      </c>
      <c r="L56" s="6">
        <v>139.9413043478261</v>
      </c>
      <c r="M56" s="6">
        <v>0</v>
      </c>
      <c r="N56" s="8">
        <f>M56/L56</f>
        <v>0</v>
      </c>
    </row>
    <row r="57" spans="1:14" x14ac:dyDescent="0.3">
      <c r="A57" s="5" t="s">
        <v>37</v>
      </c>
      <c r="B57" s="5" t="s">
        <v>171</v>
      </c>
      <c r="C57" s="5" t="s">
        <v>172</v>
      </c>
      <c r="D57" s="5" t="s">
        <v>101</v>
      </c>
      <c r="E57" s="6">
        <v>77.652173913043484</v>
      </c>
      <c r="F57" s="6">
        <v>1</v>
      </c>
      <c r="G57" s="6">
        <v>0</v>
      </c>
      <c r="H57" s="8">
        <f>G57/F57</f>
        <v>0</v>
      </c>
      <c r="I57" s="6">
        <v>116.00184782608696</v>
      </c>
      <c r="J57" s="6">
        <v>0</v>
      </c>
      <c r="K57" s="8">
        <f>J57/I57</f>
        <v>0</v>
      </c>
      <c r="L57" s="6">
        <v>194.12793478260869</v>
      </c>
      <c r="M57" s="6">
        <v>0</v>
      </c>
      <c r="N57" s="8">
        <f>M57/L57</f>
        <v>0</v>
      </c>
    </row>
    <row r="58" spans="1:14" x14ac:dyDescent="0.3">
      <c r="A58" s="5" t="s">
        <v>37</v>
      </c>
      <c r="B58" s="5" t="s">
        <v>173</v>
      </c>
      <c r="C58" s="5" t="s">
        <v>48</v>
      </c>
      <c r="D58" s="5" t="s">
        <v>58</v>
      </c>
      <c r="E58" s="6">
        <v>35.652173913043477</v>
      </c>
      <c r="F58" s="6">
        <v>11.619021739130435</v>
      </c>
      <c r="G58" s="6">
        <v>0</v>
      </c>
      <c r="H58" s="8">
        <f>G58/F58</f>
        <v>0</v>
      </c>
      <c r="I58" s="6">
        <v>24.462608695652179</v>
      </c>
      <c r="J58" s="6">
        <v>3.5217391304347827</v>
      </c>
      <c r="K58" s="8">
        <f>J58/I58</f>
        <v>0.14396416891795819</v>
      </c>
      <c r="L58" s="6">
        <v>96.330326086956518</v>
      </c>
      <c r="M58" s="6">
        <v>11.320652173913043</v>
      </c>
      <c r="N58" s="8">
        <f>M58/L58</f>
        <v>0.11751908909447677</v>
      </c>
    </row>
    <row r="59" spans="1:14" x14ac:dyDescent="0.3">
      <c r="A59" s="5" t="s">
        <v>37</v>
      </c>
      <c r="B59" s="5" t="s">
        <v>174</v>
      </c>
      <c r="C59" s="5" t="s">
        <v>175</v>
      </c>
      <c r="D59" s="5" t="s">
        <v>176</v>
      </c>
      <c r="E59" s="6">
        <v>68.804347826086953</v>
      </c>
      <c r="F59" s="6">
        <v>13.465434782608694</v>
      </c>
      <c r="G59" s="6">
        <v>0</v>
      </c>
      <c r="H59" s="8">
        <f>G59/F59</f>
        <v>0</v>
      </c>
      <c r="I59" s="6">
        <v>51.4128260869565</v>
      </c>
      <c r="J59" s="6">
        <v>0</v>
      </c>
      <c r="K59" s="8">
        <f>J59/I59</f>
        <v>0</v>
      </c>
      <c r="L59" s="6">
        <v>142.64043478260871</v>
      </c>
      <c r="M59" s="6">
        <v>0</v>
      </c>
      <c r="N59" s="8">
        <f>M59/L59</f>
        <v>0</v>
      </c>
    </row>
    <row r="60" spans="1:14" x14ac:dyDescent="0.3">
      <c r="A60" s="5" t="s">
        <v>37</v>
      </c>
      <c r="B60" s="5" t="s">
        <v>177</v>
      </c>
      <c r="C60" s="5" t="s">
        <v>178</v>
      </c>
      <c r="D60" s="5" t="s">
        <v>75</v>
      </c>
      <c r="E60" s="6">
        <v>52.891304347826086</v>
      </c>
      <c r="F60" s="6">
        <v>4.8967391304347823</v>
      </c>
      <c r="G60" s="6">
        <v>0</v>
      </c>
      <c r="H60" s="8">
        <f>G60/F60</f>
        <v>0</v>
      </c>
      <c r="I60" s="6">
        <v>63.570652173913047</v>
      </c>
      <c r="J60" s="6">
        <v>0</v>
      </c>
      <c r="K60" s="8">
        <f>J60/I60</f>
        <v>0</v>
      </c>
      <c r="L60" s="6">
        <v>101.23097826086956</v>
      </c>
      <c r="M60" s="6">
        <v>0</v>
      </c>
      <c r="N60" s="8">
        <f>M60/L60</f>
        <v>0</v>
      </c>
    </row>
    <row r="61" spans="1:14" x14ac:dyDescent="0.3">
      <c r="A61" s="5" t="s">
        <v>37</v>
      </c>
      <c r="B61" s="5" t="s">
        <v>179</v>
      </c>
      <c r="C61" s="5" t="s">
        <v>180</v>
      </c>
      <c r="D61" s="5" t="s">
        <v>181</v>
      </c>
      <c r="E61" s="6">
        <v>40.489130434782609</v>
      </c>
      <c r="F61" s="6">
        <v>14.71423913043478</v>
      </c>
      <c r="G61" s="6">
        <v>0</v>
      </c>
      <c r="H61" s="8">
        <f>G61/F61</f>
        <v>0</v>
      </c>
      <c r="I61" s="6">
        <v>18.36249999999999</v>
      </c>
      <c r="J61" s="6">
        <v>0</v>
      </c>
      <c r="K61" s="8">
        <f>J61/I61</f>
        <v>0</v>
      </c>
      <c r="L61" s="6">
        <v>123.07347826086956</v>
      </c>
      <c r="M61" s="6">
        <v>0</v>
      </c>
      <c r="N61" s="8">
        <f>M61/L61</f>
        <v>0</v>
      </c>
    </row>
    <row r="62" spans="1:14" x14ac:dyDescent="0.3">
      <c r="A62" s="5" t="s">
        <v>37</v>
      </c>
      <c r="B62" s="5" t="s">
        <v>182</v>
      </c>
      <c r="C62" s="5" t="s">
        <v>100</v>
      </c>
      <c r="D62" s="5" t="s">
        <v>101</v>
      </c>
      <c r="E62" s="6">
        <v>91.521739130434781</v>
      </c>
      <c r="F62" s="6">
        <v>20.697608695652171</v>
      </c>
      <c r="G62" s="6">
        <v>0</v>
      </c>
      <c r="H62" s="8">
        <f>G62/F62</f>
        <v>0</v>
      </c>
      <c r="I62" s="6">
        <v>46.38413043478262</v>
      </c>
      <c r="J62" s="6">
        <v>0</v>
      </c>
      <c r="K62" s="8">
        <f>J62/I62</f>
        <v>0</v>
      </c>
      <c r="L62" s="6">
        <v>189.14576086956521</v>
      </c>
      <c r="M62" s="6">
        <v>0</v>
      </c>
      <c r="N62" s="8">
        <f>M62/L62</f>
        <v>0</v>
      </c>
    </row>
    <row r="63" spans="1:14" x14ac:dyDescent="0.3">
      <c r="A63" s="5" t="s">
        <v>37</v>
      </c>
      <c r="B63" s="5" t="s">
        <v>183</v>
      </c>
      <c r="C63" s="5" t="s">
        <v>184</v>
      </c>
      <c r="D63" s="5" t="s">
        <v>185</v>
      </c>
      <c r="E63" s="6">
        <v>59.695652173913047</v>
      </c>
      <c r="F63" s="6">
        <v>22.141304347826086</v>
      </c>
      <c r="G63" s="6">
        <v>0</v>
      </c>
      <c r="H63" s="8">
        <f>G63/F63</f>
        <v>0</v>
      </c>
      <c r="I63" s="6">
        <v>52.469565217391299</v>
      </c>
      <c r="J63" s="6">
        <v>0</v>
      </c>
      <c r="K63" s="8">
        <f>J63/I63</f>
        <v>0</v>
      </c>
      <c r="L63" s="6">
        <v>182.57880434782609</v>
      </c>
      <c r="M63" s="6">
        <v>0</v>
      </c>
      <c r="N63" s="8">
        <f>M63/L63</f>
        <v>0</v>
      </c>
    </row>
    <row r="64" spans="1:14" x14ac:dyDescent="0.3">
      <c r="A64" s="5" t="s">
        <v>37</v>
      </c>
      <c r="B64" s="5" t="s">
        <v>186</v>
      </c>
      <c r="C64" s="5" t="s">
        <v>98</v>
      </c>
      <c r="D64" s="5" t="s">
        <v>75</v>
      </c>
      <c r="E64" s="6">
        <v>76.358695652173907</v>
      </c>
      <c r="F64" s="6">
        <v>12.099891304347826</v>
      </c>
      <c r="G64" s="6">
        <v>0.67391304347826086</v>
      </c>
      <c r="H64" s="8">
        <f>G64/F64</f>
        <v>5.5695793170977101E-2</v>
      </c>
      <c r="I64" s="6">
        <v>61.660869565217396</v>
      </c>
      <c r="J64" s="6">
        <v>11.554347826086957</v>
      </c>
      <c r="K64" s="8">
        <f>J64/I64</f>
        <v>0.18738541813566492</v>
      </c>
      <c r="L64" s="6">
        <v>142.43652173913043</v>
      </c>
      <c r="M64" s="6">
        <v>31.018152173913041</v>
      </c>
      <c r="N64" s="8">
        <f>M64/L64</f>
        <v>0.21776825069290973</v>
      </c>
    </row>
    <row r="65" spans="1:14" x14ac:dyDescent="0.3">
      <c r="A65" s="5" t="s">
        <v>37</v>
      </c>
      <c r="B65" s="5" t="s">
        <v>187</v>
      </c>
      <c r="C65" s="5" t="s">
        <v>188</v>
      </c>
      <c r="D65" s="5" t="s">
        <v>189</v>
      </c>
      <c r="E65" s="6">
        <v>53.184782608695649</v>
      </c>
      <c r="F65" s="6">
        <v>6.75</v>
      </c>
      <c r="G65" s="6">
        <v>0</v>
      </c>
      <c r="H65" s="8">
        <f>G65/F65</f>
        <v>0</v>
      </c>
      <c r="I65" s="6">
        <v>41.836956521739133</v>
      </c>
      <c r="J65" s="6">
        <v>0</v>
      </c>
      <c r="K65" s="8">
        <f>J65/I65</f>
        <v>0</v>
      </c>
      <c r="L65" s="6">
        <v>102.7061956521739</v>
      </c>
      <c r="M65" s="6">
        <v>4.4347826086956523</v>
      </c>
      <c r="N65" s="8">
        <f>M65/L65</f>
        <v>4.3179309490875728E-2</v>
      </c>
    </row>
    <row r="66" spans="1:14" x14ac:dyDescent="0.3">
      <c r="A66" s="5" t="s">
        <v>37</v>
      </c>
      <c r="B66" s="5" t="s">
        <v>190</v>
      </c>
      <c r="C66" s="5" t="s">
        <v>90</v>
      </c>
      <c r="D66" s="5" t="s">
        <v>91</v>
      </c>
      <c r="E66" s="6">
        <v>53.739130434782609</v>
      </c>
      <c r="F66" s="6">
        <v>6.2201086956521738</v>
      </c>
      <c r="G66" s="6">
        <v>0</v>
      </c>
      <c r="H66" s="8">
        <f>G66/F66</f>
        <v>0</v>
      </c>
      <c r="I66" s="6">
        <v>38.904891304347828</v>
      </c>
      <c r="J66" s="6">
        <v>0</v>
      </c>
      <c r="K66" s="8">
        <f>J66/I66</f>
        <v>0</v>
      </c>
      <c r="L66" s="6">
        <v>83.233695652173907</v>
      </c>
      <c r="M66" s="6">
        <v>0</v>
      </c>
      <c r="N66" s="8">
        <f>M66/L66</f>
        <v>0</v>
      </c>
    </row>
    <row r="67" spans="1:14" x14ac:dyDescent="0.3">
      <c r="A67" s="5" t="s">
        <v>37</v>
      </c>
      <c r="B67" s="5" t="s">
        <v>191</v>
      </c>
      <c r="C67" s="5" t="s">
        <v>169</v>
      </c>
      <c r="D67" s="5" t="s">
        <v>170</v>
      </c>
      <c r="E67" s="6">
        <v>80.282608695652172</v>
      </c>
      <c r="F67" s="6">
        <v>15.589347826086957</v>
      </c>
      <c r="G67" s="6">
        <v>0</v>
      </c>
      <c r="H67" s="8">
        <f>G67/F67</f>
        <v>0</v>
      </c>
      <c r="I67" s="6">
        <v>89.690652173913008</v>
      </c>
      <c r="J67" s="6">
        <v>0</v>
      </c>
      <c r="K67" s="8">
        <f>J67/I67</f>
        <v>0</v>
      </c>
      <c r="L67" s="6">
        <v>202.9513043478261</v>
      </c>
      <c r="M67" s="6">
        <v>0</v>
      </c>
      <c r="N67" s="8">
        <f>M67/L67</f>
        <v>0</v>
      </c>
    </row>
    <row r="68" spans="1:14" x14ac:dyDescent="0.3">
      <c r="A68" s="5" t="s">
        <v>37</v>
      </c>
      <c r="B68" s="5" t="s">
        <v>192</v>
      </c>
      <c r="C68" s="5" t="s">
        <v>193</v>
      </c>
      <c r="D68" s="5" t="s">
        <v>194</v>
      </c>
      <c r="E68" s="6">
        <v>81.826086956521735</v>
      </c>
      <c r="F68" s="6">
        <v>9.4368478260869608</v>
      </c>
      <c r="G68" s="6">
        <v>0</v>
      </c>
      <c r="H68" s="8">
        <f>G68/F68</f>
        <v>0</v>
      </c>
      <c r="I68" s="6">
        <v>63.722934782608696</v>
      </c>
      <c r="J68" s="6">
        <v>0</v>
      </c>
      <c r="K68" s="8">
        <f>J68/I68</f>
        <v>0</v>
      </c>
      <c r="L68" s="6">
        <v>81.616086956521741</v>
      </c>
      <c r="M68" s="6">
        <v>0</v>
      </c>
      <c r="N68" s="8">
        <f>M68/L68</f>
        <v>0</v>
      </c>
    </row>
    <row r="69" spans="1:14" x14ac:dyDescent="0.3">
      <c r="A69" s="5" t="s">
        <v>37</v>
      </c>
      <c r="B69" s="5" t="s">
        <v>195</v>
      </c>
      <c r="C69" s="5" t="s">
        <v>196</v>
      </c>
      <c r="D69" s="5" t="s">
        <v>197</v>
      </c>
      <c r="E69" s="6">
        <v>42.478260869565219</v>
      </c>
      <c r="F69" s="6">
        <v>3.3419565217391303</v>
      </c>
      <c r="G69" s="6">
        <v>0</v>
      </c>
      <c r="H69" s="8">
        <f>G69/F69</f>
        <v>0</v>
      </c>
      <c r="I69" s="6">
        <v>47.184565217391302</v>
      </c>
      <c r="J69" s="6">
        <v>0</v>
      </c>
      <c r="K69" s="8">
        <f>J69/I69</f>
        <v>0</v>
      </c>
      <c r="L69" s="6">
        <v>64.513043478260869</v>
      </c>
      <c r="M69" s="6">
        <v>0.19565217391304349</v>
      </c>
      <c r="N69" s="8">
        <f>M69/L69</f>
        <v>3.0327537403962799E-3</v>
      </c>
    </row>
    <row r="70" spans="1:14" x14ac:dyDescent="0.3">
      <c r="A70" s="5" t="s">
        <v>37</v>
      </c>
      <c r="B70" s="5" t="s">
        <v>198</v>
      </c>
      <c r="C70" s="5" t="s">
        <v>137</v>
      </c>
      <c r="D70" s="5" t="s">
        <v>138</v>
      </c>
      <c r="E70" s="6">
        <v>114.32608695652173</v>
      </c>
      <c r="F70" s="6">
        <v>17.71467391304348</v>
      </c>
      <c r="G70" s="6">
        <v>3.9673913043478262</v>
      </c>
      <c r="H70" s="8">
        <f>G70/F70</f>
        <v>0.22396073017333945</v>
      </c>
      <c r="I70" s="6">
        <v>79.048695652173905</v>
      </c>
      <c r="J70" s="6">
        <v>0</v>
      </c>
      <c r="K70" s="8">
        <f>J70/I70</f>
        <v>0</v>
      </c>
      <c r="L70" s="6">
        <v>206.66086956521738</v>
      </c>
      <c r="M70" s="6">
        <v>0</v>
      </c>
      <c r="N70" s="8">
        <f>M70/L70</f>
        <v>0</v>
      </c>
    </row>
    <row r="71" spans="1:14" x14ac:dyDescent="0.3">
      <c r="A71" s="5" t="s">
        <v>37</v>
      </c>
      <c r="B71" s="5" t="s">
        <v>199</v>
      </c>
      <c r="C71" s="5" t="s">
        <v>178</v>
      </c>
      <c r="D71" s="5" t="s">
        <v>75</v>
      </c>
      <c r="E71" s="6">
        <v>65.184782608695656</v>
      </c>
      <c r="F71" s="6">
        <v>21.707065217391314</v>
      </c>
      <c r="G71" s="6">
        <v>0</v>
      </c>
      <c r="H71" s="8">
        <f>G71/F71</f>
        <v>0</v>
      </c>
      <c r="I71" s="6">
        <v>75.014891304347813</v>
      </c>
      <c r="J71" s="6">
        <v>0</v>
      </c>
      <c r="K71" s="8">
        <f>J71/I71</f>
        <v>0</v>
      </c>
      <c r="L71" s="6">
        <v>119.20728260869565</v>
      </c>
      <c r="M71" s="6">
        <v>0</v>
      </c>
      <c r="N71" s="8">
        <f>M71/L71</f>
        <v>0</v>
      </c>
    </row>
    <row r="72" spans="1:14" x14ac:dyDescent="0.3">
      <c r="A72" s="5" t="s">
        <v>37</v>
      </c>
      <c r="B72" s="5" t="s">
        <v>200</v>
      </c>
      <c r="C72" s="5" t="s">
        <v>39</v>
      </c>
      <c r="D72" s="5" t="s">
        <v>75</v>
      </c>
      <c r="E72" s="6">
        <v>56.228260869565219</v>
      </c>
      <c r="F72" s="6">
        <v>18.789565217391306</v>
      </c>
      <c r="G72" s="6">
        <v>0</v>
      </c>
      <c r="H72" s="8">
        <f>G72/F72</f>
        <v>0</v>
      </c>
      <c r="I72" s="6">
        <v>64.122717391304349</v>
      </c>
      <c r="J72" s="6">
        <v>0</v>
      </c>
      <c r="K72" s="8">
        <f>J72/I72</f>
        <v>0</v>
      </c>
      <c r="L72" s="6">
        <v>90.738369565217397</v>
      </c>
      <c r="M72" s="6">
        <v>0</v>
      </c>
      <c r="N72" s="8">
        <f>M72/L72</f>
        <v>0</v>
      </c>
    </row>
    <row r="73" spans="1:14" x14ac:dyDescent="0.3">
      <c r="A73" s="5" t="s">
        <v>37</v>
      </c>
      <c r="B73" s="5" t="s">
        <v>201</v>
      </c>
      <c r="C73" s="5" t="s">
        <v>48</v>
      </c>
      <c r="D73" s="5" t="s">
        <v>49</v>
      </c>
      <c r="E73" s="6">
        <v>61.75</v>
      </c>
      <c r="F73" s="6">
        <v>13.836956521739131</v>
      </c>
      <c r="G73" s="6">
        <v>0</v>
      </c>
      <c r="H73" s="8">
        <f>G73/F73</f>
        <v>0</v>
      </c>
      <c r="I73" s="6">
        <v>56.077499999999993</v>
      </c>
      <c r="J73" s="6">
        <v>5.4891304347826084</v>
      </c>
      <c r="K73" s="8">
        <f>J73/I73</f>
        <v>9.7884720873480616E-2</v>
      </c>
      <c r="L73" s="6">
        <v>104.30869565217391</v>
      </c>
      <c r="M73" s="6">
        <v>0.56521739130434778</v>
      </c>
      <c r="N73" s="8">
        <f>M73/L73</f>
        <v>5.4186986786711683E-3</v>
      </c>
    </row>
    <row r="74" spans="1:14" x14ac:dyDescent="0.3">
      <c r="A74" s="5" t="s">
        <v>37</v>
      </c>
      <c r="B74" s="5" t="s">
        <v>202</v>
      </c>
      <c r="C74" s="5" t="s">
        <v>203</v>
      </c>
      <c r="D74" s="5" t="s">
        <v>204</v>
      </c>
      <c r="E74" s="6">
        <v>52.521739130434781</v>
      </c>
      <c r="F74" s="6">
        <v>7.153586956521738</v>
      </c>
      <c r="G74" s="6">
        <v>0</v>
      </c>
      <c r="H74" s="8">
        <f>G74/F74</f>
        <v>0</v>
      </c>
      <c r="I74" s="6">
        <v>40.059891304347815</v>
      </c>
      <c r="J74" s="6">
        <v>2.402173913043478</v>
      </c>
      <c r="K74" s="8">
        <f>J74/I74</f>
        <v>5.9964563927380483E-2</v>
      </c>
      <c r="L74" s="6">
        <v>99.522391304347821</v>
      </c>
      <c r="M74" s="6">
        <v>0</v>
      </c>
      <c r="N74" s="8">
        <f>M74/L74</f>
        <v>0</v>
      </c>
    </row>
    <row r="75" spans="1:14" x14ac:dyDescent="0.3">
      <c r="A75" s="5" t="s">
        <v>37</v>
      </c>
      <c r="B75" s="5" t="s">
        <v>205</v>
      </c>
      <c r="C75" s="5" t="s">
        <v>39</v>
      </c>
      <c r="D75" s="5" t="s">
        <v>75</v>
      </c>
      <c r="E75" s="6">
        <v>74.5</v>
      </c>
      <c r="F75" s="6">
        <v>46.004239130434776</v>
      </c>
      <c r="G75" s="6">
        <v>0</v>
      </c>
      <c r="H75" s="8">
        <f>G75/F75</f>
        <v>0</v>
      </c>
      <c r="I75" s="6">
        <v>85.327717391304347</v>
      </c>
      <c r="J75" s="6">
        <v>15.195652173913043</v>
      </c>
      <c r="K75" s="8">
        <f>J75/I75</f>
        <v>0.17808576906173768</v>
      </c>
      <c r="L75" s="6">
        <v>180.35956521739132</v>
      </c>
      <c r="M75" s="6">
        <v>43.449456521739144</v>
      </c>
      <c r="N75" s="8">
        <f>M75/L75</f>
        <v>0.24090464217613614</v>
      </c>
    </row>
    <row r="76" spans="1:14" x14ac:dyDescent="0.3">
      <c r="A76" s="5" t="s">
        <v>37</v>
      </c>
      <c r="B76" s="5" t="s">
        <v>206</v>
      </c>
      <c r="C76" s="5" t="s">
        <v>207</v>
      </c>
      <c r="D76" s="5" t="s">
        <v>126</v>
      </c>
      <c r="E76" s="6">
        <v>76.152173913043484</v>
      </c>
      <c r="F76" s="6">
        <v>2.625</v>
      </c>
      <c r="G76" s="6">
        <v>0</v>
      </c>
      <c r="H76" s="8">
        <f>G76/F76</f>
        <v>0</v>
      </c>
      <c r="I76" s="6">
        <v>66.456521739130437</v>
      </c>
      <c r="J76" s="6">
        <v>0</v>
      </c>
      <c r="K76" s="8">
        <f>J76/I76</f>
        <v>0</v>
      </c>
      <c r="L76" s="6">
        <v>209.6983695652174</v>
      </c>
      <c r="M76" s="6">
        <v>0</v>
      </c>
      <c r="N76" s="8">
        <f>M76/L76</f>
        <v>0</v>
      </c>
    </row>
    <row r="77" spans="1:14" x14ac:dyDescent="0.3">
      <c r="A77" s="5" t="s">
        <v>37</v>
      </c>
      <c r="B77" s="5" t="s">
        <v>208</v>
      </c>
      <c r="C77" s="5" t="s">
        <v>209</v>
      </c>
      <c r="D77" s="5" t="s">
        <v>80</v>
      </c>
      <c r="E77" s="6">
        <v>29.260869565217391</v>
      </c>
      <c r="F77" s="6">
        <v>8.3369565217391308</v>
      </c>
      <c r="G77" s="6">
        <v>0</v>
      </c>
      <c r="H77" s="8">
        <f>G77/F77</f>
        <v>0</v>
      </c>
      <c r="I77" s="6">
        <v>32.619565217391305</v>
      </c>
      <c r="J77" s="6">
        <v>0.59782608695652173</v>
      </c>
      <c r="K77" s="8">
        <f>J77/I77</f>
        <v>1.8327224258580473E-2</v>
      </c>
      <c r="L77" s="6">
        <v>72.362499999999997</v>
      </c>
      <c r="M77" s="6">
        <v>24.351630434782606</v>
      </c>
      <c r="N77" s="8">
        <f>M77/L77</f>
        <v>0.33652279059986329</v>
      </c>
    </row>
    <row r="78" spans="1:14" x14ac:dyDescent="0.3">
      <c r="A78" s="5" t="s">
        <v>37</v>
      </c>
      <c r="B78" s="5" t="s">
        <v>210</v>
      </c>
      <c r="C78" s="5" t="s">
        <v>39</v>
      </c>
      <c r="D78" s="5" t="s">
        <v>75</v>
      </c>
      <c r="E78" s="6">
        <v>108.76086956521739</v>
      </c>
      <c r="F78" s="6">
        <v>14.277717391304348</v>
      </c>
      <c r="G78" s="6">
        <v>0</v>
      </c>
      <c r="H78" s="8">
        <f>G78/F78</f>
        <v>0</v>
      </c>
      <c r="I78" s="6">
        <v>116.50423913043478</v>
      </c>
      <c r="J78" s="6">
        <v>0</v>
      </c>
      <c r="K78" s="8">
        <f>J78/I78</f>
        <v>0</v>
      </c>
      <c r="L78" s="6">
        <v>170.65130434782608</v>
      </c>
      <c r="M78" s="6">
        <v>0</v>
      </c>
      <c r="N78" s="8">
        <f>M78/L78</f>
        <v>0</v>
      </c>
    </row>
    <row r="79" spans="1:14" x14ac:dyDescent="0.3">
      <c r="A79" s="5" t="s">
        <v>37</v>
      </c>
      <c r="B79" s="5" t="s">
        <v>211</v>
      </c>
      <c r="C79" s="5" t="s">
        <v>212</v>
      </c>
      <c r="D79" s="5" t="s">
        <v>213</v>
      </c>
      <c r="E79" s="6">
        <v>70.282608695652172</v>
      </c>
      <c r="F79" s="6">
        <v>8.5298913043478262</v>
      </c>
      <c r="G79" s="6">
        <v>0</v>
      </c>
      <c r="H79" s="8">
        <f>G79/F79</f>
        <v>0</v>
      </c>
      <c r="I79" s="6">
        <v>57.301630434782609</v>
      </c>
      <c r="J79" s="6">
        <v>0.43478260869565216</v>
      </c>
      <c r="K79" s="8">
        <f>J79/I79</f>
        <v>7.5876132214160383E-3</v>
      </c>
      <c r="L79" s="6">
        <v>131.9483695652174</v>
      </c>
      <c r="M79" s="6">
        <v>40.839673913043477</v>
      </c>
      <c r="N79" s="8">
        <f>M79/L79</f>
        <v>0.30951253166381776</v>
      </c>
    </row>
    <row r="80" spans="1:14" x14ac:dyDescent="0.3">
      <c r="A80" s="5" t="s">
        <v>37</v>
      </c>
      <c r="B80" s="5" t="s">
        <v>214</v>
      </c>
      <c r="C80" s="5" t="s">
        <v>215</v>
      </c>
      <c r="D80" s="5" t="s">
        <v>185</v>
      </c>
      <c r="E80" s="6">
        <v>23.5</v>
      </c>
      <c r="F80" s="6">
        <v>0.26630434782608697</v>
      </c>
      <c r="G80" s="6">
        <v>0</v>
      </c>
      <c r="H80" s="8">
        <f>G80/F80</f>
        <v>0</v>
      </c>
      <c r="I80" s="6">
        <v>21.254456521739133</v>
      </c>
      <c r="J80" s="6">
        <v>0.44565217391304346</v>
      </c>
      <c r="K80" s="8">
        <f>J80/I80</f>
        <v>2.0967469737804344E-2</v>
      </c>
      <c r="L80" s="6">
        <v>42.377608695652171</v>
      </c>
      <c r="M80" s="6">
        <v>0</v>
      </c>
      <c r="N80" s="8">
        <f>M80/L80</f>
        <v>0</v>
      </c>
    </row>
    <row r="81" spans="1:14" x14ac:dyDescent="0.3">
      <c r="A81" s="5" t="s">
        <v>37</v>
      </c>
      <c r="B81" s="5" t="s">
        <v>216</v>
      </c>
      <c r="C81" s="5" t="s">
        <v>63</v>
      </c>
      <c r="D81" s="5" t="s">
        <v>49</v>
      </c>
      <c r="E81" s="6">
        <v>97.206521739130437</v>
      </c>
      <c r="F81" s="6">
        <v>20.605760869565223</v>
      </c>
      <c r="G81" s="6">
        <v>0</v>
      </c>
      <c r="H81" s="8">
        <f>G81/F81</f>
        <v>0</v>
      </c>
      <c r="I81" s="6">
        <v>85.25565217391302</v>
      </c>
      <c r="J81" s="6">
        <v>0</v>
      </c>
      <c r="K81" s="8">
        <f>J81/I81</f>
        <v>0</v>
      </c>
      <c r="L81" s="6">
        <v>202.38532608695652</v>
      </c>
      <c r="M81" s="6">
        <v>0</v>
      </c>
      <c r="N81" s="8">
        <f>M81/L81</f>
        <v>0</v>
      </c>
    </row>
    <row r="82" spans="1:14" x14ac:dyDescent="0.3">
      <c r="A82" s="5" t="s">
        <v>37</v>
      </c>
      <c r="B82" s="5" t="s">
        <v>217</v>
      </c>
      <c r="C82" s="5" t="s">
        <v>218</v>
      </c>
      <c r="D82" s="5" t="s">
        <v>46</v>
      </c>
      <c r="E82" s="6">
        <v>58.315217391304351</v>
      </c>
      <c r="F82" s="6">
        <v>5.4763043478260869</v>
      </c>
      <c r="G82" s="6">
        <v>0</v>
      </c>
      <c r="H82" s="8">
        <f>G82/F82</f>
        <v>0</v>
      </c>
      <c r="I82" s="6">
        <v>54.595434782608713</v>
      </c>
      <c r="J82" s="6">
        <v>0</v>
      </c>
      <c r="K82" s="8">
        <f>J82/I82</f>
        <v>0</v>
      </c>
      <c r="L82" s="6">
        <v>109.96782608695653</v>
      </c>
      <c r="M82" s="6">
        <v>0</v>
      </c>
      <c r="N82" s="8">
        <f>M82/L82</f>
        <v>0</v>
      </c>
    </row>
    <row r="83" spans="1:14" x14ac:dyDescent="0.3">
      <c r="A83" s="5" t="s">
        <v>37</v>
      </c>
      <c r="B83" s="5" t="s">
        <v>219</v>
      </c>
      <c r="C83" s="5" t="s">
        <v>220</v>
      </c>
      <c r="D83" s="5" t="s">
        <v>101</v>
      </c>
      <c r="E83" s="6">
        <v>51.086956521739133</v>
      </c>
      <c r="F83" s="6">
        <v>9.1460869565217386</v>
      </c>
      <c r="G83" s="6">
        <v>0</v>
      </c>
      <c r="H83" s="8">
        <f>G83/F83</f>
        <v>0</v>
      </c>
      <c r="I83" s="6">
        <v>19.513260869565212</v>
      </c>
      <c r="J83" s="6">
        <v>0</v>
      </c>
      <c r="K83" s="8">
        <f>J83/I83</f>
        <v>0</v>
      </c>
      <c r="L83" s="6">
        <v>88.137065217391296</v>
      </c>
      <c r="M83" s="6">
        <v>0</v>
      </c>
      <c r="N83" s="8">
        <f>M83/L83</f>
        <v>0</v>
      </c>
    </row>
    <row r="84" spans="1:14" x14ac:dyDescent="0.3">
      <c r="A84" s="5" t="s">
        <v>37</v>
      </c>
      <c r="B84" s="5" t="s">
        <v>221</v>
      </c>
      <c r="C84" s="5" t="s">
        <v>222</v>
      </c>
      <c r="D84" s="5" t="s">
        <v>223</v>
      </c>
      <c r="E84" s="6">
        <v>85.771739130434781</v>
      </c>
      <c r="F84" s="6">
        <v>8.2383695652173916</v>
      </c>
      <c r="G84" s="6">
        <v>0</v>
      </c>
      <c r="H84" s="8">
        <f>G84/F84</f>
        <v>0</v>
      </c>
      <c r="I84" s="6">
        <v>53.861630434782604</v>
      </c>
      <c r="J84" s="6">
        <v>0</v>
      </c>
      <c r="K84" s="8">
        <f>J84/I84</f>
        <v>0</v>
      </c>
      <c r="L84" s="6">
        <v>128.51793478260871</v>
      </c>
      <c r="M84" s="6">
        <v>0</v>
      </c>
      <c r="N84" s="8">
        <f>M84/L84</f>
        <v>0</v>
      </c>
    </row>
    <row r="85" spans="1:14" x14ac:dyDescent="0.3">
      <c r="A85" s="5" t="s">
        <v>37</v>
      </c>
      <c r="B85" s="5" t="s">
        <v>224</v>
      </c>
      <c r="C85" s="5" t="s">
        <v>225</v>
      </c>
      <c r="D85" s="5" t="s">
        <v>114</v>
      </c>
      <c r="E85" s="6">
        <v>64.402173913043484</v>
      </c>
      <c r="F85" s="6">
        <v>9.6969565217391303</v>
      </c>
      <c r="G85" s="6">
        <v>0</v>
      </c>
      <c r="H85" s="8">
        <f>G85/F85</f>
        <v>0</v>
      </c>
      <c r="I85" s="6">
        <v>59.069891304347827</v>
      </c>
      <c r="J85" s="6">
        <v>0</v>
      </c>
      <c r="K85" s="8">
        <f>J85/I85</f>
        <v>0</v>
      </c>
      <c r="L85" s="6">
        <v>91.49673913043479</v>
      </c>
      <c r="M85" s="6">
        <v>0</v>
      </c>
      <c r="N85" s="8">
        <f>M85/L85</f>
        <v>0</v>
      </c>
    </row>
    <row r="86" spans="1:14" x14ac:dyDescent="0.3">
      <c r="A86" s="5" t="s">
        <v>37</v>
      </c>
      <c r="B86" s="5" t="s">
        <v>226</v>
      </c>
      <c r="C86" s="5" t="s">
        <v>63</v>
      </c>
      <c r="D86" s="5" t="s">
        <v>49</v>
      </c>
      <c r="E86" s="6">
        <v>79.934782608695656</v>
      </c>
      <c r="F86" s="6">
        <v>31.896739130434781</v>
      </c>
      <c r="G86" s="6">
        <v>0</v>
      </c>
      <c r="H86" s="8">
        <f>G86/F86</f>
        <v>0</v>
      </c>
      <c r="I86" s="6">
        <v>87.885869565217391</v>
      </c>
      <c r="J86" s="6">
        <v>0</v>
      </c>
      <c r="K86" s="8">
        <f>J86/I86</f>
        <v>0</v>
      </c>
      <c r="L86" s="6">
        <v>172.46739130434781</v>
      </c>
      <c r="M86" s="6">
        <v>0</v>
      </c>
      <c r="N86" s="8">
        <f>M86/L86</f>
        <v>0</v>
      </c>
    </row>
    <row r="87" spans="1:14" x14ac:dyDescent="0.3">
      <c r="A87" s="5" t="s">
        <v>37</v>
      </c>
      <c r="B87" s="5" t="s">
        <v>227</v>
      </c>
      <c r="C87" s="5" t="s">
        <v>203</v>
      </c>
      <c r="D87" s="5" t="s">
        <v>204</v>
      </c>
      <c r="E87" s="6">
        <v>82.25</v>
      </c>
      <c r="F87" s="6">
        <v>21.081630434782614</v>
      </c>
      <c r="G87" s="6">
        <v>0</v>
      </c>
      <c r="H87" s="8">
        <f>G87/F87</f>
        <v>0</v>
      </c>
      <c r="I87" s="6">
        <v>38.231195652173916</v>
      </c>
      <c r="J87" s="6">
        <v>0</v>
      </c>
      <c r="K87" s="8">
        <f>J87/I87</f>
        <v>0</v>
      </c>
      <c r="L87" s="6">
        <v>164.34228260869565</v>
      </c>
      <c r="M87" s="6">
        <v>0</v>
      </c>
      <c r="N87" s="8">
        <f>M87/L87</f>
        <v>0</v>
      </c>
    </row>
    <row r="88" spans="1:14" x14ac:dyDescent="0.3">
      <c r="A88" s="5" t="s">
        <v>37</v>
      </c>
      <c r="B88" s="5" t="s">
        <v>228</v>
      </c>
      <c r="C88" s="5" t="s">
        <v>131</v>
      </c>
      <c r="D88" s="5" t="s">
        <v>132</v>
      </c>
      <c r="E88" s="6">
        <v>79.173913043478265</v>
      </c>
      <c r="F88" s="6">
        <v>12.554347826086957</v>
      </c>
      <c r="G88" s="6">
        <v>0</v>
      </c>
      <c r="H88" s="8">
        <f>G88/F88</f>
        <v>0</v>
      </c>
      <c r="I88" s="6">
        <v>63.902173913043477</v>
      </c>
      <c r="J88" s="6">
        <v>0</v>
      </c>
      <c r="K88" s="8">
        <f>J88/I88</f>
        <v>0</v>
      </c>
      <c r="L88" s="6">
        <v>144.37771739130434</v>
      </c>
      <c r="M88" s="6">
        <v>0</v>
      </c>
      <c r="N88" s="8">
        <f>M88/L88</f>
        <v>0</v>
      </c>
    </row>
    <row r="89" spans="1:14" x14ac:dyDescent="0.3">
      <c r="A89" s="5" t="s">
        <v>37</v>
      </c>
      <c r="B89" s="5" t="s">
        <v>229</v>
      </c>
      <c r="C89" s="5" t="s">
        <v>230</v>
      </c>
      <c r="D89" s="5" t="s">
        <v>49</v>
      </c>
      <c r="E89" s="6">
        <v>76.597826086956516</v>
      </c>
      <c r="F89" s="6">
        <v>11.471195652173915</v>
      </c>
      <c r="G89" s="6">
        <v>0</v>
      </c>
      <c r="H89" s="8">
        <f>G89/F89</f>
        <v>0</v>
      </c>
      <c r="I89" s="6">
        <v>62.746086956521729</v>
      </c>
      <c r="J89" s="6">
        <v>0</v>
      </c>
      <c r="K89" s="8">
        <f>J89/I89</f>
        <v>0</v>
      </c>
      <c r="L89" s="6">
        <v>126.0595652173913</v>
      </c>
      <c r="M89" s="6">
        <v>0.17391304347826086</v>
      </c>
      <c r="N89" s="8">
        <f>M89/L89</f>
        <v>1.3796100532184579E-3</v>
      </c>
    </row>
    <row r="90" spans="1:14" x14ac:dyDescent="0.3">
      <c r="A90" s="5" t="s">
        <v>37</v>
      </c>
      <c r="B90" s="5" t="s">
        <v>231</v>
      </c>
      <c r="C90" s="5" t="s">
        <v>232</v>
      </c>
      <c r="D90" s="5" t="s">
        <v>233</v>
      </c>
      <c r="E90" s="6">
        <v>114.92391304347827</v>
      </c>
      <c r="F90" s="6">
        <v>45.282608695652172</v>
      </c>
      <c r="G90" s="6">
        <v>0</v>
      </c>
      <c r="H90" s="8">
        <f>G90/F90</f>
        <v>0</v>
      </c>
      <c r="I90" s="6">
        <v>75.9375</v>
      </c>
      <c r="J90" s="6">
        <v>0</v>
      </c>
      <c r="K90" s="8">
        <f>J90/I90</f>
        <v>0</v>
      </c>
      <c r="L90" s="6">
        <v>195.75945652173911</v>
      </c>
      <c r="M90" s="6">
        <v>0</v>
      </c>
      <c r="N90" s="8">
        <f>M90/L90</f>
        <v>0</v>
      </c>
    </row>
    <row r="91" spans="1:14" x14ac:dyDescent="0.3">
      <c r="A91" s="5" t="s">
        <v>37</v>
      </c>
      <c r="B91" s="5" t="s">
        <v>234</v>
      </c>
      <c r="C91" s="5" t="s">
        <v>203</v>
      </c>
      <c r="D91" s="5" t="s">
        <v>204</v>
      </c>
      <c r="E91" s="6">
        <v>69.217391304347828</v>
      </c>
      <c r="F91" s="6">
        <v>13.316847826086958</v>
      </c>
      <c r="G91" s="6">
        <v>1.076086956521739</v>
      </c>
      <c r="H91" s="8">
        <f>G91/F91</f>
        <v>8.0806431865485848E-2</v>
      </c>
      <c r="I91" s="6">
        <v>62.529891304347828</v>
      </c>
      <c r="J91" s="6">
        <v>5.5108695652173916</v>
      </c>
      <c r="K91" s="8">
        <f>J91/I91</f>
        <v>8.8131763069836166E-2</v>
      </c>
      <c r="L91" s="6">
        <v>139.76043478260868</v>
      </c>
      <c r="M91" s="6">
        <v>23.404456521739132</v>
      </c>
      <c r="N91" s="8">
        <f>M91/L91</f>
        <v>0.16746124579637831</v>
      </c>
    </row>
    <row r="92" spans="1:14" x14ac:dyDescent="0.3">
      <c r="A92" s="5" t="s">
        <v>37</v>
      </c>
      <c r="B92" s="5" t="s">
        <v>235</v>
      </c>
      <c r="C92" s="5" t="s">
        <v>236</v>
      </c>
      <c r="D92" s="5" t="s">
        <v>237</v>
      </c>
      <c r="E92" s="6">
        <v>31.054347826086957</v>
      </c>
      <c r="F92" s="6">
        <v>6.1197826086956519</v>
      </c>
      <c r="G92" s="6">
        <v>0</v>
      </c>
      <c r="H92" s="8">
        <f>G92/F92</f>
        <v>0</v>
      </c>
      <c r="I92" s="6">
        <v>42.748478260869568</v>
      </c>
      <c r="J92" s="6">
        <v>0</v>
      </c>
      <c r="K92" s="8">
        <f>J92/I92</f>
        <v>0</v>
      </c>
      <c r="L92" s="6">
        <v>57.095326086956526</v>
      </c>
      <c r="M92" s="6">
        <v>0</v>
      </c>
      <c r="N92" s="8">
        <f>M92/L92</f>
        <v>0</v>
      </c>
    </row>
    <row r="93" spans="1:14" x14ac:dyDescent="0.3">
      <c r="A93" s="5" t="s">
        <v>37</v>
      </c>
      <c r="B93" s="5" t="s">
        <v>238</v>
      </c>
      <c r="C93" s="5" t="s">
        <v>131</v>
      </c>
      <c r="D93" s="5" t="s">
        <v>132</v>
      </c>
      <c r="E93" s="6">
        <v>59.380434782608695</v>
      </c>
      <c r="F93" s="6">
        <v>7.6588043478260888</v>
      </c>
      <c r="G93" s="6">
        <v>0</v>
      </c>
      <c r="H93" s="8">
        <f>G93/F93</f>
        <v>0</v>
      </c>
      <c r="I93" s="6">
        <v>81.253586956521758</v>
      </c>
      <c r="J93" s="6">
        <v>0</v>
      </c>
      <c r="K93" s="8">
        <f>J93/I93</f>
        <v>0</v>
      </c>
      <c r="L93" s="6">
        <v>73.863152173913036</v>
      </c>
      <c r="M93" s="6">
        <v>0</v>
      </c>
      <c r="N93" s="8">
        <f>M93/L93</f>
        <v>0</v>
      </c>
    </row>
    <row r="94" spans="1:14" x14ac:dyDescent="0.3">
      <c r="A94" s="5" t="s">
        <v>37</v>
      </c>
      <c r="B94" s="5" t="s">
        <v>239</v>
      </c>
      <c r="C94" s="5" t="s">
        <v>143</v>
      </c>
      <c r="D94" s="5" t="s">
        <v>144</v>
      </c>
      <c r="E94" s="6">
        <v>66.304347826086953</v>
      </c>
      <c r="F94" s="6">
        <v>7.3889130434782606</v>
      </c>
      <c r="G94" s="6">
        <v>0</v>
      </c>
      <c r="H94" s="8">
        <f>G94/F94</f>
        <v>0</v>
      </c>
      <c r="I94" s="6">
        <v>64.773695652173913</v>
      </c>
      <c r="J94" s="6">
        <v>0</v>
      </c>
      <c r="K94" s="8">
        <f>J94/I94</f>
        <v>0</v>
      </c>
      <c r="L94" s="6">
        <v>41.352499999999999</v>
      </c>
      <c r="M94" s="6">
        <v>0</v>
      </c>
      <c r="N94" s="8">
        <f>M94/L94</f>
        <v>0</v>
      </c>
    </row>
    <row r="95" spans="1:14" x14ac:dyDescent="0.3">
      <c r="A95" s="5" t="s">
        <v>37</v>
      </c>
      <c r="B95" s="5" t="s">
        <v>240</v>
      </c>
      <c r="C95" s="5" t="s">
        <v>188</v>
      </c>
      <c r="D95" s="5" t="s">
        <v>189</v>
      </c>
      <c r="E95" s="6">
        <v>74.402173913043484</v>
      </c>
      <c r="F95" s="6">
        <v>36.647173913043474</v>
      </c>
      <c r="G95" s="6">
        <v>0</v>
      </c>
      <c r="H95" s="8">
        <f>G95/F95</f>
        <v>0</v>
      </c>
      <c r="I95" s="6">
        <v>74.634347826086966</v>
      </c>
      <c r="J95" s="6">
        <v>0</v>
      </c>
      <c r="K95" s="8">
        <f>J95/I95</f>
        <v>0</v>
      </c>
      <c r="L95" s="6">
        <v>81.856521739130443</v>
      </c>
      <c r="M95" s="6">
        <v>0</v>
      </c>
      <c r="N95" s="8">
        <f>M95/L95</f>
        <v>0</v>
      </c>
    </row>
    <row r="96" spans="1:14" x14ac:dyDescent="0.3">
      <c r="A96" s="5" t="s">
        <v>37</v>
      </c>
      <c r="B96" s="5" t="s">
        <v>241</v>
      </c>
      <c r="C96" s="5" t="s">
        <v>242</v>
      </c>
      <c r="D96" s="5" t="s">
        <v>49</v>
      </c>
      <c r="E96" s="6">
        <v>139.78260869565219</v>
      </c>
      <c r="F96" s="6">
        <v>35.929782608695653</v>
      </c>
      <c r="G96" s="6">
        <v>0</v>
      </c>
      <c r="H96" s="8">
        <f>G96/F96</f>
        <v>0</v>
      </c>
      <c r="I96" s="6">
        <v>140.2033695652174</v>
      </c>
      <c r="J96" s="6">
        <v>0</v>
      </c>
      <c r="K96" s="8">
        <f>J96/I96</f>
        <v>0</v>
      </c>
      <c r="L96" s="6">
        <v>171.19391304347826</v>
      </c>
      <c r="M96" s="6">
        <v>0.52173913043478259</v>
      </c>
      <c r="N96" s="8">
        <f>M96/L96</f>
        <v>3.0476500078730957E-3</v>
      </c>
    </row>
    <row r="97" spans="1:14" x14ac:dyDescent="0.3">
      <c r="A97" s="5" t="s">
        <v>37</v>
      </c>
      <c r="B97" s="5" t="s">
        <v>243</v>
      </c>
      <c r="C97" s="5" t="s">
        <v>244</v>
      </c>
      <c r="D97" s="5" t="s">
        <v>245</v>
      </c>
      <c r="E97" s="6">
        <v>49.304347826086953</v>
      </c>
      <c r="F97" s="6">
        <v>4.4443478260869576</v>
      </c>
      <c r="G97" s="6">
        <v>0</v>
      </c>
      <c r="H97" s="8">
        <f>G97/F97</f>
        <v>0</v>
      </c>
      <c r="I97" s="6">
        <v>41.689891304347839</v>
      </c>
      <c r="J97" s="6">
        <v>0</v>
      </c>
      <c r="K97" s="8">
        <f>J97/I97</f>
        <v>0</v>
      </c>
      <c r="L97" s="6">
        <v>82.706521739130437</v>
      </c>
      <c r="M97" s="6">
        <v>0</v>
      </c>
      <c r="N97" s="8">
        <f>M97/L97</f>
        <v>0</v>
      </c>
    </row>
    <row r="98" spans="1:14" x14ac:dyDescent="0.3">
      <c r="A98" s="5" t="s">
        <v>37</v>
      </c>
      <c r="B98" s="5" t="s">
        <v>246</v>
      </c>
      <c r="C98" s="5" t="s">
        <v>107</v>
      </c>
      <c r="D98" s="5" t="s">
        <v>40</v>
      </c>
      <c r="E98" s="6">
        <v>111.08695652173913</v>
      </c>
      <c r="F98" s="6">
        <v>17.552934782608695</v>
      </c>
      <c r="G98" s="6">
        <v>0</v>
      </c>
      <c r="H98" s="8">
        <f>G98/F98</f>
        <v>0</v>
      </c>
      <c r="I98" s="6">
        <v>158.54217391304346</v>
      </c>
      <c r="J98" s="6">
        <v>0</v>
      </c>
      <c r="K98" s="8">
        <f>J98/I98</f>
        <v>0</v>
      </c>
      <c r="L98" s="6">
        <v>180.39032608695652</v>
      </c>
      <c r="M98" s="6">
        <v>0</v>
      </c>
      <c r="N98" s="8">
        <f>M98/L98</f>
        <v>0</v>
      </c>
    </row>
    <row r="99" spans="1:14" x14ac:dyDescent="0.3">
      <c r="A99" s="5" t="s">
        <v>37</v>
      </c>
      <c r="B99" s="5" t="s">
        <v>247</v>
      </c>
      <c r="C99" s="5" t="s">
        <v>248</v>
      </c>
      <c r="D99" s="5" t="s">
        <v>249</v>
      </c>
      <c r="E99" s="6">
        <v>72.847826086956516</v>
      </c>
      <c r="F99" s="6">
        <v>11.631739130434781</v>
      </c>
      <c r="G99" s="6">
        <v>0</v>
      </c>
      <c r="H99" s="8">
        <f>G99/F99</f>
        <v>0</v>
      </c>
      <c r="I99" s="6">
        <v>73.09206521739128</v>
      </c>
      <c r="J99" s="6">
        <v>0</v>
      </c>
      <c r="K99" s="8">
        <f>J99/I99</f>
        <v>0</v>
      </c>
      <c r="L99" s="6">
        <v>112.83228260869565</v>
      </c>
      <c r="M99" s="6">
        <v>0.34782608695652173</v>
      </c>
      <c r="N99" s="8">
        <f>M99/L99</f>
        <v>3.0826823575198664E-3</v>
      </c>
    </row>
    <row r="100" spans="1:14" x14ac:dyDescent="0.3">
      <c r="A100" s="5" t="s">
        <v>37</v>
      </c>
      <c r="B100" s="5" t="s">
        <v>250</v>
      </c>
      <c r="C100" s="5" t="s">
        <v>128</v>
      </c>
      <c r="D100" s="5" t="s">
        <v>129</v>
      </c>
      <c r="E100" s="6">
        <v>66.565217391304344</v>
      </c>
      <c r="F100" s="6">
        <v>13.996739130434783</v>
      </c>
      <c r="G100" s="6">
        <v>0</v>
      </c>
      <c r="H100" s="8">
        <f>G100/F100</f>
        <v>0</v>
      </c>
      <c r="I100" s="6">
        <v>76.513152173913014</v>
      </c>
      <c r="J100" s="6">
        <v>0</v>
      </c>
      <c r="K100" s="8">
        <f>J100/I100</f>
        <v>0</v>
      </c>
      <c r="L100" s="6">
        <v>114.12891304347826</v>
      </c>
      <c r="M100" s="6">
        <v>0.2608695652173913</v>
      </c>
      <c r="N100" s="8">
        <f>M100/L100</f>
        <v>2.2857447623111163E-3</v>
      </c>
    </row>
    <row r="101" spans="1:14" x14ac:dyDescent="0.3">
      <c r="A101" s="5" t="s">
        <v>37</v>
      </c>
      <c r="B101" s="5" t="s">
        <v>251</v>
      </c>
      <c r="C101" s="5" t="s">
        <v>128</v>
      </c>
      <c r="D101" s="5" t="s">
        <v>129</v>
      </c>
      <c r="E101" s="6">
        <v>75.456521739130437</v>
      </c>
      <c r="F101" s="6">
        <v>8.9550000000000001</v>
      </c>
      <c r="G101" s="6">
        <v>0</v>
      </c>
      <c r="H101" s="8">
        <f>G101/F101</f>
        <v>0</v>
      </c>
      <c r="I101" s="6">
        <v>78.012826086956565</v>
      </c>
      <c r="J101" s="6">
        <v>0</v>
      </c>
      <c r="K101" s="8">
        <f>J101/I101</f>
        <v>0</v>
      </c>
      <c r="L101" s="6">
        <v>108.80163043478261</v>
      </c>
      <c r="M101" s="6">
        <v>0</v>
      </c>
      <c r="N101" s="8">
        <f>M101/L101</f>
        <v>0</v>
      </c>
    </row>
    <row r="102" spans="1:14" x14ac:dyDescent="0.3">
      <c r="A102" s="5" t="s">
        <v>37</v>
      </c>
      <c r="B102" s="5" t="s">
        <v>252</v>
      </c>
      <c r="C102" s="5" t="s">
        <v>253</v>
      </c>
      <c r="D102" s="5" t="s">
        <v>254</v>
      </c>
      <c r="E102" s="6">
        <v>59.641304347826086</v>
      </c>
      <c r="F102" s="6">
        <v>10.104239130434784</v>
      </c>
      <c r="G102" s="6">
        <v>0</v>
      </c>
      <c r="H102" s="8">
        <f>G102/F102</f>
        <v>0</v>
      </c>
      <c r="I102" s="6">
        <v>77.702608695652174</v>
      </c>
      <c r="J102" s="6">
        <v>0</v>
      </c>
      <c r="K102" s="8">
        <f>J102/I102</f>
        <v>0</v>
      </c>
      <c r="L102" s="6">
        <v>104.11728260869566</v>
      </c>
      <c r="M102" s="6">
        <v>0</v>
      </c>
      <c r="N102" s="8">
        <f>M102/L102</f>
        <v>0</v>
      </c>
    </row>
    <row r="103" spans="1:14" x14ac:dyDescent="0.3">
      <c r="A103" s="5" t="s">
        <v>37</v>
      </c>
      <c r="B103" s="5" t="s">
        <v>255</v>
      </c>
      <c r="C103" s="5" t="s">
        <v>48</v>
      </c>
      <c r="D103" s="5" t="s">
        <v>49</v>
      </c>
      <c r="E103" s="6">
        <v>72.543478260869563</v>
      </c>
      <c r="F103" s="6">
        <v>10.005434782608695</v>
      </c>
      <c r="G103" s="6">
        <v>0</v>
      </c>
      <c r="H103" s="8">
        <f>G103/F103</f>
        <v>0</v>
      </c>
      <c r="I103" s="6">
        <v>45.605978260869563</v>
      </c>
      <c r="J103" s="6">
        <v>0</v>
      </c>
      <c r="K103" s="8">
        <f>J103/I103</f>
        <v>0</v>
      </c>
      <c r="L103" s="6">
        <v>141.08141304347825</v>
      </c>
      <c r="M103" s="6">
        <v>0</v>
      </c>
      <c r="N103" s="8">
        <f>M103/L103</f>
        <v>0</v>
      </c>
    </row>
    <row r="104" spans="1:14" x14ac:dyDescent="0.3">
      <c r="A104" s="5" t="s">
        <v>37</v>
      </c>
      <c r="B104" s="5" t="s">
        <v>256</v>
      </c>
      <c r="C104" s="5" t="s">
        <v>257</v>
      </c>
      <c r="D104" s="5" t="s">
        <v>189</v>
      </c>
      <c r="E104" s="6">
        <v>48.641304347826086</v>
      </c>
      <c r="F104" s="6">
        <v>14.436956521739129</v>
      </c>
      <c r="G104" s="6">
        <v>0</v>
      </c>
      <c r="H104" s="8">
        <f>G104/F104</f>
        <v>0</v>
      </c>
      <c r="I104" s="6">
        <v>27.53478260869565</v>
      </c>
      <c r="J104" s="6">
        <v>0</v>
      </c>
      <c r="K104" s="8">
        <f>J104/I104</f>
        <v>0</v>
      </c>
      <c r="L104" s="6">
        <v>72.171739130434787</v>
      </c>
      <c r="M104" s="6">
        <v>7.1315217391304362</v>
      </c>
      <c r="N104" s="8">
        <f>M104/L104</f>
        <v>9.8813217265580303E-2</v>
      </c>
    </row>
    <row r="105" spans="1:14" x14ac:dyDescent="0.3">
      <c r="A105" s="5" t="s">
        <v>37</v>
      </c>
      <c r="B105" s="5" t="s">
        <v>258</v>
      </c>
      <c r="C105" s="5" t="s">
        <v>93</v>
      </c>
      <c r="D105" s="5" t="s">
        <v>94</v>
      </c>
      <c r="E105" s="6">
        <v>72.586956521739125</v>
      </c>
      <c r="F105" s="6">
        <v>10.01913043478261</v>
      </c>
      <c r="G105" s="6">
        <v>0</v>
      </c>
      <c r="H105" s="8">
        <f>G105/F105</f>
        <v>0</v>
      </c>
      <c r="I105" s="6">
        <v>50.847173913043491</v>
      </c>
      <c r="J105" s="6">
        <v>0</v>
      </c>
      <c r="K105" s="8">
        <f>J105/I105</f>
        <v>0</v>
      </c>
      <c r="L105" s="6">
        <v>159.62695652173915</v>
      </c>
      <c r="M105" s="6">
        <v>0</v>
      </c>
      <c r="N105" s="8">
        <f>M105/L105</f>
        <v>0</v>
      </c>
    </row>
    <row r="106" spans="1:14" x14ac:dyDescent="0.3">
      <c r="A106" s="5" t="s">
        <v>37</v>
      </c>
      <c r="B106" s="5" t="s">
        <v>259</v>
      </c>
      <c r="C106" s="5" t="s">
        <v>48</v>
      </c>
      <c r="D106" s="5" t="s">
        <v>49</v>
      </c>
      <c r="E106" s="6">
        <v>99.065217391304344</v>
      </c>
      <c r="F106" s="6">
        <v>11.852065217391308</v>
      </c>
      <c r="G106" s="6">
        <v>0</v>
      </c>
      <c r="H106" s="8">
        <f>G106/F106</f>
        <v>0</v>
      </c>
      <c r="I106" s="6">
        <v>62.110760869565212</v>
      </c>
      <c r="J106" s="6">
        <v>0</v>
      </c>
      <c r="K106" s="8">
        <f>J106/I106</f>
        <v>0</v>
      </c>
      <c r="L106" s="6">
        <v>208.50641304347826</v>
      </c>
      <c r="M106" s="6">
        <v>11.018586956521739</v>
      </c>
      <c r="N106" s="8">
        <f>M106/L106</f>
        <v>5.2845314423130556E-2</v>
      </c>
    </row>
    <row r="107" spans="1:14" x14ac:dyDescent="0.3">
      <c r="A107" s="5" t="s">
        <v>37</v>
      </c>
      <c r="B107" s="5" t="s">
        <v>260</v>
      </c>
      <c r="C107" s="5" t="s">
        <v>203</v>
      </c>
      <c r="D107" s="5" t="s">
        <v>204</v>
      </c>
      <c r="E107" s="6">
        <v>110.22826086956522</v>
      </c>
      <c r="F107" s="6">
        <v>20.978260869565219</v>
      </c>
      <c r="G107" s="6">
        <v>0</v>
      </c>
      <c r="H107" s="8">
        <f>G107/F107</f>
        <v>0</v>
      </c>
      <c r="I107" s="6">
        <v>139.5625</v>
      </c>
      <c r="J107" s="6">
        <v>0</v>
      </c>
      <c r="K107" s="8">
        <f>J107/I107</f>
        <v>0</v>
      </c>
      <c r="L107" s="6">
        <v>218.98369565217391</v>
      </c>
      <c r="M107" s="6">
        <v>0</v>
      </c>
      <c r="N107" s="8">
        <f>M107/L107</f>
        <v>0</v>
      </c>
    </row>
    <row r="108" spans="1:14" x14ac:dyDescent="0.3">
      <c r="A108" s="5" t="s">
        <v>37</v>
      </c>
      <c r="B108" s="5" t="s">
        <v>261</v>
      </c>
      <c r="C108" s="5" t="s">
        <v>262</v>
      </c>
      <c r="D108" s="5" t="s">
        <v>170</v>
      </c>
      <c r="E108" s="6">
        <v>62.706521739130437</v>
      </c>
      <c r="F108" s="6">
        <v>2.0835869565217391</v>
      </c>
      <c r="G108" s="6">
        <v>0</v>
      </c>
      <c r="H108" s="8">
        <f>G108/F108</f>
        <v>0</v>
      </c>
      <c r="I108" s="6">
        <v>69.414130434782592</v>
      </c>
      <c r="J108" s="6">
        <v>0</v>
      </c>
      <c r="K108" s="8">
        <f>J108/I108</f>
        <v>0</v>
      </c>
      <c r="L108" s="6">
        <v>90.611739130434785</v>
      </c>
      <c r="M108" s="6">
        <v>0</v>
      </c>
      <c r="N108" s="8">
        <f>M108/L108</f>
        <v>0</v>
      </c>
    </row>
    <row r="109" spans="1:14" x14ac:dyDescent="0.3">
      <c r="A109" s="5" t="s">
        <v>37</v>
      </c>
      <c r="B109" s="5" t="s">
        <v>263</v>
      </c>
      <c r="C109" s="5" t="s">
        <v>93</v>
      </c>
      <c r="D109" s="5" t="s">
        <v>94</v>
      </c>
      <c r="E109" s="6">
        <v>75.586956521739125</v>
      </c>
      <c r="F109" s="6">
        <v>20.50380434782608</v>
      </c>
      <c r="G109" s="6">
        <v>0</v>
      </c>
      <c r="H109" s="8">
        <f>G109/F109</f>
        <v>0</v>
      </c>
      <c r="I109" s="6">
        <v>55.78923913043478</v>
      </c>
      <c r="J109" s="6">
        <v>0</v>
      </c>
      <c r="K109" s="8">
        <f>J109/I109</f>
        <v>0</v>
      </c>
      <c r="L109" s="6">
        <v>128.47065217391304</v>
      </c>
      <c r="M109" s="6">
        <v>0</v>
      </c>
      <c r="N109" s="8">
        <f>M109/L109</f>
        <v>0</v>
      </c>
    </row>
    <row r="110" spans="1:14" x14ac:dyDescent="0.3">
      <c r="A110" s="5" t="s">
        <v>37</v>
      </c>
      <c r="B110" s="5" t="s">
        <v>264</v>
      </c>
      <c r="C110" s="5" t="s">
        <v>265</v>
      </c>
      <c r="D110" s="5" t="s">
        <v>75</v>
      </c>
      <c r="E110" s="6">
        <v>86.760869565217391</v>
      </c>
      <c r="F110" s="6">
        <v>14.227282608695647</v>
      </c>
      <c r="G110" s="6">
        <v>0</v>
      </c>
      <c r="H110" s="8">
        <f>G110/F110</f>
        <v>0</v>
      </c>
      <c r="I110" s="6">
        <v>62.795108695652182</v>
      </c>
      <c r="J110" s="6">
        <v>0</v>
      </c>
      <c r="K110" s="8">
        <f>J110/I110</f>
        <v>0</v>
      </c>
      <c r="L110" s="6">
        <v>141.47999999999999</v>
      </c>
      <c r="M110" s="6">
        <v>0</v>
      </c>
      <c r="N110" s="8">
        <f>M110/L110</f>
        <v>0</v>
      </c>
    </row>
    <row r="111" spans="1:14" x14ac:dyDescent="0.3">
      <c r="A111" s="5" t="s">
        <v>37</v>
      </c>
      <c r="B111" s="5" t="s">
        <v>266</v>
      </c>
      <c r="C111" s="5" t="s">
        <v>267</v>
      </c>
      <c r="D111" s="5" t="s">
        <v>101</v>
      </c>
      <c r="E111" s="6">
        <v>35.967391304347828</v>
      </c>
      <c r="F111" s="6">
        <v>3.7273913043478255</v>
      </c>
      <c r="G111" s="6">
        <v>0</v>
      </c>
      <c r="H111" s="8">
        <f>G111/F111</f>
        <v>0</v>
      </c>
      <c r="I111" s="6">
        <v>29.618586956521739</v>
      </c>
      <c r="J111" s="6">
        <v>0.11956521739130435</v>
      </c>
      <c r="K111" s="8">
        <f>J111/I111</f>
        <v>4.0368305742208002E-3</v>
      </c>
      <c r="L111" s="6">
        <v>59.514565217391308</v>
      </c>
      <c r="M111" s="6">
        <v>0.46739130434782611</v>
      </c>
      <c r="N111" s="8">
        <f>M111/L111</f>
        <v>7.8533935792115192E-3</v>
      </c>
    </row>
    <row r="112" spans="1:14" x14ac:dyDescent="0.3">
      <c r="A112" s="5" t="s">
        <v>37</v>
      </c>
      <c r="B112" s="5" t="s">
        <v>268</v>
      </c>
      <c r="C112" s="5" t="s">
        <v>269</v>
      </c>
      <c r="D112" s="5" t="s">
        <v>270</v>
      </c>
      <c r="E112" s="6">
        <v>61.456521739130437</v>
      </c>
      <c r="F112" s="6">
        <v>2.7609782608695648</v>
      </c>
      <c r="G112" s="6">
        <v>0</v>
      </c>
      <c r="H112" s="8">
        <f>G112/F112</f>
        <v>0</v>
      </c>
      <c r="I112" s="6">
        <v>56.465652173913028</v>
      </c>
      <c r="J112" s="6">
        <v>0</v>
      </c>
      <c r="K112" s="8">
        <f>J112/I112</f>
        <v>0</v>
      </c>
      <c r="L112" s="6">
        <v>129.40869565217392</v>
      </c>
      <c r="M112" s="6">
        <v>0</v>
      </c>
      <c r="N112" s="8">
        <f>M112/L112</f>
        <v>0</v>
      </c>
    </row>
    <row r="113" spans="1:14" x14ac:dyDescent="0.3">
      <c r="A113" s="5" t="s">
        <v>37</v>
      </c>
      <c r="B113" s="5" t="s">
        <v>271</v>
      </c>
      <c r="C113" s="5" t="s">
        <v>272</v>
      </c>
      <c r="D113" s="5" t="s">
        <v>273</v>
      </c>
      <c r="E113" s="6">
        <v>76.086956521739125</v>
      </c>
      <c r="F113" s="6">
        <v>30.869565217391305</v>
      </c>
      <c r="G113" s="6">
        <v>8.6956521739130432E-2</v>
      </c>
      <c r="H113" s="8">
        <f>G113/F113</f>
        <v>2.8169014084507039E-3</v>
      </c>
      <c r="I113" s="6">
        <v>54.554347826086953</v>
      </c>
      <c r="J113" s="6">
        <v>0.52173913043478259</v>
      </c>
      <c r="K113" s="8">
        <f>J113/I113</f>
        <v>9.5636580992229537E-3</v>
      </c>
      <c r="L113" s="6">
        <v>127.04619565217391</v>
      </c>
      <c r="M113" s="6">
        <v>2.1711956521739131</v>
      </c>
      <c r="N113" s="8">
        <f>M113/L113</f>
        <v>1.708981241845443E-2</v>
      </c>
    </row>
    <row r="114" spans="1:14" x14ac:dyDescent="0.3">
      <c r="A114" s="5" t="s">
        <v>37</v>
      </c>
      <c r="B114" s="5" t="s">
        <v>274</v>
      </c>
      <c r="C114" s="5" t="s">
        <v>275</v>
      </c>
      <c r="D114" s="5" t="s">
        <v>276</v>
      </c>
      <c r="E114" s="6">
        <v>64.467391304347828</v>
      </c>
      <c r="F114" s="6">
        <v>4.0516304347826084</v>
      </c>
      <c r="G114" s="6">
        <v>0</v>
      </c>
      <c r="H114" s="8">
        <f>G114/F114</f>
        <v>0</v>
      </c>
      <c r="I114" s="6">
        <v>50.173913043478258</v>
      </c>
      <c r="J114" s="6">
        <v>0</v>
      </c>
      <c r="K114" s="8">
        <f>J114/I114</f>
        <v>0</v>
      </c>
      <c r="L114" s="6">
        <v>112.36684782608695</v>
      </c>
      <c r="M114" s="6">
        <v>0</v>
      </c>
      <c r="N114" s="8">
        <f>M114/L114</f>
        <v>0</v>
      </c>
    </row>
    <row r="115" spans="1:14" x14ac:dyDescent="0.3">
      <c r="A115" s="5" t="s">
        <v>37</v>
      </c>
      <c r="B115" s="5" t="s">
        <v>277</v>
      </c>
      <c r="C115" s="5" t="s">
        <v>278</v>
      </c>
      <c r="D115" s="5" t="s">
        <v>279</v>
      </c>
      <c r="E115" s="6">
        <v>36.206521739130437</v>
      </c>
      <c r="F115" s="6">
        <v>5.1739130434782608</v>
      </c>
      <c r="G115" s="6">
        <v>0</v>
      </c>
      <c r="H115" s="8">
        <f>G115/F115</f>
        <v>0</v>
      </c>
      <c r="I115" s="6">
        <v>21.769021739130434</v>
      </c>
      <c r="J115" s="6">
        <v>0</v>
      </c>
      <c r="K115" s="8">
        <f>J115/I115</f>
        <v>0</v>
      </c>
      <c r="L115" s="6">
        <v>66.179347826086953</v>
      </c>
      <c r="M115" s="6">
        <v>0</v>
      </c>
      <c r="N115" s="8">
        <f>M115/L115</f>
        <v>0</v>
      </c>
    </row>
    <row r="116" spans="1:14" x14ac:dyDescent="0.3">
      <c r="A116" s="5" t="s">
        <v>37</v>
      </c>
      <c r="B116" s="5" t="s">
        <v>280</v>
      </c>
      <c r="C116" s="5" t="s">
        <v>222</v>
      </c>
      <c r="D116" s="5" t="s">
        <v>223</v>
      </c>
      <c r="E116" s="6">
        <v>31.684782608695652</v>
      </c>
      <c r="F116" s="6">
        <v>3.5576086956521742</v>
      </c>
      <c r="G116" s="6">
        <v>0</v>
      </c>
      <c r="H116" s="8">
        <f>G116/F116</f>
        <v>0</v>
      </c>
      <c r="I116" s="6">
        <v>26.319347826086961</v>
      </c>
      <c r="J116" s="6">
        <v>0</v>
      </c>
      <c r="K116" s="8">
        <f>J116/I116</f>
        <v>0</v>
      </c>
      <c r="L116" s="6">
        <v>74.354891304347817</v>
      </c>
      <c r="M116" s="6">
        <v>0</v>
      </c>
      <c r="N116" s="8">
        <f>M116/L116</f>
        <v>0</v>
      </c>
    </row>
    <row r="117" spans="1:14" x14ac:dyDescent="0.3">
      <c r="A117" s="5" t="s">
        <v>37</v>
      </c>
      <c r="B117" s="5" t="s">
        <v>281</v>
      </c>
      <c r="C117" s="5" t="s">
        <v>282</v>
      </c>
      <c r="D117" s="5" t="s">
        <v>91</v>
      </c>
      <c r="E117" s="6">
        <v>35</v>
      </c>
      <c r="F117" s="6">
        <v>2.6032608695652173</v>
      </c>
      <c r="G117" s="6">
        <v>0</v>
      </c>
      <c r="H117" s="8">
        <f>G117/F117</f>
        <v>0</v>
      </c>
      <c r="I117" s="6">
        <v>29.246847826086956</v>
      </c>
      <c r="J117" s="6">
        <v>0</v>
      </c>
      <c r="K117" s="8">
        <f>J117/I117</f>
        <v>0</v>
      </c>
      <c r="L117" s="6">
        <v>69.698586956521737</v>
      </c>
      <c r="M117" s="6">
        <v>0</v>
      </c>
      <c r="N117" s="8">
        <f>M117/L117</f>
        <v>0</v>
      </c>
    </row>
    <row r="118" spans="1:14" x14ac:dyDescent="0.3">
      <c r="A118" s="5" t="s">
        <v>37</v>
      </c>
      <c r="B118" s="5" t="s">
        <v>283</v>
      </c>
      <c r="C118" s="5" t="s">
        <v>39</v>
      </c>
      <c r="D118" s="5" t="s">
        <v>75</v>
      </c>
      <c r="E118" s="6">
        <v>92.673913043478265</v>
      </c>
      <c r="F118" s="6">
        <v>25.880108695652183</v>
      </c>
      <c r="G118" s="6">
        <v>0</v>
      </c>
      <c r="H118" s="8">
        <f>G118/F118</f>
        <v>0</v>
      </c>
      <c r="I118" s="6">
        <v>88.816739130434755</v>
      </c>
      <c r="J118" s="6">
        <v>0</v>
      </c>
      <c r="K118" s="8">
        <f>J118/I118</f>
        <v>0</v>
      </c>
      <c r="L118" s="6">
        <v>108.06652173913044</v>
      </c>
      <c r="M118" s="6">
        <v>11.576195652173915</v>
      </c>
      <c r="N118" s="8">
        <f>M118/L118</f>
        <v>0.10712101644317311</v>
      </c>
    </row>
    <row r="119" spans="1:14" x14ac:dyDescent="0.3">
      <c r="A119" s="5" t="s">
        <v>37</v>
      </c>
      <c r="B119" s="5" t="s">
        <v>284</v>
      </c>
      <c r="C119" s="5" t="s">
        <v>285</v>
      </c>
      <c r="D119" s="5" t="s">
        <v>286</v>
      </c>
      <c r="E119" s="6">
        <v>71.923913043478265</v>
      </c>
      <c r="F119" s="6">
        <v>2.7880434782608696</v>
      </c>
      <c r="G119" s="6">
        <v>0</v>
      </c>
      <c r="H119" s="8">
        <f>G119/F119</f>
        <v>0</v>
      </c>
      <c r="I119" s="6">
        <v>38.467499999999994</v>
      </c>
      <c r="J119" s="6">
        <v>0</v>
      </c>
      <c r="K119" s="8">
        <f>J119/I119</f>
        <v>0</v>
      </c>
      <c r="L119" s="6">
        <v>143.90413043478262</v>
      </c>
      <c r="M119" s="6">
        <v>0</v>
      </c>
      <c r="N119" s="8">
        <f>M119/L119</f>
        <v>0</v>
      </c>
    </row>
    <row r="120" spans="1:14" x14ac:dyDescent="0.3">
      <c r="A120" s="5" t="s">
        <v>37</v>
      </c>
      <c r="B120" s="5" t="s">
        <v>287</v>
      </c>
      <c r="C120" s="5" t="s">
        <v>39</v>
      </c>
      <c r="D120" s="5" t="s">
        <v>75</v>
      </c>
      <c r="E120" s="6">
        <v>51.641304347826086</v>
      </c>
      <c r="F120" s="6">
        <v>12.732717391304348</v>
      </c>
      <c r="G120" s="6">
        <v>12.739130434782609</v>
      </c>
      <c r="H120" s="8">
        <f>G120/F120</f>
        <v>1.0005036665215425</v>
      </c>
      <c r="I120" s="6">
        <v>36.461739130434786</v>
      </c>
      <c r="J120" s="6">
        <v>36.391304347826086</v>
      </c>
      <c r="K120" s="8">
        <f>J120/I120</f>
        <v>0.99806825499034113</v>
      </c>
      <c r="L120" s="6">
        <v>80.774130434782606</v>
      </c>
      <c r="M120" s="6">
        <v>80.513260869565215</v>
      </c>
      <c r="N120" s="8">
        <f>M120/L120</f>
        <v>0.99677038225217396</v>
      </c>
    </row>
    <row r="121" spans="1:14" x14ac:dyDescent="0.3">
      <c r="A121" s="5" t="s">
        <v>37</v>
      </c>
      <c r="B121" s="5" t="s">
        <v>288</v>
      </c>
      <c r="C121" s="5" t="s">
        <v>289</v>
      </c>
      <c r="D121" s="5" t="s">
        <v>75</v>
      </c>
      <c r="E121" s="6">
        <v>50.782608695652172</v>
      </c>
      <c r="F121" s="6">
        <v>4.5321739130434784</v>
      </c>
      <c r="G121" s="6">
        <v>0</v>
      </c>
      <c r="H121" s="8">
        <f>G121/F121</f>
        <v>0</v>
      </c>
      <c r="I121" s="6">
        <v>47.692499999999988</v>
      </c>
      <c r="J121" s="6">
        <v>2.25</v>
      </c>
      <c r="K121" s="8">
        <f>J121/I121</f>
        <v>4.7177229124076125E-2</v>
      </c>
      <c r="L121" s="6">
        <v>74.173586956521746</v>
      </c>
      <c r="M121" s="6">
        <v>15.384239130434784</v>
      </c>
      <c r="N121" s="8">
        <f>M121/L121</f>
        <v>0.20740859060048622</v>
      </c>
    </row>
    <row r="122" spans="1:14" x14ac:dyDescent="0.3">
      <c r="A122" s="5" t="s">
        <v>37</v>
      </c>
      <c r="B122" s="5" t="s">
        <v>290</v>
      </c>
      <c r="C122" s="5" t="s">
        <v>45</v>
      </c>
      <c r="D122" s="5" t="s">
        <v>46</v>
      </c>
      <c r="E122" s="6">
        <v>70.75</v>
      </c>
      <c r="F122" s="6">
        <v>15.864130434782609</v>
      </c>
      <c r="G122" s="6">
        <v>0</v>
      </c>
      <c r="H122" s="8">
        <f>G122/F122</f>
        <v>0</v>
      </c>
      <c r="I122" s="6">
        <v>50.668478260869563</v>
      </c>
      <c r="J122" s="6">
        <v>0</v>
      </c>
      <c r="K122" s="8">
        <f>J122/I122</f>
        <v>0</v>
      </c>
      <c r="L122" s="6">
        <v>133.47010869565219</v>
      </c>
      <c r="M122" s="6">
        <v>0</v>
      </c>
      <c r="N122" s="8">
        <f>M122/L122</f>
        <v>0</v>
      </c>
    </row>
    <row r="123" spans="1:14" x14ac:dyDescent="0.3">
      <c r="A123" s="5" t="s">
        <v>37</v>
      </c>
      <c r="B123" s="5" t="s">
        <v>291</v>
      </c>
      <c r="C123" s="5" t="s">
        <v>292</v>
      </c>
      <c r="D123" s="5" t="s">
        <v>293</v>
      </c>
      <c r="E123" s="6">
        <v>67.326086956521735</v>
      </c>
      <c r="F123" s="6">
        <v>10.764456521739131</v>
      </c>
      <c r="G123" s="6">
        <v>0</v>
      </c>
      <c r="H123" s="8">
        <f>G123/F123</f>
        <v>0</v>
      </c>
      <c r="I123" s="6">
        <v>43.794347826086955</v>
      </c>
      <c r="J123" s="6">
        <v>0</v>
      </c>
      <c r="K123" s="8">
        <f>J123/I123</f>
        <v>0</v>
      </c>
      <c r="L123" s="6">
        <v>155.12836956521738</v>
      </c>
      <c r="M123" s="6">
        <v>0</v>
      </c>
      <c r="N123" s="8">
        <f>M123/L123</f>
        <v>0</v>
      </c>
    </row>
    <row r="124" spans="1:14" x14ac:dyDescent="0.3">
      <c r="A124" s="5" t="s">
        <v>37</v>
      </c>
      <c r="B124" s="5" t="s">
        <v>294</v>
      </c>
      <c r="C124" s="5" t="s">
        <v>295</v>
      </c>
      <c r="D124" s="5" t="s">
        <v>185</v>
      </c>
      <c r="E124" s="6">
        <v>36.75</v>
      </c>
      <c r="F124" s="6">
        <v>14.630434782608686</v>
      </c>
      <c r="G124" s="6">
        <v>0</v>
      </c>
      <c r="H124" s="8">
        <f>G124/F124</f>
        <v>0</v>
      </c>
      <c r="I124" s="6">
        <v>13.509782608695643</v>
      </c>
      <c r="J124" s="6">
        <v>0</v>
      </c>
      <c r="K124" s="8">
        <f>J124/I124</f>
        <v>0</v>
      </c>
      <c r="L124" s="6">
        <v>77.810869565217402</v>
      </c>
      <c r="M124" s="6">
        <v>0</v>
      </c>
      <c r="N124" s="8">
        <f>M124/L124</f>
        <v>0</v>
      </c>
    </row>
    <row r="125" spans="1:14" x14ac:dyDescent="0.3">
      <c r="A125" s="5" t="s">
        <v>37</v>
      </c>
      <c r="B125" s="5" t="s">
        <v>296</v>
      </c>
      <c r="C125" s="5" t="s">
        <v>297</v>
      </c>
      <c r="D125" s="5" t="s">
        <v>223</v>
      </c>
      <c r="E125" s="6">
        <v>70.75</v>
      </c>
      <c r="F125" s="6">
        <v>4.4256521739130443</v>
      </c>
      <c r="G125" s="6">
        <v>0</v>
      </c>
      <c r="H125" s="8">
        <f>G125/F125</f>
        <v>0</v>
      </c>
      <c r="I125" s="6">
        <v>40.291739130434777</v>
      </c>
      <c r="J125" s="6">
        <v>0</v>
      </c>
      <c r="K125" s="8">
        <f>J125/I125</f>
        <v>0</v>
      </c>
      <c r="L125" s="6">
        <v>129.41141304347826</v>
      </c>
      <c r="M125" s="6">
        <v>0</v>
      </c>
      <c r="N125" s="8">
        <f>M125/L125</f>
        <v>0</v>
      </c>
    </row>
    <row r="126" spans="1:14" x14ac:dyDescent="0.3">
      <c r="A126" s="5" t="s">
        <v>37</v>
      </c>
      <c r="B126" s="5" t="s">
        <v>298</v>
      </c>
      <c r="C126" s="5" t="s">
        <v>299</v>
      </c>
      <c r="D126" s="5" t="s">
        <v>105</v>
      </c>
      <c r="E126" s="6">
        <v>40.891304347826086</v>
      </c>
      <c r="F126" s="6">
        <v>3.8641304347826089</v>
      </c>
      <c r="G126" s="6">
        <v>0</v>
      </c>
      <c r="H126" s="8">
        <f>G126/F126</f>
        <v>0</v>
      </c>
      <c r="I126" s="6">
        <v>52.584239130434781</v>
      </c>
      <c r="J126" s="6">
        <v>0</v>
      </c>
      <c r="K126" s="8">
        <f>J126/I126</f>
        <v>0</v>
      </c>
      <c r="L126" s="6">
        <v>94.991847826086953</v>
      </c>
      <c r="M126" s="6">
        <v>0</v>
      </c>
      <c r="N126" s="8">
        <f>M126/L126</f>
        <v>0</v>
      </c>
    </row>
    <row r="127" spans="1:14" x14ac:dyDescent="0.3">
      <c r="A127" s="5" t="s">
        <v>37</v>
      </c>
      <c r="B127" s="5" t="s">
        <v>300</v>
      </c>
      <c r="C127" s="5" t="s">
        <v>301</v>
      </c>
      <c r="D127" s="5" t="s">
        <v>302</v>
      </c>
      <c r="E127" s="6">
        <v>42.608695652173914</v>
      </c>
      <c r="F127" s="6">
        <v>0</v>
      </c>
      <c r="G127" s="6">
        <v>0</v>
      </c>
      <c r="H127" s="8" t="s">
        <v>519</v>
      </c>
      <c r="I127" s="6">
        <v>21.876521739130435</v>
      </c>
      <c r="J127" s="6">
        <v>0</v>
      </c>
      <c r="K127" s="8">
        <f>J127/I127</f>
        <v>0</v>
      </c>
      <c r="L127" s="6">
        <v>37.66467391304348</v>
      </c>
      <c r="M127" s="6">
        <v>0</v>
      </c>
      <c r="N127" s="8">
        <f>M127/L127</f>
        <v>0</v>
      </c>
    </row>
    <row r="128" spans="1:14" x14ac:dyDescent="0.3">
      <c r="A128" s="5" t="s">
        <v>37</v>
      </c>
      <c r="B128" s="5" t="s">
        <v>303</v>
      </c>
      <c r="C128" s="5" t="s">
        <v>304</v>
      </c>
      <c r="D128" s="5" t="s">
        <v>40</v>
      </c>
      <c r="E128" s="6">
        <v>99.847826086956516</v>
      </c>
      <c r="F128" s="6">
        <v>15.476195652173915</v>
      </c>
      <c r="G128" s="6">
        <v>0</v>
      </c>
      <c r="H128" s="8">
        <f>G128/F128</f>
        <v>0</v>
      </c>
      <c r="I128" s="6">
        <v>64.315108695652157</v>
      </c>
      <c r="J128" s="6">
        <v>0.69565217391304346</v>
      </c>
      <c r="K128" s="8">
        <f>J128/I128</f>
        <v>1.0816310319943082E-2</v>
      </c>
      <c r="L128" s="6">
        <v>92.920108695652175</v>
      </c>
      <c r="M128" s="6">
        <v>4.2092391304347823</v>
      </c>
      <c r="N128" s="8">
        <f>M128/L128</f>
        <v>4.5299550221379978E-2</v>
      </c>
    </row>
    <row r="129" spans="1:14" x14ac:dyDescent="0.3">
      <c r="A129" s="5" t="s">
        <v>37</v>
      </c>
      <c r="B129" s="5" t="s">
        <v>305</v>
      </c>
      <c r="C129" s="5" t="s">
        <v>306</v>
      </c>
      <c r="D129" s="5" t="s">
        <v>69</v>
      </c>
      <c r="E129" s="6">
        <v>29.880434782608695</v>
      </c>
      <c r="F129" s="6">
        <v>8.0326086956521738</v>
      </c>
      <c r="G129" s="6">
        <v>0</v>
      </c>
      <c r="H129" s="8">
        <f>G129/F129</f>
        <v>0</v>
      </c>
      <c r="I129" s="6">
        <v>20.472826086956523</v>
      </c>
      <c r="J129" s="6">
        <v>0</v>
      </c>
      <c r="K129" s="8">
        <f>J129/I129</f>
        <v>0</v>
      </c>
      <c r="L129" s="6">
        <v>36.586956521739133</v>
      </c>
      <c r="M129" s="6">
        <v>0</v>
      </c>
      <c r="N129" s="8">
        <f>M129/L129</f>
        <v>0</v>
      </c>
    </row>
    <row r="130" spans="1:14" x14ac:dyDescent="0.3">
      <c r="A130" s="5" t="s">
        <v>37</v>
      </c>
      <c r="B130" s="5" t="s">
        <v>307</v>
      </c>
      <c r="C130" s="5" t="s">
        <v>107</v>
      </c>
      <c r="D130" s="5" t="s">
        <v>40</v>
      </c>
      <c r="E130" s="6">
        <v>45.641304347826086</v>
      </c>
      <c r="F130" s="6">
        <v>5.3793478260869572</v>
      </c>
      <c r="G130" s="6">
        <v>0</v>
      </c>
      <c r="H130" s="8">
        <f>G130/F130</f>
        <v>0</v>
      </c>
      <c r="I130" s="6">
        <v>37.919565217391309</v>
      </c>
      <c r="J130" s="6">
        <v>0</v>
      </c>
      <c r="K130" s="8">
        <f>J130/I130</f>
        <v>0</v>
      </c>
      <c r="L130" s="6">
        <v>79.937282608695654</v>
      </c>
      <c r="M130" s="6">
        <v>0</v>
      </c>
      <c r="N130" s="8">
        <f>M130/L130</f>
        <v>0</v>
      </c>
    </row>
    <row r="131" spans="1:14" x14ac:dyDescent="0.3">
      <c r="A131" s="5" t="s">
        <v>37</v>
      </c>
      <c r="B131" s="5" t="s">
        <v>308</v>
      </c>
      <c r="C131" s="5" t="s">
        <v>72</v>
      </c>
      <c r="D131" s="5" t="s">
        <v>73</v>
      </c>
      <c r="E131" s="6">
        <v>51.619565217391305</v>
      </c>
      <c r="F131" s="6">
        <v>11.713260869565211</v>
      </c>
      <c r="G131" s="6">
        <v>0</v>
      </c>
      <c r="H131" s="8">
        <f>G131/F131</f>
        <v>0</v>
      </c>
      <c r="I131" s="6">
        <v>43.127608695652178</v>
      </c>
      <c r="J131" s="6">
        <v>0</v>
      </c>
      <c r="K131" s="8">
        <f>J131/I131</f>
        <v>0</v>
      </c>
      <c r="L131" s="6">
        <v>76.026739130434777</v>
      </c>
      <c r="M131" s="6">
        <v>0</v>
      </c>
      <c r="N131" s="8">
        <f>M131/L131</f>
        <v>0</v>
      </c>
    </row>
    <row r="132" spans="1:14" x14ac:dyDescent="0.3">
      <c r="A132" s="5" t="s">
        <v>37</v>
      </c>
      <c r="B132" s="5" t="s">
        <v>309</v>
      </c>
      <c r="C132" s="5" t="s">
        <v>310</v>
      </c>
      <c r="D132" s="5" t="s">
        <v>138</v>
      </c>
      <c r="E132" s="6">
        <v>47.467391304347828</v>
      </c>
      <c r="F132" s="6">
        <v>5.7031521739130424</v>
      </c>
      <c r="G132" s="6">
        <v>0</v>
      </c>
      <c r="H132" s="8">
        <f>G132/F132</f>
        <v>0</v>
      </c>
      <c r="I132" s="6">
        <v>50.345217391304367</v>
      </c>
      <c r="J132" s="6">
        <v>0</v>
      </c>
      <c r="K132" s="8">
        <f>J132/I132</f>
        <v>0</v>
      </c>
      <c r="L132" s="6">
        <v>101.72391304347826</v>
      </c>
      <c r="M132" s="6">
        <v>0</v>
      </c>
      <c r="N132" s="8">
        <f>M132/L132</f>
        <v>0</v>
      </c>
    </row>
    <row r="133" spans="1:14" x14ac:dyDescent="0.3">
      <c r="A133" s="5" t="s">
        <v>37</v>
      </c>
      <c r="B133" s="5" t="s">
        <v>311</v>
      </c>
      <c r="C133" s="5" t="s">
        <v>42</v>
      </c>
      <c r="D133" s="5" t="s">
        <v>43</v>
      </c>
      <c r="E133" s="6">
        <v>45.913043478260867</v>
      </c>
      <c r="F133" s="6">
        <v>2.4006521739130431</v>
      </c>
      <c r="G133" s="6">
        <v>0</v>
      </c>
      <c r="H133" s="8">
        <f>G133/F133</f>
        <v>0</v>
      </c>
      <c r="I133" s="6">
        <v>45.166956521739117</v>
      </c>
      <c r="J133" s="6">
        <v>0</v>
      </c>
      <c r="K133" s="8">
        <f>J133/I133</f>
        <v>0</v>
      </c>
      <c r="L133" s="6">
        <v>64.739347826086956</v>
      </c>
      <c r="M133" s="6">
        <v>0</v>
      </c>
      <c r="N133" s="8">
        <f>M133/L133</f>
        <v>0</v>
      </c>
    </row>
    <row r="134" spans="1:14" x14ac:dyDescent="0.3">
      <c r="A134" s="5" t="s">
        <v>37</v>
      </c>
      <c r="B134" s="5" t="s">
        <v>312</v>
      </c>
      <c r="C134" s="5" t="s">
        <v>203</v>
      </c>
      <c r="D134" s="5" t="s">
        <v>204</v>
      </c>
      <c r="E134" s="6">
        <v>31.945652173913043</v>
      </c>
      <c r="F134" s="6">
        <v>7.9669565217391307</v>
      </c>
      <c r="G134" s="6">
        <v>0</v>
      </c>
      <c r="H134" s="8">
        <f>G134/F134</f>
        <v>0</v>
      </c>
      <c r="I134" s="6">
        <v>19.743152173913046</v>
      </c>
      <c r="J134" s="6">
        <v>0</v>
      </c>
      <c r="K134" s="8">
        <f>J134/I134</f>
        <v>0</v>
      </c>
      <c r="L134" s="6">
        <v>66.274347826086952</v>
      </c>
      <c r="M134" s="6">
        <v>0</v>
      </c>
      <c r="N134" s="8">
        <f>M134/L134</f>
        <v>0</v>
      </c>
    </row>
    <row r="135" spans="1:14" x14ac:dyDescent="0.3">
      <c r="A135" s="5" t="s">
        <v>37</v>
      </c>
      <c r="B135" s="5" t="s">
        <v>313</v>
      </c>
      <c r="C135" s="5" t="s">
        <v>39</v>
      </c>
      <c r="D135" s="5" t="s">
        <v>75</v>
      </c>
      <c r="E135" s="6">
        <v>82.445652173913047</v>
      </c>
      <c r="F135" s="6">
        <v>22.371304347826086</v>
      </c>
      <c r="G135" s="6">
        <v>0</v>
      </c>
      <c r="H135" s="8">
        <f>G135/F135</f>
        <v>0</v>
      </c>
      <c r="I135" s="6">
        <v>54.748152173913091</v>
      </c>
      <c r="J135" s="6">
        <v>0</v>
      </c>
      <c r="K135" s="8">
        <f>J135/I135</f>
        <v>0</v>
      </c>
      <c r="L135" s="6">
        <v>158.92413043478263</v>
      </c>
      <c r="M135" s="6">
        <v>0</v>
      </c>
      <c r="N135" s="8">
        <f>M135/L135</f>
        <v>0</v>
      </c>
    </row>
    <row r="136" spans="1:14" x14ac:dyDescent="0.3">
      <c r="A136" s="5" t="s">
        <v>37</v>
      </c>
      <c r="B136" s="5" t="s">
        <v>314</v>
      </c>
      <c r="C136" s="5" t="s">
        <v>315</v>
      </c>
      <c r="D136" s="5" t="s">
        <v>316</v>
      </c>
      <c r="E136" s="6">
        <v>53.326086956521742</v>
      </c>
      <c r="F136" s="6">
        <v>21.488478260869567</v>
      </c>
      <c r="G136" s="6">
        <v>0</v>
      </c>
      <c r="H136" s="8">
        <f>G136/F136</f>
        <v>0</v>
      </c>
      <c r="I136" s="6">
        <v>25.53934782608696</v>
      </c>
      <c r="J136" s="6">
        <v>0</v>
      </c>
      <c r="K136" s="8">
        <f>J136/I136</f>
        <v>0</v>
      </c>
      <c r="L136" s="6">
        <v>78.576956521739135</v>
      </c>
      <c r="M136" s="6">
        <v>0</v>
      </c>
      <c r="N136" s="8">
        <f>M136/L136</f>
        <v>0</v>
      </c>
    </row>
    <row r="137" spans="1:14" x14ac:dyDescent="0.3">
      <c r="A137" s="5" t="s">
        <v>37</v>
      </c>
      <c r="B137" s="5" t="s">
        <v>317</v>
      </c>
      <c r="C137" s="5" t="s">
        <v>193</v>
      </c>
      <c r="D137" s="5" t="s">
        <v>194</v>
      </c>
      <c r="E137" s="6">
        <v>31.369565217391305</v>
      </c>
      <c r="F137" s="6">
        <v>6.1086956521739131</v>
      </c>
      <c r="G137" s="6">
        <v>0</v>
      </c>
      <c r="H137" s="8">
        <f>G137/F137</f>
        <v>0</v>
      </c>
      <c r="I137" s="6">
        <v>21.961956521739129</v>
      </c>
      <c r="J137" s="6">
        <v>0</v>
      </c>
      <c r="K137" s="8">
        <f>J137/I137</f>
        <v>0</v>
      </c>
      <c r="L137" s="6">
        <v>37.413804347826087</v>
      </c>
      <c r="M137" s="6">
        <v>0</v>
      </c>
      <c r="N137" s="8">
        <f>M137/L137</f>
        <v>0</v>
      </c>
    </row>
    <row r="138" spans="1:14" x14ac:dyDescent="0.3">
      <c r="A138" s="5" t="s">
        <v>37</v>
      </c>
      <c r="B138" s="5" t="s">
        <v>318</v>
      </c>
      <c r="C138" s="5" t="s">
        <v>178</v>
      </c>
      <c r="D138" s="5" t="s">
        <v>75</v>
      </c>
      <c r="E138" s="6">
        <v>70.173913043478265</v>
      </c>
      <c r="F138" s="6">
        <v>5.5434782608695654</v>
      </c>
      <c r="G138" s="6">
        <v>0</v>
      </c>
      <c r="H138" s="8">
        <f>G138/F138</f>
        <v>0</v>
      </c>
      <c r="I138" s="6">
        <v>70.195652173913047</v>
      </c>
      <c r="J138" s="6">
        <v>0</v>
      </c>
      <c r="K138" s="8">
        <f>J138/I138</f>
        <v>0</v>
      </c>
      <c r="L138" s="6">
        <v>132.75543478260869</v>
      </c>
      <c r="M138" s="6">
        <v>0</v>
      </c>
      <c r="N138" s="8">
        <f>M138/L138</f>
        <v>0</v>
      </c>
    </row>
    <row r="139" spans="1:14" x14ac:dyDescent="0.3">
      <c r="A139" s="5" t="s">
        <v>37</v>
      </c>
      <c r="B139" s="5" t="s">
        <v>319</v>
      </c>
      <c r="C139" s="5" t="s">
        <v>320</v>
      </c>
      <c r="D139" s="5" t="s">
        <v>321</v>
      </c>
      <c r="E139" s="6">
        <v>32.565217391304351</v>
      </c>
      <c r="F139" s="6">
        <v>6.6331521739130421</v>
      </c>
      <c r="G139" s="6">
        <v>0</v>
      </c>
      <c r="H139" s="8">
        <f>G139/F139</f>
        <v>0</v>
      </c>
      <c r="I139" s="6">
        <v>15.782065217391308</v>
      </c>
      <c r="J139" s="6">
        <v>0</v>
      </c>
      <c r="K139" s="8">
        <f>J139/I139</f>
        <v>0</v>
      </c>
      <c r="L139" s="6">
        <v>78.055869565217392</v>
      </c>
      <c r="M139" s="6">
        <v>0</v>
      </c>
      <c r="N139" s="8">
        <f>M139/L139</f>
        <v>0</v>
      </c>
    </row>
    <row r="140" spans="1:14" x14ac:dyDescent="0.3">
      <c r="A140" s="5" t="s">
        <v>37</v>
      </c>
      <c r="B140" s="5" t="s">
        <v>322</v>
      </c>
      <c r="C140" s="5" t="s">
        <v>48</v>
      </c>
      <c r="D140" s="5" t="s">
        <v>49</v>
      </c>
      <c r="E140" s="6">
        <v>81.25</v>
      </c>
      <c r="F140" s="6">
        <v>8.9646739130434749</v>
      </c>
      <c r="G140" s="6">
        <v>0</v>
      </c>
      <c r="H140" s="8">
        <f>G140/F140</f>
        <v>0</v>
      </c>
      <c r="I140" s="6">
        <v>68.63423913043475</v>
      </c>
      <c r="J140" s="6">
        <v>0</v>
      </c>
      <c r="K140" s="8">
        <f>J140/I140</f>
        <v>0</v>
      </c>
      <c r="L140" s="6">
        <v>126.51967391304348</v>
      </c>
      <c r="M140" s="6">
        <v>0</v>
      </c>
      <c r="N140" s="8">
        <f>M140/L140</f>
        <v>0</v>
      </c>
    </row>
    <row r="141" spans="1:14" x14ac:dyDescent="0.3">
      <c r="A141" s="5" t="s">
        <v>37</v>
      </c>
      <c r="B141" s="5" t="s">
        <v>323</v>
      </c>
      <c r="C141" s="5" t="s">
        <v>324</v>
      </c>
      <c r="D141" s="5" t="s">
        <v>40</v>
      </c>
      <c r="E141" s="6">
        <v>45.826086956521742</v>
      </c>
      <c r="F141" s="6">
        <v>0</v>
      </c>
      <c r="G141" s="6">
        <v>0</v>
      </c>
      <c r="H141" s="8" t="s">
        <v>519</v>
      </c>
      <c r="I141" s="6">
        <v>49.190652173913051</v>
      </c>
      <c r="J141" s="6">
        <v>0</v>
      </c>
      <c r="K141" s="8">
        <f>J141/I141</f>
        <v>0</v>
      </c>
      <c r="L141" s="6">
        <v>109.17141304347827</v>
      </c>
      <c r="M141" s="6">
        <v>0.16576086956521738</v>
      </c>
      <c r="N141" s="8">
        <f>M141/L141</f>
        <v>1.518354163824938E-3</v>
      </c>
    </row>
    <row r="142" spans="1:14" x14ac:dyDescent="0.3">
      <c r="A142" s="5" t="s">
        <v>37</v>
      </c>
      <c r="B142" s="5" t="s">
        <v>325</v>
      </c>
      <c r="C142" s="5" t="s">
        <v>326</v>
      </c>
      <c r="D142" s="5" t="s">
        <v>327</v>
      </c>
      <c r="E142" s="6">
        <v>48.336956521739133</v>
      </c>
      <c r="F142" s="6">
        <v>15.038043478260869</v>
      </c>
      <c r="G142" s="6">
        <v>0</v>
      </c>
      <c r="H142" s="8">
        <f>G142/F142</f>
        <v>0</v>
      </c>
      <c r="I142" s="6">
        <v>32.58641304347826</v>
      </c>
      <c r="J142" s="6">
        <v>0</v>
      </c>
      <c r="K142" s="8">
        <f>J142/I142</f>
        <v>0</v>
      </c>
      <c r="L142" s="6">
        <v>80.269021739130437</v>
      </c>
      <c r="M142" s="6">
        <v>0</v>
      </c>
      <c r="N142" s="8">
        <f>M142/L142</f>
        <v>0</v>
      </c>
    </row>
    <row r="143" spans="1:14" x14ac:dyDescent="0.3">
      <c r="A143" s="5" t="s">
        <v>37</v>
      </c>
      <c r="B143" s="5" t="s">
        <v>328</v>
      </c>
      <c r="C143" s="5" t="s">
        <v>329</v>
      </c>
      <c r="D143" s="5" t="s">
        <v>249</v>
      </c>
      <c r="E143" s="6">
        <v>35.836956521739133</v>
      </c>
      <c r="F143" s="6">
        <v>7.1445652173913059</v>
      </c>
      <c r="G143" s="6">
        <v>0</v>
      </c>
      <c r="H143" s="8">
        <f>G143/F143</f>
        <v>0</v>
      </c>
      <c r="I143" s="6">
        <v>39.905760869565214</v>
      </c>
      <c r="J143" s="6">
        <v>0</v>
      </c>
      <c r="K143" s="8">
        <f>J143/I143</f>
        <v>0</v>
      </c>
      <c r="L143" s="6">
        <v>70.413369565217394</v>
      </c>
      <c r="M143" s="6">
        <v>0</v>
      </c>
      <c r="N143" s="8">
        <f>M143/L143</f>
        <v>0</v>
      </c>
    </row>
    <row r="144" spans="1:14" x14ac:dyDescent="0.3">
      <c r="A144" s="5" t="s">
        <v>37</v>
      </c>
      <c r="B144" s="5" t="s">
        <v>330</v>
      </c>
      <c r="C144" s="5" t="s">
        <v>331</v>
      </c>
      <c r="D144" s="5" t="s">
        <v>332</v>
      </c>
      <c r="E144" s="6">
        <v>39.826086956521742</v>
      </c>
      <c r="F144" s="6">
        <v>3.4941304347826092</v>
      </c>
      <c r="G144" s="6">
        <v>0</v>
      </c>
      <c r="H144" s="8">
        <f>G144/F144</f>
        <v>0</v>
      </c>
      <c r="I144" s="6">
        <v>31.815000000000001</v>
      </c>
      <c r="J144" s="6">
        <v>0</v>
      </c>
      <c r="K144" s="8">
        <f>J144/I144</f>
        <v>0</v>
      </c>
      <c r="L144" s="6">
        <v>59.529565217391308</v>
      </c>
      <c r="M144" s="6">
        <v>0</v>
      </c>
      <c r="N144" s="8">
        <f>M144/L144</f>
        <v>0</v>
      </c>
    </row>
    <row r="145" spans="1:14" x14ac:dyDescent="0.3">
      <c r="A145" s="5" t="s">
        <v>37</v>
      </c>
      <c r="B145" s="5" t="s">
        <v>333</v>
      </c>
      <c r="C145" s="5" t="s">
        <v>48</v>
      </c>
      <c r="D145" s="5" t="s">
        <v>49</v>
      </c>
      <c r="E145" s="6">
        <v>116.3804347826087</v>
      </c>
      <c r="F145" s="6">
        <v>11.800000000000004</v>
      </c>
      <c r="G145" s="6">
        <v>0</v>
      </c>
      <c r="H145" s="8">
        <f>G145/F145</f>
        <v>0</v>
      </c>
      <c r="I145" s="6">
        <v>95.474782608695634</v>
      </c>
      <c r="J145" s="6">
        <v>0</v>
      </c>
      <c r="K145" s="8">
        <f>J145/I145</f>
        <v>0</v>
      </c>
      <c r="L145" s="6">
        <v>157.25760869565218</v>
      </c>
      <c r="M145" s="6">
        <v>0</v>
      </c>
      <c r="N145" s="8">
        <f>M145/L145</f>
        <v>0</v>
      </c>
    </row>
    <row r="146" spans="1:14" x14ac:dyDescent="0.3">
      <c r="A146" s="5" t="s">
        <v>37</v>
      </c>
      <c r="B146" s="5" t="s">
        <v>334</v>
      </c>
      <c r="C146" s="5" t="s">
        <v>262</v>
      </c>
      <c r="D146" s="5" t="s">
        <v>170</v>
      </c>
      <c r="E146" s="6">
        <v>35.945652173913047</v>
      </c>
      <c r="F146" s="6">
        <v>1.7282608695652173</v>
      </c>
      <c r="G146" s="6">
        <v>0</v>
      </c>
      <c r="H146" s="8">
        <f>G146/F146</f>
        <v>0</v>
      </c>
      <c r="I146" s="6">
        <v>24.176630434782609</v>
      </c>
      <c r="J146" s="6">
        <v>0</v>
      </c>
      <c r="K146" s="8">
        <f>J146/I146</f>
        <v>0</v>
      </c>
      <c r="L146" s="6">
        <v>60.032608695652172</v>
      </c>
      <c r="M146" s="6">
        <v>0</v>
      </c>
      <c r="N146" s="8">
        <f>M146/L146</f>
        <v>0</v>
      </c>
    </row>
    <row r="147" spans="1:14" x14ac:dyDescent="0.3">
      <c r="A147" s="5" t="s">
        <v>37</v>
      </c>
      <c r="B147" s="5" t="s">
        <v>335</v>
      </c>
      <c r="C147" s="5" t="s">
        <v>285</v>
      </c>
      <c r="D147" s="5" t="s">
        <v>286</v>
      </c>
      <c r="E147" s="6">
        <v>47.021739130434781</v>
      </c>
      <c r="F147" s="6">
        <v>11.956521739130435</v>
      </c>
      <c r="G147" s="6">
        <v>0</v>
      </c>
      <c r="H147" s="8">
        <f>G147/F147</f>
        <v>0</v>
      </c>
      <c r="I147" s="6">
        <v>40.255434782608695</v>
      </c>
      <c r="J147" s="6">
        <v>0</v>
      </c>
      <c r="K147" s="8">
        <f>J147/I147</f>
        <v>0</v>
      </c>
      <c r="L147" s="6">
        <v>65.584239130434781</v>
      </c>
      <c r="M147" s="6">
        <v>0</v>
      </c>
      <c r="N147" s="8">
        <f>M147/L147</f>
        <v>0</v>
      </c>
    </row>
    <row r="148" spans="1:14" x14ac:dyDescent="0.3">
      <c r="A148" s="5" t="s">
        <v>37</v>
      </c>
      <c r="B148" s="5" t="s">
        <v>336</v>
      </c>
      <c r="C148" s="5" t="s">
        <v>337</v>
      </c>
      <c r="D148" s="5" t="s">
        <v>338</v>
      </c>
      <c r="E148" s="6">
        <v>59.391304347826086</v>
      </c>
      <c r="F148" s="6">
        <v>7.5318478260869588</v>
      </c>
      <c r="G148" s="6">
        <v>0</v>
      </c>
      <c r="H148" s="8">
        <f>G148/F148</f>
        <v>0</v>
      </c>
      <c r="I148" s="6">
        <v>47.47347826086957</v>
      </c>
      <c r="J148" s="6">
        <v>0</v>
      </c>
      <c r="K148" s="8">
        <f>J148/I148</f>
        <v>0</v>
      </c>
      <c r="L148" s="6">
        <v>109.29369565217392</v>
      </c>
      <c r="M148" s="6">
        <v>0</v>
      </c>
      <c r="N148" s="8">
        <f>M148/L148</f>
        <v>0</v>
      </c>
    </row>
    <row r="149" spans="1:14" x14ac:dyDescent="0.3">
      <c r="A149" s="5" t="s">
        <v>37</v>
      </c>
      <c r="B149" s="5" t="s">
        <v>339</v>
      </c>
      <c r="C149" s="5" t="s">
        <v>340</v>
      </c>
      <c r="D149" s="5" t="s">
        <v>341</v>
      </c>
      <c r="E149" s="6">
        <v>137.53260869565219</v>
      </c>
      <c r="F149" s="6">
        <v>9.8734782608695646</v>
      </c>
      <c r="G149" s="6">
        <v>0</v>
      </c>
      <c r="H149" s="8">
        <f>G149/F149</f>
        <v>0</v>
      </c>
      <c r="I149" s="6">
        <v>136.05695652173912</v>
      </c>
      <c r="J149" s="6">
        <v>0</v>
      </c>
      <c r="K149" s="8">
        <f>J149/I149</f>
        <v>0</v>
      </c>
      <c r="L149" s="6">
        <v>257.12489130434784</v>
      </c>
      <c r="M149" s="6">
        <v>37.984782608695653</v>
      </c>
      <c r="N149" s="8">
        <f>M149/L149</f>
        <v>0.14772892043242392</v>
      </c>
    </row>
    <row r="150" spans="1:14" x14ac:dyDescent="0.3">
      <c r="A150" s="5" t="s">
        <v>37</v>
      </c>
      <c r="B150" s="5" t="s">
        <v>342</v>
      </c>
      <c r="C150" s="5" t="s">
        <v>343</v>
      </c>
      <c r="D150" s="5" t="s">
        <v>154</v>
      </c>
      <c r="E150" s="6">
        <v>33.065217391304351</v>
      </c>
      <c r="F150" s="6">
        <v>1.7779347826086955</v>
      </c>
      <c r="G150" s="6">
        <v>0</v>
      </c>
      <c r="H150" s="8">
        <f>G150/F150</f>
        <v>0</v>
      </c>
      <c r="I150" s="6">
        <v>24.224565217391298</v>
      </c>
      <c r="J150" s="6">
        <v>0</v>
      </c>
      <c r="K150" s="8">
        <f>J150/I150</f>
        <v>0</v>
      </c>
      <c r="L150" s="6">
        <v>65.528695652173923</v>
      </c>
      <c r="M150" s="6">
        <v>0</v>
      </c>
      <c r="N150" s="8">
        <f>M150/L150</f>
        <v>0</v>
      </c>
    </row>
    <row r="151" spans="1:14" x14ac:dyDescent="0.3">
      <c r="A151" s="5" t="s">
        <v>37</v>
      </c>
      <c r="B151" s="5" t="s">
        <v>344</v>
      </c>
      <c r="C151" s="5" t="s">
        <v>39</v>
      </c>
      <c r="D151" s="5" t="s">
        <v>40</v>
      </c>
      <c r="E151" s="6">
        <v>95.913043478260875</v>
      </c>
      <c r="F151" s="6">
        <v>7.5254347826086976</v>
      </c>
      <c r="G151" s="6">
        <v>0</v>
      </c>
      <c r="H151" s="8">
        <f>G151/F151</f>
        <v>0</v>
      </c>
      <c r="I151" s="6">
        <v>79.411630434782623</v>
      </c>
      <c r="J151" s="6">
        <v>0</v>
      </c>
      <c r="K151" s="8">
        <f>J151/I151</f>
        <v>0</v>
      </c>
      <c r="L151" s="6">
        <v>177.97358695652173</v>
      </c>
      <c r="M151" s="6">
        <v>0</v>
      </c>
      <c r="N151" s="8">
        <f>M151/L151</f>
        <v>0</v>
      </c>
    </row>
    <row r="152" spans="1:14" x14ac:dyDescent="0.3">
      <c r="A152" s="5" t="s">
        <v>37</v>
      </c>
      <c r="B152" s="5" t="s">
        <v>345</v>
      </c>
      <c r="C152" s="5" t="s">
        <v>107</v>
      </c>
      <c r="D152" s="5" t="s">
        <v>40</v>
      </c>
      <c r="E152" s="6">
        <v>89.913043478260875</v>
      </c>
      <c r="F152" s="6">
        <v>14.57934782608695</v>
      </c>
      <c r="G152" s="6">
        <v>0</v>
      </c>
      <c r="H152" s="8">
        <f>G152/F152</f>
        <v>0</v>
      </c>
      <c r="I152" s="6">
        <v>85.275543478260857</v>
      </c>
      <c r="J152" s="6">
        <v>0</v>
      </c>
      <c r="K152" s="8">
        <f>J152/I152</f>
        <v>0</v>
      </c>
      <c r="L152" s="6">
        <v>145.18391304347827</v>
      </c>
      <c r="M152" s="6">
        <v>0</v>
      </c>
      <c r="N152" s="8">
        <f>M152/L152</f>
        <v>0</v>
      </c>
    </row>
    <row r="153" spans="1:14" x14ac:dyDescent="0.3">
      <c r="A153" s="5" t="s">
        <v>37</v>
      </c>
      <c r="B153" s="5" t="s">
        <v>346</v>
      </c>
      <c r="C153" s="5" t="s">
        <v>218</v>
      </c>
      <c r="D153" s="5" t="s">
        <v>46</v>
      </c>
      <c r="E153" s="6">
        <v>40.956521739130437</v>
      </c>
      <c r="F153" s="6">
        <v>5.6152173913043466</v>
      </c>
      <c r="G153" s="6">
        <v>0</v>
      </c>
      <c r="H153" s="8">
        <f>G153/F153</f>
        <v>0</v>
      </c>
      <c r="I153" s="6">
        <v>47.538043478260882</v>
      </c>
      <c r="J153" s="6">
        <v>0.11956521739130435</v>
      </c>
      <c r="K153" s="8">
        <f>J153/I153</f>
        <v>2.5151480507602602E-3</v>
      </c>
      <c r="L153" s="6">
        <v>90.05869565217391</v>
      </c>
      <c r="M153" s="6">
        <v>0</v>
      </c>
      <c r="N153" s="8">
        <f>M153/L153</f>
        <v>0</v>
      </c>
    </row>
    <row r="154" spans="1:14" x14ac:dyDescent="0.3">
      <c r="A154" s="5" t="s">
        <v>37</v>
      </c>
      <c r="B154" s="5" t="s">
        <v>347</v>
      </c>
      <c r="C154" s="5" t="s">
        <v>348</v>
      </c>
      <c r="D154" s="5" t="s">
        <v>123</v>
      </c>
      <c r="E154" s="6">
        <v>55.336956521739133</v>
      </c>
      <c r="F154" s="6">
        <v>9.1342391304347874</v>
      </c>
      <c r="G154" s="6">
        <v>0</v>
      </c>
      <c r="H154" s="8">
        <f>G154/F154</f>
        <v>0</v>
      </c>
      <c r="I154" s="6">
        <v>38.480108695652177</v>
      </c>
      <c r="J154" s="6">
        <v>0</v>
      </c>
      <c r="K154" s="8">
        <f>J154/I154</f>
        <v>0</v>
      </c>
      <c r="L154" s="6">
        <v>135.44032608695653</v>
      </c>
      <c r="M154" s="6">
        <v>0</v>
      </c>
      <c r="N154" s="8">
        <f>M154/L154</f>
        <v>0</v>
      </c>
    </row>
    <row r="155" spans="1:14" x14ac:dyDescent="0.3">
      <c r="A155" s="5" t="s">
        <v>37</v>
      </c>
      <c r="B155" s="5" t="s">
        <v>349</v>
      </c>
      <c r="C155" s="5" t="s">
        <v>299</v>
      </c>
      <c r="D155" s="5" t="s">
        <v>105</v>
      </c>
      <c r="E155" s="6">
        <v>40.923913043478258</v>
      </c>
      <c r="F155" s="6">
        <v>14.141304347826088</v>
      </c>
      <c r="G155" s="6">
        <v>0</v>
      </c>
      <c r="H155" s="8">
        <f>G155/F155</f>
        <v>0</v>
      </c>
      <c r="I155" s="6">
        <v>40.907065217391299</v>
      </c>
      <c r="J155" s="6">
        <v>0</v>
      </c>
      <c r="K155" s="8">
        <f>J155/I155</f>
        <v>0</v>
      </c>
      <c r="L155" s="6">
        <v>75.067934782608702</v>
      </c>
      <c r="M155" s="6">
        <v>0</v>
      </c>
      <c r="N155" s="8">
        <f>M155/L155</f>
        <v>0</v>
      </c>
    </row>
    <row r="156" spans="1:14" x14ac:dyDescent="0.3">
      <c r="A156" s="5" t="s">
        <v>37</v>
      </c>
      <c r="B156" s="5" t="s">
        <v>350</v>
      </c>
      <c r="C156" s="5" t="s">
        <v>351</v>
      </c>
      <c r="D156" s="5" t="s">
        <v>352</v>
      </c>
      <c r="E156" s="6">
        <v>25.891304347826086</v>
      </c>
      <c r="F156" s="6">
        <v>3.10695652173913</v>
      </c>
      <c r="G156" s="6">
        <v>0</v>
      </c>
      <c r="H156" s="8">
        <f>G156/F156</f>
        <v>0</v>
      </c>
      <c r="I156" s="6">
        <v>33.2579347826087</v>
      </c>
      <c r="J156" s="6">
        <v>0</v>
      </c>
      <c r="K156" s="8">
        <f>J156/I156</f>
        <v>0</v>
      </c>
      <c r="L156" s="6">
        <v>63.04684782608696</v>
      </c>
      <c r="M156" s="6">
        <v>0</v>
      </c>
      <c r="N156" s="8">
        <f>M156/L156</f>
        <v>0</v>
      </c>
    </row>
    <row r="157" spans="1:14" x14ac:dyDescent="0.3">
      <c r="A157" s="5" t="s">
        <v>37</v>
      </c>
      <c r="B157" s="5" t="s">
        <v>353</v>
      </c>
      <c r="C157" s="5" t="s">
        <v>137</v>
      </c>
      <c r="D157" s="5" t="s">
        <v>138</v>
      </c>
      <c r="E157" s="6">
        <v>55.793478260869563</v>
      </c>
      <c r="F157" s="6">
        <v>17.063478260869573</v>
      </c>
      <c r="G157" s="6">
        <v>0</v>
      </c>
      <c r="H157" s="8">
        <f>G157/F157</f>
        <v>0</v>
      </c>
      <c r="I157" s="6">
        <v>28.169782608695641</v>
      </c>
      <c r="J157" s="6">
        <v>0</v>
      </c>
      <c r="K157" s="8">
        <f>J157/I157</f>
        <v>0</v>
      </c>
      <c r="L157" s="6">
        <v>130.40315217391304</v>
      </c>
      <c r="M157" s="6">
        <v>0</v>
      </c>
      <c r="N157" s="8">
        <f>M157/L157</f>
        <v>0</v>
      </c>
    </row>
    <row r="158" spans="1:14" x14ac:dyDescent="0.3">
      <c r="A158" s="5" t="s">
        <v>37</v>
      </c>
      <c r="B158" s="5" t="s">
        <v>354</v>
      </c>
      <c r="C158" s="5" t="s">
        <v>355</v>
      </c>
      <c r="D158" s="5" t="s">
        <v>170</v>
      </c>
      <c r="E158" s="6">
        <v>39.271739130434781</v>
      </c>
      <c r="F158" s="6">
        <v>7.7434782608695647</v>
      </c>
      <c r="G158" s="6">
        <v>0</v>
      </c>
      <c r="H158" s="8">
        <f>G158/F158</f>
        <v>0</v>
      </c>
      <c r="I158" s="6">
        <v>38.6346739130435</v>
      </c>
      <c r="J158" s="6">
        <v>0</v>
      </c>
      <c r="K158" s="8">
        <f>J158/I158</f>
        <v>0</v>
      </c>
      <c r="L158" s="6">
        <v>74.709347826086955</v>
      </c>
      <c r="M158" s="6">
        <v>0</v>
      </c>
      <c r="N158" s="8">
        <f>M158/L158</f>
        <v>0</v>
      </c>
    </row>
    <row r="159" spans="1:14" x14ac:dyDescent="0.3">
      <c r="A159" s="5" t="s">
        <v>37</v>
      </c>
      <c r="B159" s="5" t="s">
        <v>356</v>
      </c>
      <c r="C159" s="5" t="s">
        <v>295</v>
      </c>
      <c r="D159" s="5" t="s">
        <v>185</v>
      </c>
      <c r="E159" s="6">
        <v>66.782608695652172</v>
      </c>
      <c r="F159" s="6">
        <v>19.152173913043477</v>
      </c>
      <c r="G159" s="6">
        <v>0</v>
      </c>
      <c r="H159" s="8">
        <f>G159/F159</f>
        <v>0</v>
      </c>
      <c r="I159" s="6">
        <v>42.214673913043477</v>
      </c>
      <c r="J159" s="6">
        <v>2.5108695652173911</v>
      </c>
      <c r="K159" s="8">
        <f>J159/I159</f>
        <v>5.9478596717090437E-2</v>
      </c>
      <c r="L159" s="6">
        <v>124.17663043478261</v>
      </c>
      <c r="M159" s="6">
        <v>1.2771739130434783</v>
      </c>
      <c r="N159" s="8">
        <f>M159/L159</f>
        <v>1.0285139068210167E-2</v>
      </c>
    </row>
    <row r="160" spans="1:14" x14ac:dyDescent="0.3">
      <c r="A160" s="5" t="s">
        <v>37</v>
      </c>
      <c r="B160" s="5" t="s">
        <v>357</v>
      </c>
      <c r="C160" s="5" t="s">
        <v>358</v>
      </c>
      <c r="D160" s="5" t="s">
        <v>75</v>
      </c>
      <c r="E160" s="6">
        <v>49.728260869565219</v>
      </c>
      <c r="F160" s="6">
        <v>8.3263043478260883</v>
      </c>
      <c r="G160" s="6">
        <v>0</v>
      </c>
      <c r="H160" s="8">
        <f>G160/F160</f>
        <v>0</v>
      </c>
      <c r="I160" s="6">
        <v>45.549456521739124</v>
      </c>
      <c r="J160" s="6">
        <v>0</v>
      </c>
      <c r="K160" s="8">
        <f>J160/I160</f>
        <v>0</v>
      </c>
      <c r="L160" s="6">
        <v>70.548478260869572</v>
      </c>
      <c r="M160" s="6">
        <v>0</v>
      </c>
      <c r="N160" s="8">
        <f>M160/L160</f>
        <v>0</v>
      </c>
    </row>
    <row r="161" spans="1:14" x14ac:dyDescent="0.3">
      <c r="A161" s="5" t="s">
        <v>37</v>
      </c>
      <c r="B161" s="5" t="s">
        <v>359</v>
      </c>
      <c r="C161" s="5" t="s">
        <v>285</v>
      </c>
      <c r="D161" s="5" t="s">
        <v>286</v>
      </c>
      <c r="E161" s="6">
        <v>78.608695652173907</v>
      </c>
      <c r="F161" s="6">
        <v>6.8179347826086953</v>
      </c>
      <c r="G161" s="6">
        <v>0</v>
      </c>
      <c r="H161" s="8">
        <f>G161/F161</f>
        <v>0</v>
      </c>
      <c r="I161" s="6">
        <v>53.611413043478258</v>
      </c>
      <c r="J161" s="6">
        <v>0</v>
      </c>
      <c r="K161" s="8">
        <f>J161/I161</f>
        <v>0</v>
      </c>
      <c r="L161" s="6">
        <v>161.12576086956523</v>
      </c>
      <c r="M161" s="6">
        <v>0</v>
      </c>
      <c r="N161" s="8">
        <f>M161/L161</f>
        <v>0</v>
      </c>
    </row>
    <row r="162" spans="1:14" x14ac:dyDescent="0.3">
      <c r="A162" s="5" t="s">
        <v>37</v>
      </c>
      <c r="B162" s="5" t="s">
        <v>360</v>
      </c>
      <c r="C162" s="5" t="s">
        <v>361</v>
      </c>
      <c r="D162" s="5" t="s">
        <v>94</v>
      </c>
      <c r="E162" s="6">
        <v>46.315217391304351</v>
      </c>
      <c r="F162" s="6">
        <v>16.611413043478262</v>
      </c>
      <c r="G162" s="6">
        <v>0</v>
      </c>
      <c r="H162" s="8">
        <f>G162/F162</f>
        <v>0</v>
      </c>
      <c r="I162" s="6">
        <v>32.190217391304351</v>
      </c>
      <c r="J162" s="6">
        <v>9.7826086956521743E-2</v>
      </c>
      <c r="K162" s="8">
        <f>J162/I162</f>
        <v>3.0390005065000841E-3</v>
      </c>
      <c r="L162" s="6">
        <v>116.37771739130434</v>
      </c>
      <c r="M162" s="6">
        <v>10.277173913043478</v>
      </c>
      <c r="N162" s="8">
        <f>M162/L162</f>
        <v>8.8308777173278549E-2</v>
      </c>
    </row>
    <row r="163" spans="1:14" x14ac:dyDescent="0.3">
      <c r="A163" s="5" t="s">
        <v>37</v>
      </c>
      <c r="B163" s="5" t="s">
        <v>362</v>
      </c>
      <c r="C163" s="5" t="s">
        <v>48</v>
      </c>
      <c r="D163" s="5" t="s">
        <v>49</v>
      </c>
      <c r="E163" s="6">
        <v>71.728260869565219</v>
      </c>
      <c r="F163" s="6">
        <v>26.818804347826095</v>
      </c>
      <c r="G163" s="6">
        <v>0</v>
      </c>
      <c r="H163" s="8">
        <f>G163/F163</f>
        <v>0</v>
      </c>
      <c r="I163" s="6">
        <v>117.27999999999999</v>
      </c>
      <c r="J163" s="6">
        <v>0</v>
      </c>
      <c r="K163" s="8">
        <f>J163/I163</f>
        <v>0</v>
      </c>
      <c r="L163" s="6">
        <v>230.26228260869567</v>
      </c>
      <c r="M163" s="6">
        <v>0</v>
      </c>
      <c r="N163" s="8">
        <f>M163/L163</f>
        <v>0</v>
      </c>
    </row>
    <row r="164" spans="1:14" x14ac:dyDescent="0.3">
      <c r="A164" s="5" t="s">
        <v>37</v>
      </c>
      <c r="B164" s="5" t="s">
        <v>363</v>
      </c>
      <c r="C164" s="5" t="s">
        <v>340</v>
      </c>
      <c r="D164" s="5" t="s">
        <v>341</v>
      </c>
      <c r="E164" s="6">
        <v>91.347826086956516</v>
      </c>
      <c r="F164" s="6">
        <v>11.700108695652178</v>
      </c>
      <c r="G164" s="6">
        <v>0</v>
      </c>
      <c r="H164" s="8">
        <f>G164/F164</f>
        <v>0</v>
      </c>
      <c r="I164" s="6">
        <v>82.207282608695664</v>
      </c>
      <c r="J164" s="6">
        <v>0</v>
      </c>
      <c r="K164" s="8">
        <f>J164/I164</f>
        <v>0</v>
      </c>
      <c r="L164" s="6">
        <v>149.83532608695651</v>
      </c>
      <c r="M164" s="6">
        <v>0</v>
      </c>
      <c r="N164" s="8">
        <f>M164/L164</f>
        <v>0</v>
      </c>
    </row>
    <row r="165" spans="1:14" x14ac:dyDescent="0.3">
      <c r="A165" s="5" t="s">
        <v>37</v>
      </c>
      <c r="B165" s="5" t="s">
        <v>364</v>
      </c>
      <c r="C165" s="5" t="s">
        <v>365</v>
      </c>
      <c r="D165" s="5" t="s">
        <v>254</v>
      </c>
      <c r="E165" s="6">
        <v>32.956521739130437</v>
      </c>
      <c r="F165" s="6">
        <v>4.8532608695652177</v>
      </c>
      <c r="G165" s="6">
        <v>0</v>
      </c>
      <c r="H165" s="8">
        <f>G165/F165</f>
        <v>0</v>
      </c>
      <c r="I165" s="6">
        <v>25.847826086956523</v>
      </c>
      <c r="J165" s="6">
        <v>0</v>
      </c>
      <c r="K165" s="8">
        <f>J165/I165</f>
        <v>0</v>
      </c>
      <c r="L165" s="6">
        <v>77.445652173913047</v>
      </c>
      <c r="M165" s="6">
        <v>0</v>
      </c>
      <c r="N165" s="8">
        <f>M165/L165</f>
        <v>0</v>
      </c>
    </row>
    <row r="166" spans="1:14" x14ac:dyDescent="0.3">
      <c r="A166" s="5" t="s">
        <v>37</v>
      </c>
      <c r="B166" s="5" t="s">
        <v>366</v>
      </c>
      <c r="C166" s="5" t="s">
        <v>297</v>
      </c>
      <c r="D166" s="5" t="s">
        <v>223</v>
      </c>
      <c r="E166" s="6">
        <v>7.6195652173913047</v>
      </c>
      <c r="F166" s="6">
        <v>14.725760869565217</v>
      </c>
      <c r="G166" s="6">
        <v>1.3043478260869565</v>
      </c>
      <c r="H166" s="8">
        <f>G166/F166</f>
        <v>8.8575920635975108E-2</v>
      </c>
      <c r="I166" s="6">
        <v>29.717065217391301</v>
      </c>
      <c r="J166" s="6">
        <v>1.9565217391304348</v>
      </c>
      <c r="K166" s="8">
        <f>J166/I166</f>
        <v>6.583832302475888E-2</v>
      </c>
      <c r="L166" s="6">
        <v>21.516304347826086</v>
      </c>
      <c r="M166" s="6">
        <v>0.11684782608695653</v>
      </c>
      <c r="N166" s="8">
        <f>M166/L166</f>
        <v>5.4306643091689829E-3</v>
      </c>
    </row>
    <row r="167" spans="1:14" x14ac:dyDescent="0.3">
      <c r="A167" s="5" t="s">
        <v>37</v>
      </c>
      <c r="B167" s="5" t="s">
        <v>367</v>
      </c>
      <c r="C167" s="5" t="s">
        <v>368</v>
      </c>
      <c r="D167" s="5" t="s">
        <v>40</v>
      </c>
      <c r="E167" s="6">
        <v>89.934782608695656</v>
      </c>
      <c r="F167" s="6">
        <v>11.391739130434777</v>
      </c>
      <c r="G167" s="6">
        <v>0</v>
      </c>
      <c r="H167" s="8">
        <f>G167/F167</f>
        <v>0</v>
      </c>
      <c r="I167" s="6">
        <v>56.637608695652162</v>
      </c>
      <c r="J167" s="6">
        <v>0</v>
      </c>
      <c r="K167" s="8">
        <f>J167/I167</f>
        <v>0</v>
      </c>
      <c r="L167" s="6">
        <v>171.48065217391303</v>
      </c>
      <c r="M167" s="6">
        <v>0</v>
      </c>
      <c r="N167" s="8">
        <f>M167/L167</f>
        <v>0</v>
      </c>
    </row>
    <row r="168" spans="1:14" x14ac:dyDescent="0.3">
      <c r="A168" s="5" t="s">
        <v>37</v>
      </c>
      <c r="B168" s="5" t="s">
        <v>369</v>
      </c>
      <c r="C168" s="5" t="s">
        <v>370</v>
      </c>
      <c r="D168" s="5" t="s">
        <v>49</v>
      </c>
      <c r="E168" s="6">
        <v>59.293478260869563</v>
      </c>
      <c r="F168" s="6">
        <v>10.323369565217391</v>
      </c>
      <c r="G168" s="6">
        <v>0</v>
      </c>
      <c r="H168" s="8">
        <f>G168/F168</f>
        <v>0</v>
      </c>
      <c r="I168" s="6">
        <v>54.839673913043477</v>
      </c>
      <c r="J168" s="6">
        <v>1.7608695652173914</v>
      </c>
      <c r="K168" s="8">
        <f>J168/I168</f>
        <v>3.2109409840939497E-2</v>
      </c>
      <c r="L168" s="6">
        <v>105.9429347826087</v>
      </c>
      <c r="M168" s="6">
        <v>6.4293478260869561</v>
      </c>
      <c r="N168" s="8">
        <f>M168/L168</f>
        <v>6.0686895631877284E-2</v>
      </c>
    </row>
    <row r="169" spans="1:14" x14ac:dyDescent="0.3">
      <c r="A169" s="5" t="s">
        <v>37</v>
      </c>
      <c r="B169" s="5" t="s">
        <v>371</v>
      </c>
      <c r="C169" s="5" t="s">
        <v>39</v>
      </c>
      <c r="D169" s="5" t="s">
        <v>75</v>
      </c>
      <c r="E169" s="6">
        <v>16.478260869565219</v>
      </c>
      <c r="F169" s="6">
        <v>10.74771739130435</v>
      </c>
      <c r="G169" s="6">
        <v>0</v>
      </c>
      <c r="H169" s="8">
        <f>G169/F169</f>
        <v>0</v>
      </c>
      <c r="I169" s="6">
        <v>24.337282608695649</v>
      </c>
      <c r="J169" s="6">
        <v>1.7065217391304348</v>
      </c>
      <c r="K169" s="8">
        <f>J169/I169</f>
        <v>7.0119650027020641E-2</v>
      </c>
      <c r="L169" s="6">
        <v>39.155760869565214</v>
      </c>
      <c r="M169" s="6">
        <v>0.23641304347826086</v>
      </c>
      <c r="N169" s="8">
        <f>M169/L169</f>
        <v>6.0377588949374434E-3</v>
      </c>
    </row>
    <row r="170" spans="1:14" x14ac:dyDescent="0.3">
      <c r="A170" s="5" t="s">
        <v>37</v>
      </c>
      <c r="B170" s="5" t="s">
        <v>372</v>
      </c>
      <c r="C170" s="5" t="s">
        <v>39</v>
      </c>
      <c r="D170" s="5" t="s">
        <v>75</v>
      </c>
      <c r="E170" s="6">
        <v>63.043478260869563</v>
      </c>
      <c r="F170" s="6">
        <v>16.865217391304348</v>
      </c>
      <c r="G170" s="6">
        <v>0</v>
      </c>
      <c r="H170" s="8">
        <f>G170/F170</f>
        <v>0</v>
      </c>
      <c r="I170" s="6">
        <v>48.521521739130442</v>
      </c>
      <c r="J170" s="6">
        <v>0</v>
      </c>
      <c r="K170" s="8">
        <f>J170/I170</f>
        <v>0</v>
      </c>
      <c r="L170" s="6">
        <v>80.448913043478257</v>
      </c>
      <c r="M170" s="6">
        <v>0</v>
      </c>
      <c r="N170" s="8">
        <f>M170/L170</f>
        <v>0</v>
      </c>
    </row>
    <row r="171" spans="1:14" x14ac:dyDescent="0.3">
      <c r="A171" s="5" t="s">
        <v>37</v>
      </c>
      <c r="B171" s="5" t="s">
        <v>373</v>
      </c>
      <c r="C171" s="5" t="s">
        <v>374</v>
      </c>
      <c r="D171" s="5" t="s">
        <v>375</v>
      </c>
      <c r="E171" s="6">
        <v>27.967391304347824</v>
      </c>
      <c r="F171" s="6">
        <v>3.1609782608695651</v>
      </c>
      <c r="G171" s="6">
        <v>0</v>
      </c>
      <c r="H171" s="8">
        <f>G171/F171</f>
        <v>0</v>
      </c>
      <c r="I171" s="6">
        <v>21.870652173913044</v>
      </c>
      <c r="J171" s="6">
        <v>0</v>
      </c>
      <c r="K171" s="8">
        <f>J171/I171</f>
        <v>0</v>
      </c>
      <c r="L171" s="6">
        <v>54.638586956521742</v>
      </c>
      <c r="M171" s="6">
        <v>0</v>
      </c>
      <c r="N171" s="8">
        <f>M171/L171</f>
        <v>0</v>
      </c>
    </row>
    <row r="172" spans="1:14" x14ac:dyDescent="0.3">
      <c r="A172" s="5" t="s">
        <v>37</v>
      </c>
      <c r="B172" s="5" t="s">
        <v>376</v>
      </c>
      <c r="C172" s="5" t="s">
        <v>225</v>
      </c>
      <c r="D172" s="5" t="s">
        <v>114</v>
      </c>
      <c r="E172" s="6">
        <v>61.619565217391305</v>
      </c>
      <c r="F172" s="6">
        <v>16.887934782608699</v>
      </c>
      <c r="G172" s="6">
        <v>0</v>
      </c>
      <c r="H172" s="8">
        <f>G172/F172</f>
        <v>0</v>
      </c>
      <c r="I172" s="6">
        <v>52.488043478260863</v>
      </c>
      <c r="J172" s="6">
        <v>0</v>
      </c>
      <c r="K172" s="8">
        <f>J172/I172</f>
        <v>0</v>
      </c>
      <c r="L172" s="6">
        <v>85.701847826086947</v>
      </c>
      <c r="M172" s="6">
        <v>0</v>
      </c>
      <c r="N172" s="8">
        <f>M172/L172</f>
        <v>0</v>
      </c>
    </row>
    <row r="173" spans="1:14" x14ac:dyDescent="0.3">
      <c r="A173" s="5" t="s">
        <v>37</v>
      </c>
      <c r="B173" s="5" t="s">
        <v>377</v>
      </c>
      <c r="C173" s="5" t="s">
        <v>150</v>
      </c>
      <c r="D173" s="5" t="s">
        <v>151</v>
      </c>
      <c r="E173" s="6">
        <v>51.206521739130437</v>
      </c>
      <c r="F173" s="6">
        <v>3.3876086956521734</v>
      </c>
      <c r="G173" s="6">
        <v>0</v>
      </c>
      <c r="H173" s="8">
        <f>G173/F173</f>
        <v>0</v>
      </c>
      <c r="I173" s="6">
        <v>39.651521739130438</v>
      </c>
      <c r="J173" s="6">
        <v>0.10869565217391304</v>
      </c>
      <c r="K173" s="8">
        <f>J173/I173</f>
        <v>2.7412731569049927E-3</v>
      </c>
      <c r="L173" s="6">
        <v>87.091630434782616</v>
      </c>
      <c r="M173" s="6">
        <v>0.76086956521739135</v>
      </c>
      <c r="N173" s="8">
        <f>M173/L173</f>
        <v>8.7364257784467384E-3</v>
      </c>
    </row>
    <row r="174" spans="1:14" x14ac:dyDescent="0.3">
      <c r="A174" s="5" t="s">
        <v>37</v>
      </c>
      <c r="B174" s="5" t="s">
        <v>378</v>
      </c>
      <c r="C174" s="5" t="s">
        <v>48</v>
      </c>
      <c r="D174" s="5" t="s">
        <v>49</v>
      </c>
      <c r="E174" s="6">
        <v>74.391304347826093</v>
      </c>
      <c r="F174" s="6">
        <v>26.770652173913046</v>
      </c>
      <c r="G174" s="6">
        <v>0</v>
      </c>
      <c r="H174" s="8">
        <f>G174/F174</f>
        <v>0</v>
      </c>
      <c r="I174" s="6">
        <v>85.547826086956491</v>
      </c>
      <c r="J174" s="6">
        <v>0</v>
      </c>
      <c r="K174" s="8">
        <f>J174/I174</f>
        <v>0</v>
      </c>
      <c r="L174" s="6">
        <v>160.06847826086957</v>
      </c>
      <c r="M174" s="6">
        <v>0</v>
      </c>
      <c r="N174" s="8">
        <f>M174/L174</f>
        <v>0</v>
      </c>
    </row>
    <row r="175" spans="1:14" x14ac:dyDescent="0.3">
      <c r="A175" s="5" t="s">
        <v>37</v>
      </c>
      <c r="B175" s="5" t="s">
        <v>379</v>
      </c>
      <c r="C175" s="5" t="s">
        <v>374</v>
      </c>
      <c r="D175" s="5" t="s">
        <v>375</v>
      </c>
      <c r="E175" s="6">
        <v>22.945652173913043</v>
      </c>
      <c r="F175" s="6">
        <v>9.6603260869565215</v>
      </c>
      <c r="G175" s="6">
        <v>0.2608695652173913</v>
      </c>
      <c r="H175" s="8">
        <f>G175/F175</f>
        <v>2.7004219409282701E-2</v>
      </c>
      <c r="I175" s="6">
        <v>19.307065217391305</v>
      </c>
      <c r="J175" s="6">
        <v>3.402173913043478</v>
      </c>
      <c r="K175" s="8">
        <f>J175/I175</f>
        <v>0.17621393384940182</v>
      </c>
      <c r="L175" s="6">
        <v>59.513586956521742</v>
      </c>
      <c r="M175" s="6">
        <v>33.070652173913047</v>
      </c>
      <c r="N175" s="8">
        <f>M175/L175</f>
        <v>0.55568238893201227</v>
      </c>
    </row>
    <row r="176" spans="1:14" x14ac:dyDescent="0.3">
      <c r="A176" s="5" t="s">
        <v>37</v>
      </c>
      <c r="B176" s="5" t="s">
        <v>380</v>
      </c>
      <c r="C176" s="5" t="s">
        <v>39</v>
      </c>
      <c r="D176" s="5" t="s">
        <v>75</v>
      </c>
      <c r="E176" s="6">
        <v>69.521739130434781</v>
      </c>
      <c r="F176" s="6">
        <v>25.989673913043486</v>
      </c>
      <c r="G176" s="6">
        <v>0</v>
      </c>
      <c r="H176" s="8">
        <f>G176/F176</f>
        <v>0</v>
      </c>
      <c r="I176" s="6">
        <v>102.66489130434776</v>
      </c>
      <c r="J176" s="6">
        <v>0</v>
      </c>
      <c r="K176" s="8">
        <f>J176/I176</f>
        <v>0</v>
      </c>
      <c r="L176" s="6">
        <v>150.23032608695652</v>
      </c>
      <c r="M176" s="6">
        <v>0</v>
      </c>
      <c r="N176" s="8">
        <f>M176/L176</f>
        <v>0</v>
      </c>
    </row>
    <row r="177" spans="1:14" x14ac:dyDescent="0.3">
      <c r="A177" s="5" t="s">
        <v>37</v>
      </c>
      <c r="B177" s="5" t="s">
        <v>381</v>
      </c>
      <c r="C177" s="5" t="s">
        <v>382</v>
      </c>
      <c r="D177" s="5" t="s">
        <v>154</v>
      </c>
      <c r="E177" s="6">
        <v>39.880434782608695</v>
      </c>
      <c r="F177" s="6">
        <v>9.3171739130434794</v>
      </c>
      <c r="G177" s="6">
        <v>0</v>
      </c>
      <c r="H177" s="8">
        <f>G177/F177</f>
        <v>0</v>
      </c>
      <c r="I177" s="6">
        <v>39.500869565217393</v>
      </c>
      <c r="J177" s="6">
        <v>0</v>
      </c>
      <c r="K177" s="8">
        <f>J177/I177</f>
        <v>0</v>
      </c>
      <c r="L177" s="6">
        <v>59.915000000000006</v>
      </c>
      <c r="M177" s="6">
        <v>0</v>
      </c>
      <c r="N177" s="8">
        <f>M177/L177</f>
        <v>0</v>
      </c>
    </row>
    <row r="178" spans="1:14" x14ac:dyDescent="0.3">
      <c r="A178" s="5" t="s">
        <v>37</v>
      </c>
      <c r="B178" s="5" t="s">
        <v>383</v>
      </c>
      <c r="C178" s="5" t="s">
        <v>384</v>
      </c>
      <c r="D178" s="5" t="s">
        <v>327</v>
      </c>
      <c r="E178" s="6">
        <v>30.923913043478262</v>
      </c>
      <c r="F178" s="6">
        <v>2.715217391304348</v>
      </c>
      <c r="G178" s="6">
        <v>0</v>
      </c>
      <c r="H178" s="8">
        <f>G178/F178</f>
        <v>0</v>
      </c>
      <c r="I178" s="6">
        <v>28.013586956521738</v>
      </c>
      <c r="J178" s="6">
        <v>0</v>
      </c>
      <c r="K178" s="8">
        <f>J178/I178</f>
        <v>0</v>
      </c>
      <c r="L178" s="6">
        <v>23.671956521739133</v>
      </c>
      <c r="M178" s="6">
        <v>0</v>
      </c>
      <c r="N178" s="8">
        <f>M178/L178</f>
        <v>0</v>
      </c>
    </row>
    <row r="179" spans="1:14" x14ac:dyDescent="0.3">
      <c r="A179" s="5" t="s">
        <v>37</v>
      </c>
      <c r="B179" s="5" t="s">
        <v>385</v>
      </c>
      <c r="C179" s="5" t="s">
        <v>386</v>
      </c>
      <c r="D179" s="5" t="s">
        <v>387</v>
      </c>
      <c r="E179" s="6">
        <v>64.163043478260875</v>
      </c>
      <c r="F179" s="6">
        <v>11.173913043478262</v>
      </c>
      <c r="G179" s="6">
        <v>0</v>
      </c>
      <c r="H179" s="8">
        <f>G179/F179</f>
        <v>0</v>
      </c>
      <c r="I179" s="6">
        <v>34.097826086956523</v>
      </c>
      <c r="J179" s="6">
        <v>0</v>
      </c>
      <c r="K179" s="8">
        <f>J179/I179</f>
        <v>0</v>
      </c>
      <c r="L179" s="6">
        <v>79.027173913043484</v>
      </c>
      <c r="M179" s="6">
        <v>0</v>
      </c>
      <c r="N179" s="8">
        <f>M179/L179</f>
        <v>0</v>
      </c>
    </row>
    <row r="180" spans="1:14" x14ac:dyDescent="0.3">
      <c r="A180" s="5" t="s">
        <v>37</v>
      </c>
      <c r="B180" s="5" t="s">
        <v>388</v>
      </c>
      <c r="C180" s="5" t="s">
        <v>389</v>
      </c>
      <c r="D180" s="5" t="s">
        <v>390</v>
      </c>
      <c r="E180" s="6">
        <v>86.760869565217391</v>
      </c>
      <c r="F180" s="6">
        <v>7.7557608695652149</v>
      </c>
      <c r="G180" s="6">
        <v>0</v>
      </c>
      <c r="H180" s="8">
        <f>G180/F180</f>
        <v>0</v>
      </c>
      <c r="I180" s="6">
        <v>98.970434782608706</v>
      </c>
      <c r="J180" s="6">
        <v>0</v>
      </c>
      <c r="K180" s="8">
        <f>J180/I180</f>
        <v>0</v>
      </c>
      <c r="L180" s="6">
        <v>107.9470652173913</v>
      </c>
      <c r="M180" s="6">
        <v>0</v>
      </c>
      <c r="N180" s="8">
        <f>M180/L180</f>
        <v>0</v>
      </c>
    </row>
    <row r="181" spans="1:14" x14ac:dyDescent="0.3">
      <c r="A181" s="5" t="s">
        <v>37</v>
      </c>
      <c r="B181" s="5" t="s">
        <v>391</v>
      </c>
      <c r="C181" s="5" t="s">
        <v>100</v>
      </c>
      <c r="D181" s="5" t="s">
        <v>101</v>
      </c>
      <c r="E181" s="6">
        <v>81.097826086956516</v>
      </c>
      <c r="F181" s="6">
        <v>9.9240217391304348</v>
      </c>
      <c r="G181" s="6">
        <v>0</v>
      </c>
      <c r="H181" s="8">
        <f>G181/F181</f>
        <v>0</v>
      </c>
      <c r="I181" s="6">
        <v>48.395652173913057</v>
      </c>
      <c r="J181" s="6">
        <v>0</v>
      </c>
      <c r="K181" s="8">
        <f>J181/I181</f>
        <v>0</v>
      </c>
      <c r="L181" s="6">
        <v>147.27989130434781</v>
      </c>
      <c r="M181" s="6">
        <v>0</v>
      </c>
      <c r="N181" s="8">
        <f>M181/L181</f>
        <v>0</v>
      </c>
    </row>
    <row r="182" spans="1:14" x14ac:dyDescent="0.3">
      <c r="A182" s="5" t="s">
        <v>37</v>
      </c>
      <c r="B182" s="5" t="s">
        <v>392</v>
      </c>
      <c r="C182" s="5" t="s">
        <v>393</v>
      </c>
      <c r="D182" s="5" t="s">
        <v>276</v>
      </c>
      <c r="E182" s="6">
        <v>72.554347826086953</v>
      </c>
      <c r="F182" s="6">
        <v>15.491847826086957</v>
      </c>
      <c r="G182" s="6">
        <v>0</v>
      </c>
      <c r="H182" s="8">
        <f>G182/F182</f>
        <v>0</v>
      </c>
      <c r="I182" s="6">
        <v>48.820652173913047</v>
      </c>
      <c r="J182" s="6">
        <v>0</v>
      </c>
      <c r="K182" s="8">
        <f>J182/I182</f>
        <v>0</v>
      </c>
      <c r="L182" s="6">
        <v>141.66847826086956</v>
      </c>
      <c r="M182" s="6">
        <v>0</v>
      </c>
      <c r="N182" s="8">
        <f>M182/L182</f>
        <v>0</v>
      </c>
    </row>
    <row r="183" spans="1:14" x14ac:dyDescent="0.3">
      <c r="A183" s="5" t="s">
        <v>37</v>
      </c>
      <c r="B183" s="5" t="s">
        <v>394</v>
      </c>
      <c r="C183" s="5" t="s">
        <v>395</v>
      </c>
      <c r="D183" s="5" t="s">
        <v>302</v>
      </c>
      <c r="E183" s="6">
        <v>90.521739130434781</v>
      </c>
      <c r="F183" s="6">
        <v>13.101521739130437</v>
      </c>
      <c r="G183" s="6">
        <v>0</v>
      </c>
      <c r="H183" s="8">
        <f>G183/F183</f>
        <v>0</v>
      </c>
      <c r="I183" s="6">
        <v>74.448369565217391</v>
      </c>
      <c r="J183" s="6">
        <v>0</v>
      </c>
      <c r="K183" s="8">
        <f>J183/I183</f>
        <v>0</v>
      </c>
      <c r="L183" s="6">
        <v>176.15760869565219</v>
      </c>
      <c r="M183" s="6">
        <v>0</v>
      </c>
      <c r="N183" s="8">
        <f>M183/L183</f>
        <v>0</v>
      </c>
    </row>
    <row r="184" spans="1:14" x14ac:dyDescent="0.3">
      <c r="A184" s="5" t="s">
        <v>37</v>
      </c>
      <c r="B184" s="5" t="s">
        <v>396</v>
      </c>
      <c r="C184" s="5" t="s">
        <v>397</v>
      </c>
      <c r="D184" s="5" t="s">
        <v>398</v>
      </c>
      <c r="E184" s="6">
        <v>40.358695652173914</v>
      </c>
      <c r="F184" s="6">
        <v>3.2004347826086956</v>
      </c>
      <c r="G184" s="6">
        <v>0</v>
      </c>
      <c r="H184" s="8">
        <f>G184/F184</f>
        <v>0</v>
      </c>
      <c r="I184" s="6">
        <v>16.15260869565218</v>
      </c>
      <c r="J184" s="6">
        <v>0</v>
      </c>
      <c r="K184" s="8">
        <f>J184/I184</f>
        <v>0</v>
      </c>
      <c r="L184" s="6">
        <v>71.142499999999998</v>
      </c>
      <c r="M184" s="6">
        <v>0</v>
      </c>
      <c r="N184" s="8">
        <f>M184/L184</f>
        <v>0</v>
      </c>
    </row>
    <row r="185" spans="1:14" x14ac:dyDescent="0.3">
      <c r="A185" s="5" t="s">
        <v>37</v>
      </c>
      <c r="B185" s="5" t="s">
        <v>399</v>
      </c>
      <c r="C185" s="5" t="s">
        <v>400</v>
      </c>
      <c r="D185" s="5" t="s">
        <v>286</v>
      </c>
      <c r="E185" s="6">
        <v>25.619565217391305</v>
      </c>
      <c r="F185" s="6">
        <v>8.7760869565217376</v>
      </c>
      <c r="G185" s="6">
        <v>0</v>
      </c>
      <c r="H185" s="8">
        <f>G185/F185</f>
        <v>0</v>
      </c>
      <c r="I185" s="6">
        <v>13.065760869565219</v>
      </c>
      <c r="J185" s="6">
        <v>0</v>
      </c>
      <c r="K185" s="8">
        <f>J185/I185</f>
        <v>0</v>
      </c>
      <c r="L185" s="6">
        <v>42.122500000000002</v>
      </c>
      <c r="M185" s="6">
        <v>0</v>
      </c>
      <c r="N185" s="8">
        <f>M185/L185</f>
        <v>0</v>
      </c>
    </row>
    <row r="186" spans="1:14" x14ac:dyDescent="0.3">
      <c r="A186" s="5" t="s">
        <v>37</v>
      </c>
      <c r="B186" s="5" t="s">
        <v>401</v>
      </c>
      <c r="C186" s="5" t="s">
        <v>402</v>
      </c>
      <c r="D186" s="5" t="s">
        <v>58</v>
      </c>
      <c r="E186" s="6">
        <v>70.478260869565219</v>
      </c>
      <c r="F186" s="6">
        <v>8.9838043478260836</v>
      </c>
      <c r="G186" s="6">
        <v>0</v>
      </c>
      <c r="H186" s="8">
        <f>G186/F186</f>
        <v>0</v>
      </c>
      <c r="I186" s="6">
        <v>59.997391304347808</v>
      </c>
      <c r="J186" s="6">
        <v>0</v>
      </c>
      <c r="K186" s="8">
        <f>J186/I186</f>
        <v>0</v>
      </c>
      <c r="L186" s="6">
        <v>140.13413043478261</v>
      </c>
      <c r="M186" s="6">
        <v>0</v>
      </c>
      <c r="N186" s="8">
        <f>M186/L186</f>
        <v>0</v>
      </c>
    </row>
    <row r="187" spans="1:14" x14ac:dyDescent="0.3">
      <c r="A187" s="5" t="s">
        <v>37</v>
      </c>
      <c r="B187" s="5" t="s">
        <v>403</v>
      </c>
      <c r="C187" s="5" t="s">
        <v>57</v>
      </c>
      <c r="D187" s="5" t="s">
        <v>58</v>
      </c>
      <c r="E187" s="6">
        <v>56.423913043478258</v>
      </c>
      <c r="F187" s="6">
        <v>10.493478260869566</v>
      </c>
      <c r="G187" s="6">
        <v>0</v>
      </c>
      <c r="H187" s="8">
        <f>G187/F187</f>
        <v>0</v>
      </c>
      <c r="I187" s="6">
        <v>44.133152173913039</v>
      </c>
      <c r="J187" s="6">
        <v>0.39130434782608697</v>
      </c>
      <c r="K187" s="8">
        <f>J187/I187</f>
        <v>8.8664491102764618E-3</v>
      </c>
      <c r="L187" s="6">
        <v>129.44119565217392</v>
      </c>
      <c r="M187" s="6">
        <v>0</v>
      </c>
      <c r="N187" s="8">
        <f>M187/L187</f>
        <v>0</v>
      </c>
    </row>
    <row r="188" spans="1:14" x14ac:dyDescent="0.3">
      <c r="A188" s="5" t="s">
        <v>37</v>
      </c>
      <c r="B188" s="5" t="s">
        <v>404</v>
      </c>
      <c r="C188" s="5" t="s">
        <v>257</v>
      </c>
      <c r="D188" s="5" t="s">
        <v>189</v>
      </c>
      <c r="E188" s="6">
        <v>120.30434782608695</v>
      </c>
      <c r="F188" s="6">
        <v>8.749565217391309</v>
      </c>
      <c r="G188" s="6">
        <v>0</v>
      </c>
      <c r="H188" s="8">
        <f>G188/F188</f>
        <v>0</v>
      </c>
      <c r="I188" s="6">
        <v>97.829891304347854</v>
      </c>
      <c r="J188" s="6">
        <v>1.5652173913043479</v>
      </c>
      <c r="K188" s="8">
        <f>J188/I188</f>
        <v>1.5999377801974364E-2</v>
      </c>
      <c r="L188" s="6">
        <v>216.87043478260873</v>
      </c>
      <c r="M188" s="6">
        <v>13.750326086956521</v>
      </c>
      <c r="N188" s="8">
        <f>M188/L188</f>
        <v>6.3403414581336873E-2</v>
      </c>
    </row>
    <row r="189" spans="1:14" x14ac:dyDescent="0.3">
      <c r="A189" s="5" t="s">
        <v>37</v>
      </c>
      <c r="B189" s="5" t="s">
        <v>405</v>
      </c>
      <c r="C189" s="5" t="s">
        <v>297</v>
      </c>
      <c r="D189" s="5" t="s">
        <v>223</v>
      </c>
      <c r="E189" s="6">
        <v>44.532608695652172</v>
      </c>
      <c r="F189" s="6">
        <v>17.512282608695664</v>
      </c>
      <c r="G189" s="6">
        <v>0</v>
      </c>
      <c r="H189" s="8">
        <f>G189/F189</f>
        <v>0</v>
      </c>
      <c r="I189" s="6">
        <v>36.656847826086953</v>
      </c>
      <c r="J189" s="6">
        <v>0</v>
      </c>
      <c r="K189" s="8">
        <f>J189/I189</f>
        <v>0</v>
      </c>
      <c r="L189" s="6">
        <v>49.484782608695653</v>
      </c>
      <c r="M189" s="6">
        <v>8.6956521739130432E-2</v>
      </c>
      <c r="N189" s="8">
        <f>M189/L189</f>
        <v>1.7572376224574968E-3</v>
      </c>
    </row>
    <row r="190" spans="1:14" x14ac:dyDescent="0.3">
      <c r="A190" s="5" t="s">
        <v>37</v>
      </c>
      <c r="B190" s="5" t="s">
        <v>406</v>
      </c>
      <c r="C190" s="5" t="s">
        <v>407</v>
      </c>
      <c r="D190" s="5" t="s">
        <v>276</v>
      </c>
      <c r="E190" s="6">
        <v>38.293478260869563</v>
      </c>
      <c r="F190" s="6">
        <v>4.4289130434782606</v>
      </c>
      <c r="G190" s="6">
        <v>0</v>
      </c>
      <c r="H190" s="8">
        <f>G190/F190</f>
        <v>0</v>
      </c>
      <c r="I190" s="6">
        <v>55.41706521739129</v>
      </c>
      <c r="J190" s="6">
        <v>0</v>
      </c>
      <c r="K190" s="8">
        <f>J190/I190</f>
        <v>0</v>
      </c>
      <c r="L190" s="6">
        <v>84.33</v>
      </c>
      <c r="M190" s="6">
        <v>0</v>
      </c>
      <c r="N190" s="8">
        <f>M190/L190</f>
        <v>0</v>
      </c>
    </row>
    <row r="191" spans="1:14" x14ac:dyDescent="0.3">
      <c r="A191" s="5" t="s">
        <v>37</v>
      </c>
      <c r="B191" s="5" t="s">
        <v>408</v>
      </c>
      <c r="C191" s="5" t="s">
        <v>409</v>
      </c>
      <c r="D191" s="5" t="s">
        <v>138</v>
      </c>
      <c r="E191" s="6">
        <v>86.282608695652172</v>
      </c>
      <c r="F191" s="6">
        <v>3.9322826086956519</v>
      </c>
      <c r="G191" s="6">
        <v>0</v>
      </c>
      <c r="H191" s="8">
        <f>G191/F191</f>
        <v>0</v>
      </c>
      <c r="I191" s="6">
        <v>56.407934782608706</v>
      </c>
      <c r="J191" s="6">
        <v>0</v>
      </c>
      <c r="K191" s="8">
        <f>J191/I191</f>
        <v>0</v>
      </c>
      <c r="L191" s="6">
        <v>118.59923913043477</v>
      </c>
      <c r="M191" s="6">
        <v>0</v>
      </c>
      <c r="N191" s="8">
        <f>M191/L191</f>
        <v>0</v>
      </c>
    </row>
    <row r="192" spans="1:14" x14ac:dyDescent="0.3">
      <c r="A192" s="5" t="s">
        <v>37</v>
      </c>
      <c r="B192" s="5" t="s">
        <v>410</v>
      </c>
      <c r="C192" s="5" t="s">
        <v>48</v>
      </c>
      <c r="D192" s="5" t="s">
        <v>49</v>
      </c>
      <c r="E192" s="6">
        <v>86.195652173913047</v>
      </c>
      <c r="F192" s="6">
        <v>12.336956521739131</v>
      </c>
      <c r="G192" s="6">
        <v>0</v>
      </c>
      <c r="H192" s="8">
        <f>G192/F192</f>
        <v>0</v>
      </c>
      <c r="I192" s="6">
        <v>69.163043478260875</v>
      </c>
      <c r="J192" s="6">
        <v>0</v>
      </c>
      <c r="K192" s="8">
        <f>J192/I192</f>
        <v>0</v>
      </c>
      <c r="L192" s="6">
        <v>271.89402173913044</v>
      </c>
      <c r="M192" s="6">
        <v>43.796195652173914</v>
      </c>
      <c r="N192" s="8">
        <f>M192/L192</f>
        <v>0.16107818543430244</v>
      </c>
    </row>
    <row r="193" spans="1:14" x14ac:dyDescent="0.3">
      <c r="A193" s="5" t="s">
        <v>37</v>
      </c>
      <c r="B193" s="5" t="s">
        <v>411</v>
      </c>
      <c r="C193" s="5" t="s">
        <v>412</v>
      </c>
      <c r="D193" s="5" t="s">
        <v>49</v>
      </c>
      <c r="E193" s="6">
        <v>50.336956521739133</v>
      </c>
      <c r="F193" s="6">
        <v>2.501521739130435</v>
      </c>
      <c r="G193" s="6">
        <v>0</v>
      </c>
      <c r="H193" s="8">
        <f>G193/F193</f>
        <v>0</v>
      </c>
      <c r="I193" s="6">
        <v>46.776739130434784</v>
      </c>
      <c r="J193" s="6">
        <v>0</v>
      </c>
      <c r="K193" s="8">
        <f>J193/I193</f>
        <v>0</v>
      </c>
      <c r="L193" s="6">
        <v>64.482391304347829</v>
      </c>
      <c r="M193" s="6">
        <v>0</v>
      </c>
      <c r="N193" s="8">
        <f>M193/L193</f>
        <v>0</v>
      </c>
    </row>
    <row r="194" spans="1:14" x14ac:dyDescent="0.3">
      <c r="A194" s="5" t="s">
        <v>37</v>
      </c>
      <c r="B194" s="5" t="s">
        <v>413</v>
      </c>
      <c r="C194" s="5" t="s">
        <v>414</v>
      </c>
      <c r="D194" s="5" t="s">
        <v>415</v>
      </c>
      <c r="E194" s="6">
        <v>20.315217391304348</v>
      </c>
      <c r="F194" s="6">
        <v>2.365217391304347</v>
      </c>
      <c r="G194" s="6">
        <v>0.16304347826086957</v>
      </c>
      <c r="H194" s="8">
        <f>G194/F194</f>
        <v>6.8933823529411783E-2</v>
      </c>
      <c r="I194" s="6">
        <v>20.143478260869564</v>
      </c>
      <c r="J194" s="6">
        <v>0</v>
      </c>
      <c r="K194" s="8">
        <f>J194/I194</f>
        <v>0</v>
      </c>
      <c r="L194" s="6">
        <v>50.302608695652175</v>
      </c>
      <c r="M194" s="6">
        <v>0</v>
      </c>
      <c r="N194" s="8">
        <f>M194/L194</f>
        <v>0</v>
      </c>
    </row>
    <row r="195" spans="1:14" x14ac:dyDescent="0.3">
      <c r="A195" s="5" t="s">
        <v>37</v>
      </c>
      <c r="B195" s="5" t="s">
        <v>416</v>
      </c>
      <c r="C195" s="5" t="s">
        <v>417</v>
      </c>
      <c r="D195" s="5" t="s">
        <v>197</v>
      </c>
      <c r="E195" s="6">
        <v>90.369565217391298</v>
      </c>
      <c r="F195" s="6">
        <v>6.3305434782608696</v>
      </c>
      <c r="G195" s="6">
        <v>0</v>
      </c>
      <c r="H195" s="8">
        <f>G195/F195</f>
        <v>0</v>
      </c>
      <c r="I195" s="6">
        <v>82.64032608695652</v>
      </c>
      <c r="J195" s="6">
        <v>0</v>
      </c>
      <c r="K195" s="8">
        <f>J195/I195</f>
        <v>0</v>
      </c>
      <c r="L195" s="6">
        <v>199.02489130434785</v>
      </c>
      <c r="M195" s="6">
        <v>0</v>
      </c>
      <c r="N195" s="8">
        <f>M195/L195</f>
        <v>0</v>
      </c>
    </row>
    <row r="196" spans="1:14" x14ac:dyDescent="0.3">
      <c r="A196" s="5" t="s">
        <v>37</v>
      </c>
      <c r="B196" s="5" t="s">
        <v>418</v>
      </c>
      <c r="C196" s="5" t="s">
        <v>417</v>
      </c>
      <c r="D196" s="5" t="s">
        <v>197</v>
      </c>
      <c r="E196" s="6">
        <v>49.141304347826086</v>
      </c>
      <c r="F196" s="6">
        <v>0</v>
      </c>
      <c r="G196" s="6">
        <v>0</v>
      </c>
      <c r="H196" s="8" t="s">
        <v>519</v>
      </c>
      <c r="I196" s="6">
        <v>25.508043478260866</v>
      </c>
      <c r="J196" s="6">
        <v>0</v>
      </c>
      <c r="K196" s="8">
        <f>J196/I196</f>
        <v>0</v>
      </c>
      <c r="L196" s="6">
        <v>72.432826086956524</v>
      </c>
      <c r="M196" s="6">
        <v>0</v>
      </c>
      <c r="N196" s="8">
        <f>M196/L196</f>
        <v>0</v>
      </c>
    </row>
    <row r="197" spans="1:14" x14ac:dyDescent="0.3">
      <c r="A197" s="5" t="s">
        <v>37</v>
      </c>
      <c r="B197" s="5" t="s">
        <v>419</v>
      </c>
      <c r="C197" s="5" t="s">
        <v>63</v>
      </c>
      <c r="D197" s="5" t="s">
        <v>49</v>
      </c>
      <c r="E197" s="6">
        <v>81.326086956521735</v>
      </c>
      <c r="F197" s="6">
        <v>12.266956521739132</v>
      </c>
      <c r="G197" s="6">
        <v>0</v>
      </c>
      <c r="H197" s="8">
        <f>G197/F197</f>
        <v>0</v>
      </c>
      <c r="I197" s="6">
        <v>80.568478260869583</v>
      </c>
      <c r="J197" s="6">
        <v>6.8478260869565215</v>
      </c>
      <c r="K197" s="8">
        <f>J197/I197</f>
        <v>8.4993861554443273E-2</v>
      </c>
      <c r="L197" s="6">
        <v>203.40108695652177</v>
      </c>
      <c r="M197" s="6">
        <v>19.391304347826086</v>
      </c>
      <c r="N197" s="8">
        <f>M197/L197</f>
        <v>9.5335303453767173E-2</v>
      </c>
    </row>
    <row r="198" spans="1:14" x14ac:dyDescent="0.3">
      <c r="A198" s="5" t="s">
        <v>37</v>
      </c>
      <c r="B198" s="5" t="s">
        <v>420</v>
      </c>
      <c r="C198" s="5" t="s">
        <v>421</v>
      </c>
      <c r="D198" s="5" t="s">
        <v>157</v>
      </c>
      <c r="E198" s="6">
        <v>48.228260869565219</v>
      </c>
      <c r="F198" s="6">
        <v>3.3743478260869577</v>
      </c>
      <c r="G198" s="6">
        <v>0</v>
      </c>
      <c r="H198" s="8">
        <f>G198/F198</f>
        <v>0</v>
      </c>
      <c r="I198" s="6">
        <v>68.866304347826102</v>
      </c>
      <c r="J198" s="6">
        <v>0</v>
      </c>
      <c r="K198" s="8">
        <f>J198/I198</f>
        <v>0</v>
      </c>
      <c r="L198" s="6">
        <v>84.987934782608704</v>
      </c>
      <c r="M198" s="6">
        <v>0</v>
      </c>
      <c r="N198" s="8">
        <f>M198/L198</f>
        <v>0</v>
      </c>
    </row>
    <row r="199" spans="1:14" x14ac:dyDescent="0.3">
      <c r="A199" s="5" t="s">
        <v>37</v>
      </c>
      <c r="B199" s="5" t="s">
        <v>422</v>
      </c>
      <c r="C199" s="5" t="s">
        <v>423</v>
      </c>
      <c r="D199" s="5" t="s">
        <v>157</v>
      </c>
      <c r="E199" s="6">
        <v>91.641304347826093</v>
      </c>
      <c r="F199" s="6">
        <v>2.3261956521739133</v>
      </c>
      <c r="G199" s="6">
        <v>0</v>
      </c>
      <c r="H199" s="8">
        <f>G199/F199</f>
        <v>0</v>
      </c>
      <c r="I199" s="6">
        <v>90.429891304347834</v>
      </c>
      <c r="J199" s="6">
        <v>0</v>
      </c>
      <c r="K199" s="8">
        <f>J199/I199</f>
        <v>0</v>
      </c>
      <c r="L199" s="6">
        <v>209.79380434782607</v>
      </c>
      <c r="M199" s="6">
        <v>0</v>
      </c>
      <c r="N199" s="8">
        <f>M199/L199</f>
        <v>0</v>
      </c>
    </row>
    <row r="200" spans="1:14" x14ac:dyDescent="0.3">
      <c r="A200" s="5" t="s">
        <v>37</v>
      </c>
      <c r="B200" s="5" t="s">
        <v>424</v>
      </c>
      <c r="C200" s="5" t="s">
        <v>77</v>
      </c>
      <c r="D200" s="5" t="s">
        <v>49</v>
      </c>
      <c r="E200" s="6">
        <v>53.510869565217391</v>
      </c>
      <c r="F200" s="6">
        <v>9.8710869565217401</v>
      </c>
      <c r="G200" s="6">
        <v>0</v>
      </c>
      <c r="H200" s="8">
        <f>G200/F200</f>
        <v>0</v>
      </c>
      <c r="I200" s="6">
        <v>40.454347826086959</v>
      </c>
      <c r="J200" s="6">
        <v>0</v>
      </c>
      <c r="K200" s="8">
        <f>J200/I200</f>
        <v>0</v>
      </c>
      <c r="L200" s="6">
        <v>81.518043478260864</v>
      </c>
      <c r="M200" s="6">
        <v>0</v>
      </c>
      <c r="N200" s="8">
        <f>M200/L200</f>
        <v>0</v>
      </c>
    </row>
    <row r="201" spans="1:14" x14ac:dyDescent="0.3">
      <c r="A201" s="5" t="s">
        <v>37</v>
      </c>
      <c r="B201" s="5" t="s">
        <v>425</v>
      </c>
      <c r="C201" s="5" t="s">
        <v>153</v>
      </c>
      <c r="D201" s="5" t="s">
        <v>154</v>
      </c>
      <c r="E201" s="6">
        <v>27.663043478260871</v>
      </c>
      <c r="F201" s="6">
        <v>9.5605434782608683</v>
      </c>
      <c r="G201" s="6">
        <v>0</v>
      </c>
      <c r="H201" s="8">
        <f>G201/F201</f>
        <v>0</v>
      </c>
      <c r="I201" s="6">
        <v>23.856086956521743</v>
      </c>
      <c r="J201" s="6">
        <v>0</v>
      </c>
      <c r="K201" s="8">
        <f>J201/I201</f>
        <v>0</v>
      </c>
      <c r="L201" s="6">
        <v>58.82782608695652</v>
      </c>
      <c r="M201" s="6">
        <v>0</v>
      </c>
      <c r="N201" s="8">
        <f>M201/L201</f>
        <v>0</v>
      </c>
    </row>
    <row r="202" spans="1:14" x14ac:dyDescent="0.3">
      <c r="A202" s="5" t="s">
        <v>37</v>
      </c>
      <c r="B202" s="5" t="s">
        <v>426</v>
      </c>
      <c r="C202" s="5" t="s">
        <v>131</v>
      </c>
      <c r="D202" s="5" t="s">
        <v>132</v>
      </c>
      <c r="E202" s="6">
        <v>57.5</v>
      </c>
      <c r="F202" s="6">
        <v>12.016304347826088</v>
      </c>
      <c r="G202" s="6">
        <v>0</v>
      </c>
      <c r="H202" s="8">
        <f>G202/F202</f>
        <v>0</v>
      </c>
      <c r="I202" s="6">
        <v>39.076195652173915</v>
      </c>
      <c r="J202" s="6">
        <v>4.4239130434782608</v>
      </c>
      <c r="K202" s="8">
        <f>J202/I202</f>
        <v>0.11321248063287723</v>
      </c>
      <c r="L202" s="6">
        <v>110.45380434782609</v>
      </c>
      <c r="M202" s="6">
        <v>17.010869565217391</v>
      </c>
      <c r="N202" s="8">
        <f>M202/L202</f>
        <v>0.15400890594631828</v>
      </c>
    </row>
    <row r="203" spans="1:14" x14ac:dyDescent="0.3">
      <c r="A203" s="5" t="s">
        <v>37</v>
      </c>
      <c r="B203" s="5" t="s">
        <v>427</v>
      </c>
      <c r="C203" s="5" t="s">
        <v>428</v>
      </c>
      <c r="D203" s="5" t="s">
        <v>429</v>
      </c>
      <c r="E203" s="6">
        <v>34.5</v>
      </c>
      <c r="F203" s="6">
        <v>6.0027173913043477</v>
      </c>
      <c r="G203" s="6">
        <v>0</v>
      </c>
      <c r="H203" s="8">
        <f>G203/F203</f>
        <v>0</v>
      </c>
      <c r="I203" s="6">
        <v>25.209239130434781</v>
      </c>
      <c r="J203" s="6">
        <v>0</v>
      </c>
      <c r="K203" s="8">
        <f>J203/I203</f>
        <v>0</v>
      </c>
      <c r="L203" s="6">
        <v>73.048913043478265</v>
      </c>
      <c r="M203" s="6">
        <v>0</v>
      </c>
      <c r="N203" s="8">
        <f>M203/L203</f>
        <v>0</v>
      </c>
    </row>
    <row r="204" spans="1:14" x14ac:dyDescent="0.3">
      <c r="A204" s="5" t="s">
        <v>37</v>
      </c>
      <c r="B204" s="5" t="s">
        <v>430</v>
      </c>
      <c r="C204" s="5" t="s">
        <v>395</v>
      </c>
      <c r="D204" s="5" t="s">
        <v>302</v>
      </c>
      <c r="E204" s="6">
        <v>40.217391304347828</v>
      </c>
      <c r="F204" s="6">
        <v>2.3217391304347821</v>
      </c>
      <c r="G204" s="6">
        <v>0</v>
      </c>
      <c r="H204" s="8">
        <f>G204/F204</f>
        <v>0</v>
      </c>
      <c r="I204" s="6">
        <v>28.524999999999999</v>
      </c>
      <c r="J204" s="6">
        <v>0</v>
      </c>
      <c r="K204" s="8">
        <f>J204/I204</f>
        <v>0</v>
      </c>
      <c r="L204" s="6">
        <v>72.511956521739137</v>
      </c>
      <c r="M204" s="6">
        <v>0</v>
      </c>
      <c r="N204" s="8">
        <f>M204/L204</f>
        <v>0</v>
      </c>
    </row>
    <row r="205" spans="1:14" x14ac:dyDescent="0.3">
      <c r="A205" s="5" t="s">
        <v>37</v>
      </c>
      <c r="B205" s="5" t="s">
        <v>431</v>
      </c>
      <c r="C205" s="5" t="s">
        <v>432</v>
      </c>
      <c r="D205" s="5" t="s">
        <v>338</v>
      </c>
      <c r="E205" s="6">
        <v>78.043478260869563</v>
      </c>
      <c r="F205" s="6">
        <v>12.014239130434786</v>
      </c>
      <c r="G205" s="6">
        <v>0</v>
      </c>
      <c r="H205" s="8">
        <f>G205/F205</f>
        <v>0</v>
      </c>
      <c r="I205" s="6">
        <v>73.672065217391292</v>
      </c>
      <c r="J205" s="6">
        <v>0</v>
      </c>
      <c r="K205" s="8">
        <f>J205/I205</f>
        <v>0</v>
      </c>
      <c r="L205" s="6">
        <v>123.94739130434782</v>
      </c>
      <c r="M205" s="6">
        <v>0</v>
      </c>
      <c r="N205" s="8">
        <f>M205/L205</f>
        <v>0</v>
      </c>
    </row>
    <row r="206" spans="1:14" x14ac:dyDescent="0.3">
      <c r="A206" s="5" t="s">
        <v>37</v>
      </c>
      <c r="B206" s="5" t="s">
        <v>433</v>
      </c>
      <c r="C206" s="5" t="s">
        <v>432</v>
      </c>
      <c r="D206" s="5" t="s">
        <v>338</v>
      </c>
      <c r="E206" s="6">
        <v>89.869565217391298</v>
      </c>
      <c r="F206" s="6">
        <v>7.8369565217391308</v>
      </c>
      <c r="G206" s="6">
        <v>0</v>
      </c>
      <c r="H206" s="8">
        <f>G206/F206</f>
        <v>0</v>
      </c>
      <c r="I206" s="6">
        <v>78.771739130434781</v>
      </c>
      <c r="J206" s="6">
        <v>0</v>
      </c>
      <c r="K206" s="8">
        <f>J206/I206</f>
        <v>0</v>
      </c>
      <c r="L206" s="6">
        <v>184.78260869565219</v>
      </c>
      <c r="M206" s="6">
        <v>30.211956521739129</v>
      </c>
      <c r="N206" s="8">
        <f>M206/L206</f>
        <v>0.16349999999999998</v>
      </c>
    </row>
    <row r="207" spans="1:14" x14ac:dyDescent="0.3">
      <c r="A207" s="5" t="s">
        <v>37</v>
      </c>
      <c r="B207" s="5" t="s">
        <v>434</v>
      </c>
      <c r="C207" s="5" t="s">
        <v>48</v>
      </c>
      <c r="D207" s="5" t="s">
        <v>49</v>
      </c>
      <c r="E207" s="6">
        <v>62.869565217391305</v>
      </c>
      <c r="F207" s="6">
        <v>10.013586956521738</v>
      </c>
      <c r="G207" s="6">
        <v>0</v>
      </c>
      <c r="H207" s="8">
        <f>G207/F207</f>
        <v>0</v>
      </c>
      <c r="I207" s="6">
        <v>37.144021739130437</v>
      </c>
      <c r="J207" s="6">
        <v>0</v>
      </c>
      <c r="K207" s="8">
        <f>J207/I207</f>
        <v>0</v>
      </c>
      <c r="L207" s="6">
        <v>106.02989130434783</v>
      </c>
      <c r="M207" s="6">
        <v>2.0434782608695654</v>
      </c>
      <c r="N207" s="8">
        <f>M207/L207</f>
        <v>1.9272662036443785E-2</v>
      </c>
    </row>
    <row r="208" spans="1:14" x14ac:dyDescent="0.3">
      <c r="A208" s="5" t="s">
        <v>37</v>
      </c>
      <c r="B208" s="5" t="s">
        <v>435</v>
      </c>
      <c r="C208" s="5" t="s">
        <v>178</v>
      </c>
      <c r="D208" s="5" t="s">
        <v>75</v>
      </c>
      <c r="E208" s="6">
        <v>69.358695652173907</v>
      </c>
      <c r="F208" s="6">
        <v>5.7365217391304357</v>
      </c>
      <c r="G208" s="6">
        <v>0</v>
      </c>
      <c r="H208" s="8">
        <f>G208/F208</f>
        <v>0</v>
      </c>
      <c r="I208" s="6">
        <v>82.204021739130454</v>
      </c>
      <c r="J208" s="6">
        <v>0</v>
      </c>
      <c r="K208" s="8">
        <f>J208/I208</f>
        <v>0</v>
      </c>
      <c r="L208" s="6">
        <v>145.02413043478259</v>
      </c>
      <c r="M208" s="6">
        <v>0</v>
      </c>
      <c r="N208" s="8">
        <f>M208/L208</f>
        <v>0</v>
      </c>
    </row>
    <row r="209" spans="1:14" x14ac:dyDescent="0.3">
      <c r="A209" s="5" t="s">
        <v>37</v>
      </c>
      <c r="B209" s="5" t="s">
        <v>436</v>
      </c>
      <c r="C209" s="5" t="s">
        <v>437</v>
      </c>
      <c r="D209" s="5" t="s">
        <v>80</v>
      </c>
      <c r="E209" s="6">
        <v>38.847826086956523</v>
      </c>
      <c r="F209" s="6">
        <v>10.989130434782609</v>
      </c>
      <c r="G209" s="6">
        <v>0</v>
      </c>
      <c r="H209" s="8">
        <f>G209/F209</f>
        <v>0</v>
      </c>
      <c r="I209" s="6">
        <v>22.288260869565217</v>
      </c>
      <c r="J209" s="6">
        <v>5.6956521739130439</v>
      </c>
      <c r="K209" s="8">
        <f>J209/I209</f>
        <v>0.25554493494333147</v>
      </c>
      <c r="L209" s="6">
        <v>85.136413043478257</v>
      </c>
      <c r="M209" s="6">
        <v>0.17391304347826086</v>
      </c>
      <c r="N209" s="8">
        <f>M209/L209</f>
        <v>2.0427574672360854E-3</v>
      </c>
    </row>
    <row r="210" spans="1:14" x14ac:dyDescent="0.3">
      <c r="A210" s="5" t="s">
        <v>37</v>
      </c>
      <c r="B210" s="5" t="s">
        <v>438</v>
      </c>
      <c r="C210" s="5" t="s">
        <v>39</v>
      </c>
      <c r="D210" s="5" t="s">
        <v>75</v>
      </c>
      <c r="E210" s="6">
        <v>44.978260869565219</v>
      </c>
      <c r="F210" s="6">
        <v>6.701956521739131</v>
      </c>
      <c r="G210" s="6">
        <v>0</v>
      </c>
      <c r="H210" s="8">
        <f>G210/F210</f>
        <v>0</v>
      </c>
      <c r="I210" s="6">
        <v>33.377826086956517</v>
      </c>
      <c r="J210" s="6">
        <v>0</v>
      </c>
      <c r="K210" s="8">
        <f>J210/I210</f>
        <v>0</v>
      </c>
      <c r="L210" s="6">
        <v>94.339565217391296</v>
      </c>
      <c r="M210" s="6">
        <v>0</v>
      </c>
      <c r="N210" s="8">
        <f>M210/L210</f>
        <v>0</v>
      </c>
    </row>
    <row r="211" spans="1:14" x14ac:dyDescent="0.3">
      <c r="A211" s="5" t="s">
        <v>37</v>
      </c>
      <c r="B211" s="5" t="s">
        <v>439</v>
      </c>
      <c r="C211" s="5" t="s">
        <v>39</v>
      </c>
      <c r="D211" s="5" t="s">
        <v>75</v>
      </c>
      <c r="E211" s="6">
        <v>195.93478260869566</v>
      </c>
      <c r="F211" s="6">
        <v>12.773695652173913</v>
      </c>
      <c r="G211" s="6">
        <v>0</v>
      </c>
      <c r="H211" s="8">
        <f>G211/F211</f>
        <v>0</v>
      </c>
      <c r="I211" s="6">
        <v>164.41684782608695</v>
      </c>
      <c r="J211" s="6">
        <v>0</v>
      </c>
      <c r="K211" s="8">
        <f>J211/I211</f>
        <v>0</v>
      </c>
      <c r="L211" s="6">
        <v>349.09467391304349</v>
      </c>
      <c r="M211" s="6">
        <v>0</v>
      </c>
      <c r="N211" s="8">
        <f>M211/L211</f>
        <v>0</v>
      </c>
    </row>
    <row r="212" spans="1:14" x14ac:dyDescent="0.3">
      <c r="A212" s="5" t="s">
        <v>37</v>
      </c>
      <c r="B212" s="5" t="s">
        <v>440</v>
      </c>
      <c r="C212" s="5" t="s">
        <v>193</v>
      </c>
      <c r="D212" s="5" t="s">
        <v>194</v>
      </c>
      <c r="E212" s="6">
        <v>61.847826086956523</v>
      </c>
      <c r="F212" s="6">
        <v>31.849565217391298</v>
      </c>
      <c r="G212" s="6">
        <v>0</v>
      </c>
      <c r="H212" s="8">
        <f>G212/F212</f>
        <v>0</v>
      </c>
      <c r="I212" s="6">
        <v>45.284456521739109</v>
      </c>
      <c r="J212" s="6">
        <v>0</v>
      </c>
      <c r="K212" s="8">
        <f>J212/I212</f>
        <v>0</v>
      </c>
      <c r="L212" s="6">
        <v>54.839999999999996</v>
      </c>
      <c r="M212" s="6">
        <v>0</v>
      </c>
      <c r="N212" s="8">
        <f>M212/L212</f>
        <v>0</v>
      </c>
    </row>
    <row r="213" spans="1:14" x14ac:dyDescent="0.3">
      <c r="A213" s="5" t="s">
        <v>37</v>
      </c>
      <c r="B213" s="5" t="s">
        <v>441</v>
      </c>
      <c r="C213" s="5" t="s">
        <v>48</v>
      </c>
      <c r="D213" s="5" t="s">
        <v>49</v>
      </c>
      <c r="E213" s="6">
        <v>76.010869565217391</v>
      </c>
      <c r="F213" s="6">
        <v>12.921195652173912</v>
      </c>
      <c r="G213" s="6">
        <v>0</v>
      </c>
      <c r="H213" s="8">
        <f>G213/F213</f>
        <v>0</v>
      </c>
      <c r="I213" s="6">
        <v>51.513586956521742</v>
      </c>
      <c r="J213" s="6">
        <v>0</v>
      </c>
      <c r="K213" s="8">
        <f>J213/I213</f>
        <v>0</v>
      </c>
      <c r="L213" s="6">
        <v>129.52163043478259</v>
      </c>
      <c r="M213" s="6">
        <v>0</v>
      </c>
      <c r="N213" s="8">
        <f>M213/L213</f>
        <v>0</v>
      </c>
    </row>
    <row r="214" spans="1:14" x14ac:dyDescent="0.3">
      <c r="A214" s="5" t="s">
        <v>37</v>
      </c>
      <c r="B214" s="5" t="s">
        <v>442</v>
      </c>
      <c r="C214" s="5" t="s">
        <v>443</v>
      </c>
      <c r="D214" s="5" t="s">
        <v>141</v>
      </c>
      <c r="E214" s="6">
        <v>46.597826086956523</v>
      </c>
      <c r="F214" s="6">
        <v>16.511304347826083</v>
      </c>
      <c r="G214" s="6">
        <v>0</v>
      </c>
      <c r="H214" s="8">
        <f>G214/F214</f>
        <v>0</v>
      </c>
      <c r="I214" s="6">
        <v>50.857500000000016</v>
      </c>
      <c r="J214" s="6">
        <v>0</v>
      </c>
      <c r="K214" s="8">
        <f>J214/I214</f>
        <v>0</v>
      </c>
      <c r="L214" s="6">
        <v>51.72641304347826</v>
      </c>
      <c r="M214" s="6">
        <v>0</v>
      </c>
      <c r="N214" s="8">
        <f>M214/L214</f>
        <v>0</v>
      </c>
    </row>
    <row r="215" spans="1:14" x14ac:dyDescent="0.3">
      <c r="A215" s="5" t="s">
        <v>37</v>
      </c>
      <c r="B215" s="5" t="s">
        <v>444</v>
      </c>
      <c r="C215" s="5" t="s">
        <v>445</v>
      </c>
      <c r="D215" s="5" t="s">
        <v>114</v>
      </c>
      <c r="E215" s="6">
        <v>40.576086956521742</v>
      </c>
      <c r="F215" s="6">
        <v>4.1386956521739133</v>
      </c>
      <c r="G215" s="6">
        <v>0</v>
      </c>
      <c r="H215" s="8">
        <f>G215/F215</f>
        <v>0</v>
      </c>
      <c r="I215" s="6">
        <v>14.39804347826087</v>
      </c>
      <c r="J215" s="6">
        <v>0</v>
      </c>
      <c r="K215" s="8">
        <f>J215/I215</f>
        <v>0</v>
      </c>
      <c r="L215" s="6">
        <v>87.011521739130444</v>
      </c>
      <c r="M215" s="6">
        <v>0</v>
      </c>
      <c r="N215" s="8">
        <f>M215/L215</f>
        <v>0</v>
      </c>
    </row>
    <row r="216" spans="1:14" x14ac:dyDescent="0.3">
      <c r="A216" s="5" t="s">
        <v>37</v>
      </c>
      <c r="B216" s="5" t="s">
        <v>446</v>
      </c>
      <c r="C216" s="5" t="s">
        <v>257</v>
      </c>
      <c r="D216" s="5" t="s">
        <v>189</v>
      </c>
      <c r="E216" s="6">
        <v>36.076086956521742</v>
      </c>
      <c r="F216" s="6">
        <v>25.909021739130434</v>
      </c>
      <c r="G216" s="6">
        <v>0</v>
      </c>
      <c r="H216" s="8">
        <f>G216/F216</f>
        <v>0</v>
      </c>
      <c r="I216" s="6">
        <v>43.406195652173899</v>
      </c>
      <c r="J216" s="6">
        <v>0</v>
      </c>
      <c r="K216" s="8">
        <f>J216/I216</f>
        <v>0</v>
      </c>
      <c r="L216" s="6">
        <v>109.37695652173913</v>
      </c>
      <c r="M216" s="6">
        <v>0</v>
      </c>
      <c r="N216" s="8">
        <f>M216/L216</f>
        <v>0</v>
      </c>
    </row>
    <row r="217" spans="1:14" x14ac:dyDescent="0.3">
      <c r="A217" s="5" t="s">
        <v>37</v>
      </c>
      <c r="B217" s="5" t="s">
        <v>447</v>
      </c>
      <c r="C217" s="5" t="s">
        <v>448</v>
      </c>
      <c r="D217" s="5" t="s">
        <v>276</v>
      </c>
      <c r="E217" s="6">
        <v>58.836956521739133</v>
      </c>
      <c r="F217" s="6">
        <v>5.1956521739130439</v>
      </c>
      <c r="G217" s="6">
        <v>0</v>
      </c>
      <c r="H217" s="8">
        <f>G217/F217</f>
        <v>0</v>
      </c>
      <c r="I217" s="6">
        <v>52.369565217391305</v>
      </c>
      <c r="J217" s="6">
        <v>0</v>
      </c>
      <c r="K217" s="8">
        <f>J217/I217</f>
        <v>0</v>
      </c>
      <c r="L217" s="6">
        <v>133.28260869565219</v>
      </c>
      <c r="M217" s="6">
        <v>0</v>
      </c>
      <c r="N217" s="8">
        <f>M217/L217</f>
        <v>0</v>
      </c>
    </row>
    <row r="218" spans="1:14" x14ac:dyDescent="0.3">
      <c r="A218" s="5" t="s">
        <v>37</v>
      </c>
      <c r="B218" s="5" t="s">
        <v>449</v>
      </c>
      <c r="C218" s="5" t="s">
        <v>39</v>
      </c>
      <c r="D218" s="5" t="s">
        <v>75</v>
      </c>
      <c r="E218" s="6">
        <v>101.19565217391305</v>
      </c>
      <c r="F218" s="6">
        <v>19.86804347826088</v>
      </c>
      <c r="G218" s="6">
        <v>0</v>
      </c>
      <c r="H218" s="8">
        <f>G218/F218</f>
        <v>0</v>
      </c>
      <c r="I218" s="6">
        <v>84.5096739130435</v>
      </c>
      <c r="J218" s="6">
        <v>0</v>
      </c>
      <c r="K218" s="8">
        <f>J218/I218</f>
        <v>0</v>
      </c>
      <c r="L218" s="6">
        <v>175.85989130434783</v>
      </c>
      <c r="M218" s="6">
        <v>0</v>
      </c>
      <c r="N218" s="8">
        <f>M218/L218</f>
        <v>0</v>
      </c>
    </row>
    <row r="219" spans="1:14" x14ac:dyDescent="0.3">
      <c r="A219" s="5" t="s">
        <v>37</v>
      </c>
      <c r="B219" s="5" t="s">
        <v>450</v>
      </c>
      <c r="C219" s="5" t="s">
        <v>451</v>
      </c>
      <c r="D219" s="5" t="s">
        <v>452</v>
      </c>
      <c r="E219" s="6">
        <v>58.956521739130437</v>
      </c>
      <c r="F219" s="6">
        <v>14.389456521739129</v>
      </c>
      <c r="G219" s="6">
        <v>0</v>
      </c>
      <c r="H219" s="8">
        <f>G219/F219</f>
        <v>0</v>
      </c>
      <c r="I219" s="6">
        <v>46.192934782608695</v>
      </c>
      <c r="J219" s="6">
        <v>0</v>
      </c>
      <c r="K219" s="8">
        <f>J219/I219</f>
        <v>0</v>
      </c>
      <c r="L219" s="6">
        <v>128.03532608695653</v>
      </c>
      <c r="M219" s="6">
        <v>0</v>
      </c>
      <c r="N219" s="8">
        <f>M219/L219</f>
        <v>0</v>
      </c>
    </row>
    <row r="220" spans="1:14" x14ac:dyDescent="0.3">
      <c r="A220" s="5" t="s">
        <v>37</v>
      </c>
      <c r="B220" s="5" t="s">
        <v>453</v>
      </c>
      <c r="C220" s="5" t="s">
        <v>454</v>
      </c>
      <c r="D220" s="5" t="s">
        <v>123</v>
      </c>
      <c r="E220" s="6">
        <v>54.880434782608695</v>
      </c>
      <c r="F220" s="6">
        <v>13.163043478260869</v>
      </c>
      <c r="G220" s="6">
        <v>0</v>
      </c>
      <c r="H220" s="8">
        <f>G220/F220</f>
        <v>0</v>
      </c>
      <c r="I220" s="6">
        <v>29.516304347826086</v>
      </c>
      <c r="J220" s="6">
        <v>0</v>
      </c>
      <c r="K220" s="8">
        <f>J220/I220</f>
        <v>0</v>
      </c>
      <c r="L220" s="6">
        <v>120.45652173913044</v>
      </c>
      <c r="M220" s="6">
        <v>0</v>
      </c>
      <c r="N220" s="8">
        <f>M220/L220</f>
        <v>0</v>
      </c>
    </row>
    <row r="221" spans="1:14" x14ac:dyDescent="0.3">
      <c r="A221" s="5" t="s">
        <v>37</v>
      </c>
      <c r="B221" s="5" t="s">
        <v>455</v>
      </c>
      <c r="C221" s="5" t="s">
        <v>456</v>
      </c>
      <c r="D221" s="5" t="s">
        <v>332</v>
      </c>
      <c r="E221" s="6">
        <v>31.25</v>
      </c>
      <c r="F221" s="6">
        <v>2</v>
      </c>
      <c r="G221" s="6">
        <v>0</v>
      </c>
      <c r="H221" s="8">
        <f>G221/F221</f>
        <v>0</v>
      </c>
      <c r="I221" s="6">
        <v>29.870760869565228</v>
      </c>
      <c r="J221" s="6">
        <v>0</v>
      </c>
      <c r="K221" s="8">
        <f>J221/I221</f>
        <v>0</v>
      </c>
      <c r="L221" s="6">
        <v>52.044891304347829</v>
      </c>
      <c r="M221" s="6">
        <v>0</v>
      </c>
      <c r="N221" s="8">
        <f>M221/L221</f>
        <v>0</v>
      </c>
    </row>
    <row r="222" spans="1:14" x14ac:dyDescent="0.3">
      <c r="A222" s="5" t="s">
        <v>37</v>
      </c>
      <c r="B222" s="5" t="s">
        <v>457</v>
      </c>
      <c r="C222" s="5" t="s">
        <v>458</v>
      </c>
      <c r="D222" s="5" t="s">
        <v>338</v>
      </c>
      <c r="E222" s="6">
        <v>54.260869565217391</v>
      </c>
      <c r="F222" s="6">
        <v>12.082717391304351</v>
      </c>
      <c r="G222" s="6">
        <v>0</v>
      </c>
      <c r="H222" s="8">
        <f>G222/F222</f>
        <v>0</v>
      </c>
      <c r="I222" s="6">
        <v>49.867826086956526</v>
      </c>
      <c r="J222" s="6">
        <v>0</v>
      </c>
      <c r="K222" s="8">
        <f>J222/I222</f>
        <v>0</v>
      </c>
      <c r="L222" s="6">
        <v>82.394565217391303</v>
      </c>
      <c r="M222" s="6">
        <v>0</v>
      </c>
      <c r="N222" s="8">
        <f>M222/L222</f>
        <v>0</v>
      </c>
    </row>
    <row r="223" spans="1:14" x14ac:dyDescent="0.3">
      <c r="A223" s="5" t="s">
        <v>37</v>
      </c>
      <c r="B223" s="5" t="s">
        <v>459</v>
      </c>
      <c r="C223" s="5" t="s">
        <v>397</v>
      </c>
      <c r="D223" s="5" t="s">
        <v>398</v>
      </c>
      <c r="E223" s="6">
        <v>54.304347826086953</v>
      </c>
      <c r="F223" s="6">
        <v>8.9396739130434781</v>
      </c>
      <c r="G223" s="6">
        <v>0</v>
      </c>
      <c r="H223" s="8">
        <f>G223/F223</f>
        <v>0</v>
      </c>
      <c r="I223" s="6">
        <v>48.2411956521739</v>
      </c>
      <c r="J223" s="6">
        <v>0</v>
      </c>
      <c r="K223" s="8">
        <f>J223/I223</f>
        <v>0</v>
      </c>
      <c r="L223" s="6">
        <v>106.36576086956521</v>
      </c>
      <c r="M223" s="6">
        <v>0</v>
      </c>
      <c r="N223" s="8">
        <f>M223/L223</f>
        <v>0</v>
      </c>
    </row>
    <row r="224" spans="1:14" x14ac:dyDescent="0.3">
      <c r="A224" s="5" t="s">
        <v>37</v>
      </c>
      <c r="B224" s="5" t="s">
        <v>460</v>
      </c>
      <c r="C224" s="5" t="s">
        <v>461</v>
      </c>
      <c r="D224" s="5" t="s">
        <v>276</v>
      </c>
      <c r="E224" s="6">
        <v>35.521739130434781</v>
      </c>
      <c r="F224" s="6">
        <v>6.6504347826086931</v>
      </c>
      <c r="G224" s="6">
        <v>0</v>
      </c>
      <c r="H224" s="8">
        <f>G224/F224</f>
        <v>0</v>
      </c>
      <c r="I224" s="6">
        <v>38.809456521739108</v>
      </c>
      <c r="J224" s="6">
        <v>0</v>
      </c>
      <c r="K224" s="8">
        <f>J224/I224</f>
        <v>0</v>
      </c>
      <c r="L224" s="6">
        <v>55.013152173913042</v>
      </c>
      <c r="M224" s="6">
        <v>0</v>
      </c>
      <c r="N224" s="8">
        <f>M224/L224</f>
        <v>0</v>
      </c>
    </row>
    <row r="225" spans="1:14" x14ac:dyDescent="0.3">
      <c r="A225" s="5" t="s">
        <v>37</v>
      </c>
      <c r="B225" s="5" t="s">
        <v>462</v>
      </c>
      <c r="C225" s="5" t="s">
        <v>463</v>
      </c>
      <c r="D225" s="5" t="s">
        <v>464</v>
      </c>
      <c r="E225" s="6">
        <v>30.043478260869566</v>
      </c>
      <c r="F225" s="6">
        <v>8.5247826086956522</v>
      </c>
      <c r="G225" s="6">
        <v>6.6956521739130439</v>
      </c>
      <c r="H225" s="8">
        <f>G225/F225</f>
        <v>0.78543377365226708</v>
      </c>
      <c r="I225" s="6">
        <v>26.714999999999996</v>
      </c>
      <c r="J225" s="6">
        <v>0</v>
      </c>
      <c r="K225" s="8">
        <f>J225/I225</f>
        <v>0</v>
      </c>
      <c r="L225" s="6">
        <v>50.138913043478261</v>
      </c>
      <c r="M225" s="6">
        <v>0</v>
      </c>
      <c r="N225" s="8">
        <f>M225/L225</f>
        <v>0</v>
      </c>
    </row>
    <row r="226" spans="1:14" x14ac:dyDescent="0.3">
      <c r="A226" s="5" t="s">
        <v>37</v>
      </c>
      <c r="B226" s="5" t="s">
        <v>465</v>
      </c>
      <c r="C226" s="5" t="s">
        <v>203</v>
      </c>
      <c r="D226" s="5" t="s">
        <v>204</v>
      </c>
      <c r="E226" s="6">
        <v>113.16304347826087</v>
      </c>
      <c r="F226" s="6">
        <v>23.392391304347825</v>
      </c>
      <c r="G226" s="6">
        <v>0</v>
      </c>
      <c r="H226" s="8">
        <f>G226/F226</f>
        <v>0</v>
      </c>
      <c r="I226" s="6">
        <v>83.803913043478261</v>
      </c>
      <c r="J226" s="6">
        <v>0</v>
      </c>
      <c r="K226" s="8">
        <f>J226/I226</f>
        <v>0</v>
      </c>
      <c r="L226" s="6">
        <v>159.47880434782607</v>
      </c>
      <c r="M226" s="6">
        <v>0</v>
      </c>
      <c r="N226" s="8">
        <f>M226/L226</f>
        <v>0</v>
      </c>
    </row>
    <row r="227" spans="1:14" x14ac:dyDescent="0.3">
      <c r="A227" s="5" t="s">
        <v>37</v>
      </c>
      <c r="B227" s="5" t="s">
        <v>466</v>
      </c>
      <c r="C227" s="5" t="s">
        <v>48</v>
      </c>
      <c r="D227" s="5" t="s">
        <v>49</v>
      </c>
      <c r="E227" s="6">
        <v>71.673913043478265</v>
      </c>
      <c r="F227" s="6">
        <v>4.0407608695652177</v>
      </c>
      <c r="G227" s="6">
        <v>4.3478260869565216E-2</v>
      </c>
      <c r="H227" s="8">
        <f>G227/F227</f>
        <v>1.0759919300605244E-2</v>
      </c>
      <c r="I227" s="6">
        <v>62.21815217391304</v>
      </c>
      <c r="J227" s="6">
        <v>16.673913043478262</v>
      </c>
      <c r="K227" s="8">
        <f>J227/I227</f>
        <v>0.26799113218391812</v>
      </c>
      <c r="L227" s="6">
        <v>150.715</v>
      </c>
      <c r="M227" s="6">
        <v>34.586956521739133</v>
      </c>
      <c r="N227" s="8">
        <f>M227/L227</f>
        <v>0.22948582769955964</v>
      </c>
    </row>
    <row r="228" spans="1:14" x14ac:dyDescent="0.3">
      <c r="A228" s="5" t="s">
        <v>37</v>
      </c>
      <c r="B228" s="5" t="s">
        <v>467</v>
      </c>
      <c r="C228" s="5" t="s">
        <v>39</v>
      </c>
      <c r="D228" s="5" t="s">
        <v>75</v>
      </c>
      <c r="E228" s="6">
        <v>55.891304347826086</v>
      </c>
      <c r="F228" s="6">
        <v>33.58228260869565</v>
      </c>
      <c r="G228" s="6">
        <v>0</v>
      </c>
      <c r="H228" s="8">
        <f>G228/F228</f>
        <v>0</v>
      </c>
      <c r="I228" s="6">
        <v>56.359021739130455</v>
      </c>
      <c r="J228" s="6">
        <v>0</v>
      </c>
      <c r="K228" s="8">
        <f>J228/I228</f>
        <v>0</v>
      </c>
      <c r="L228" s="6">
        <v>143.17652173913044</v>
      </c>
      <c r="M228" s="6">
        <v>0</v>
      </c>
      <c r="N228" s="8">
        <f>M228/L228</f>
        <v>0</v>
      </c>
    </row>
    <row r="229" spans="1:14" x14ac:dyDescent="0.3">
      <c r="A229" s="5" t="s">
        <v>37</v>
      </c>
      <c r="B229" s="5" t="s">
        <v>468</v>
      </c>
      <c r="C229" s="5" t="s">
        <v>57</v>
      </c>
      <c r="D229" s="5" t="s">
        <v>58</v>
      </c>
      <c r="E229" s="6">
        <v>89.510869565217391</v>
      </c>
      <c r="F229" s="6">
        <v>16.227499999999999</v>
      </c>
      <c r="G229" s="6">
        <v>0</v>
      </c>
      <c r="H229" s="8">
        <f>G229/F229</f>
        <v>0</v>
      </c>
      <c r="I229" s="6">
        <v>90.880326086956487</v>
      </c>
      <c r="J229" s="6">
        <v>0</v>
      </c>
      <c r="K229" s="8">
        <f>J229/I229</f>
        <v>0</v>
      </c>
      <c r="L229" s="6">
        <v>157.95434782608694</v>
      </c>
      <c r="M229" s="6">
        <v>0</v>
      </c>
      <c r="N229" s="8">
        <f>M229/L229</f>
        <v>0</v>
      </c>
    </row>
    <row r="230" spans="1:14" x14ac:dyDescent="0.3">
      <c r="A230" s="5" t="s">
        <v>37</v>
      </c>
      <c r="B230" s="5" t="s">
        <v>469</v>
      </c>
      <c r="C230" s="5" t="s">
        <v>432</v>
      </c>
      <c r="D230" s="5" t="s">
        <v>338</v>
      </c>
      <c r="E230" s="6">
        <v>52.108695652173914</v>
      </c>
      <c r="F230" s="6">
        <v>5.6090217391304344</v>
      </c>
      <c r="G230" s="6">
        <v>0</v>
      </c>
      <c r="H230" s="8">
        <f>G230/F230</f>
        <v>0</v>
      </c>
      <c r="I230" s="6">
        <v>43.538152173913048</v>
      </c>
      <c r="J230" s="6">
        <v>0</v>
      </c>
      <c r="K230" s="8">
        <f>J230/I230</f>
        <v>0</v>
      </c>
      <c r="L230" s="6">
        <v>74.124565217391307</v>
      </c>
      <c r="M230" s="6">
        <v>0</v>
      </c>
      <c r="N230" s="8">
        <f>M230/L230</f>
        <v>0</v>
      </c>
    </row>
    <row r="231" spans="1:14" x14ac:dyDescent="0.3">
      <c r="A231" s="5" t="s">
        <v>37</v>
      </c>
      <c r="B231" s="5" t="s">
        <v>470</v>
      </c>
      <c r="C231" s="5" t="s">
        <v>289</v>
      </c>
      <c r="D231" s="5" t="s">
        <v>75</v>
      </c>
      <c r="E231" s="6">
        <v>104.57608695652173</v>
      </c>
      <c r="F231" s="6">
        <v>23.189999999999987</v>
      </c>
      <c r="G231" s="6">
        <v>0</v>
      </c>
      <c r="H231" s="8">
        <f>G231/F231</f>
        <v>0</v>
      </c>
      <c r="I231" s="6">
        <v>99.478586956521724</v>
      </c>
      <c r="J231" s="6">
        <v>0</v>
      </c>
      <c r="K231" s="8">
        <f>J231/I231</f>
        <v>0</v>
      </c>
      <c r="L231" s="6">
        <v>146.83532608695651</v>
      </c>
      <c r="M231" s="6">
        <v>8.6956521739130432E-2</v>
      </c>
      <c r="N231" s="8">
        <f>M231/L231</f>
        <v>5.9220436972799316E-4</v>
      </c>
    </row>
    <row r="232" spans="1:14" x14ac:dyDescent="0.3">
      <c r="A232" s="5" t="s">
        <v>37</v>
      </c>
      <c r="B232" s="5" t="s">
        <v>471</v>
      </c>
      <c r="C232" s="5" t="s">
        <v>39</v>
      </c>
      <c r="D232" s="5" t="s">
        <v>75</v>
      </c>
      <c r="E232" s="6">
        <v>28.380434782608695</v>
      </c>
      <c r="F232" s="6">
        <v>18.614347826086963</v>
      </c>
      <c r="G232" s="6">
        <v>4.0217391304347823</v>
      </c>
      <c r="H232" s="8">
        <f>G232/F232</f>
        <v>0.21605587088033998</v>
      </c>
      <c r="I232" s="6">
        <v>19.093369565217387</v>
      </c>
      <c r="J232" s="6">
        <v>0</v>
      </c>
      <c r="K232" s="8">
        <f>J232/I232</f>
        <v>0</v>
      </c>
      <c r="L232" s="6">
        <v>64.396739130434781</v>
      </c>
      <c r="M232" s="6">
        <v>0</v>
      </c>
      <c r="N232" s="8">
        <f>M232/L232</f>
        <v>0</v>
      </c>
    </row>
    <row r="233" spans="1:14" x14ac:dyDescent="0.3">
      <c r="A233" s="5" t="s">
        <v>37</v>
      </c>
      <c r="B233" s="5" t="s">
        <v>472</v>
      </c>
      <c r="C233" s="5" t="s">
        <v>77</v>
      </c>
      <c r="D233" s="5" t="s">
        <v>49</v>
      </c>
      <c r="E233" s="6">
        <v>91.717391304347828</v>
      </c>
      <c r="F233" s="6">
        <v>24.474239130434778</v>
      </c>
      <c r="G233" s="6">
        <v>0.27173913043478259</v>
      </c>
      <c r="H233" s="8">
        <f>G233/F233</f>
        <v>1.1103067555504236E-2</v>
      </c>
      <c r="I233" s="6">
        <v>83.258586956521768</v>
      </c>
      <c r="J233" s="6">
        <v>34.891304347826086</v>
      </c>
      <c r="K233" s="8">
        <f>J233/I233</f>
        <v>0.41907154112580092</v>
      </c>
      <c r="L233" s="6">
        <v>186.55608695652174</v>
      </c>
      <c r="M233" s="6">
        <v>44.032608695652172</v>
      </c>
      <c r="N233" s="8">
        <f>M233/L233</f>
        <v>0.23602879656193848</v>
      </c>
    </row>
    <row r="234" spans="1:14" x14ac:dyDescent="0.3">
      <c r="A234" s="5" t="s">
        <v>37</v>
      </c>
      <c r="B234" s="5" t="s">
        <v>473</v>
      </c>
      <c r="C234" s="5" t="s">
        <v>225</v>
      </c>
      <c r="D234" s="5" t="s">
        <v>114</v>
      </c>
      <c r="E234" s="6">
        <v>40.630434782608695</v>
      </c>
      <c r="F234" s="6">
        <v>9.1140217391304379</v>
      </c>
      <c r="G234" s="6">
        <v>0</v>
      </c>
      <c r="H234" s="8">
        <f>G234/F234</f>
        <v>0</v>
      </c>
      <c r="I234" s="6">
        <v>26.303369565217391</v>
      </c>
      <c r="J234" s="6">
        <v>0</v>
      </c>
      <c r="K234" s="8">
        <f>J234/I234</f>
        <v>0</v>
      </c>
      <c r="L234" s="6">
        <v>75.32782608695652</v>
      </c>
      <c r="M234" s="6">
        <v>0</v>
      </c>
      <c r="N234" s="8">
        <f>M234/L234</f>
        <v>0</v>
      </c>
    </row>
    <row r="235" spans="1:14" x14ac:dyDescent="0.3">
      <c r="A235" s="5" t="s">
        <v>37</v>
      </c>
      <c r="B235" s="5" t="s">
        <v>474</v>
      </c>
      <c r="C235" s="5" t="s">
        <v>39</v>
      </c>
      <c r="D235" s="5" t="s">
        <v>75</v>
      </c>
      <c r="E235" s="6">
        <v>87.75</v>
      </c>
      <c r="F235" s="6">
        <v>15.462608695652175</v>
      </c>
      <c r="G235" s="6">
        <v>0</v>
      </c>
      <c r="H235" s="8">
        <f>G235/F235</f>
        <v>0</v>
      </c>
      <c r="I235" s="6">
        <v>86.468695652173906</v>
      </c>
      <c r="J235" s="6">
        <v>0</v>
      </c>
      <c r="K235" s="8">
        <f>J235/I235</f>
        <v>0</v>
      </c>
      <c r="L235" s="6">
        <v>156.27391304347827</v>
      </c>
      <c r="M235" s="6">
        <v>0</v>
      </c>
      <c r="N235" s="8">
        <f>M235/L235</f>
        <v>0</v>
      </c>
    </row>
    <row r="236" spans="1:14" x14ac:dyDescent="0.3">
      <c r="A236" s="5" t="s">
        <v>37</v>
      </c>
      <c r="B236" s="5" t="s">
        <v>475</v>
      </c>
      <c r="C236" s="5" t="s">
        <v>203</v>
      </c>
      <c r="D236" s="5" t="s">
        <v>204</v>
      </c>
      <c r="E236" s="6">
        <v>29.684782608695652</v>
      </c>
      <c r="F236" s="6">
        <v>5.0902173913043498</v>
      </c>
      <c r="G236" s="6">
        <v>0</v>
      </c>
      <c r="H236" s="8">
        <f>G236/F236</f>
        <v>0</v>
      </c>
      <c r="I236" s="6">
        <v>18.485326086956519</v>
      </c>
      <c r="J236" s="6">
        <v>0</v>
      </c>
      <c r="K236" s="8">
        <f>J236/I236</f>
        <v>0</v>
      </c>
      <c r="L236" s="6">
        <v>47.363478260869563</v>
      </c>
      <c r="M236" s="6">
        <v>0</v>
      </c>
      <c r="N236" s="8">
        <f>M236/L236</f>
        <v>0</v>
      </c>
    </row>
    <row r="237" spans="1:14" x14ac:dyDescent="0.3">
      <c r="A237" s="5" t="s">
        <v>37</v>
      </c>
      <c r="B237" s="5" t="s">
        <v>476</v>
      </c>
      <c r="C237" s="5" t="s">
        <v>39</v>
      </c>
      <c r="D237" s="5" t="s">
        <v>75</v>
      </c>
      <c r="E237" s="6">
        <v>29.891304347826086</v>
      </c>
      <c r="F237" s="6">
        <v>7.2663043478260869</v>
      </c>
      <c r="G237" s="6">
        <v>0.60869565217391308</v>
      </c>
      <c r="H237" s="8">
        <f>G237/F237</f>
        <v>8.3769633507853408E-2</v>
      </c>
      <c r="I237" s="6">
        <v>30.135869565217391</v>
      </c>
      <c r="J237" s="6">
        <v>0</v>
      </c>
      <c r="K237" s="8">
        <f>J237/I237</f>
        <v>0</v>
      </c>
      <c r="L237" s="6">
        <v>43.429347826086953</v>
      </c>
      <c r="M237" s="6">
        <v>0</v>
      </c>
      <c r="N237" s="8">
        <f>M237/L237</f>
        <v>0</v>
      </c>
    </row>
    <row r="238" spans="1:14" x14ac:dyDescent="0.3">
      <c r="A238" s="5" t="s">
        <v>37</v>
      </c>
      <c r="B238" s="5" t="s">
        <v>477</v>
      </c>
      <c r="C238" s="5" t="s">
        <v>478</v>
      </c>
      <c r="D238" s="5" t="s">
        <v>276</v>
      </c>
      <c r="E238" s="6">
        <v>87.010869565217391</v>
      </c>
      <c r="F238" s="6">
        <v>23.844782608695649</v>
      </c>
      <c r="G238" s="6">
        <v>0</v>
      </c>
      <c r="H238" s="8">
        <f>G238/F238</f>
        <v>0</v>
      </c>
      <c r="I238" s="6">
        <v>44.290760869565204</v>
      </c>
      <c r="J238" s="6">
        <v>0</v>
      </c>
      <c r="K238" s="8">
        <f>J238/I238</f>
        <v>0</v>
      </c>
      <c r="L238" s="6">
        <v>155.97228260869565</v>
      </c>
      <c r="M238" s="6">
        <v>0</v>
      </c>
      <c r="N238" s="8">
        <f>M238/L238</f>
        <v>0</v>
      </c>
    </row>
    <row r="239" spans="1:14" x14ac:dyDescent="0.3">
      <c r="A239" s="5" t="s">
        <v>37</v>
      </c>
      <c r="B239" s="5" t="s">
        <v>479</v>
      </c>
      <c r="C239" s="5" t="s">
        <v>432</v>
      </c>
      <c r="D239" s="5" t="s">
        <v>338</v>
      </c>
      <c r="E239" s="6">
        <v>86.326086956521735</v>
      </c>
      <c r="F239" s="6">
        <v>24.404021739130425</v>
      </c>
      <c r="G239" s="6">
        <v>0</v>
      </c>
      <c r="H239" s="8">
        <f>G239/F239</f>
        <v>0</v>
      </c>
      <c r="I239" s="6">
        <v>72.461086956521754</v>
      </c>
      <c r="J239" s="6">
        <v>0</v>
      </c>
      <c r="K239" s="8">
        <f>J239/I239</f>
        <v>0</v>
      </c>
      <c r="L239" s="6">
        <v>144.15380434782608</v>
      </c>
      <c r="M239" s="6">
        <v>0</v>
      </c>
      <c r="N239" s="8">
        <f>M239/L239</f>
        <v>0</v>
      </c>
    </row>
    <row r="240" spans="1:14" x14ac:dyDescent="0.3">
      <c r="A240" s="5" t="s">
        <v>37</v>
      </c>
      <c r="B240" s="5" t="s">
        <v>480</v>
      </c>
      <c r="C240" s="5" t="s">
        <v>100</v>
      </c>
      <c r="D240" s="5" t="s">
        <v>101</v>
      </c>
      <c r="E240" s="6">
        <v>90.619565217391298</v>
      </c>
      <c r="F240" s="6">
        <v>37.963369565217384</v>
      </c>
      <c r="G240" s="6">
        <v>0</v>
      </c>
      <c r="H240" s="8">
        <f>G240/F240</f>
        <v>0</v>
      </c>
      <c r="I240" s="6">
        <v>88.422826086956533</v>
      </c>
      <c r="J240" s="6">
        <v>0</v>
      </c>
      <c r="K240" s="8">
        <f>J240/I240</f>
        <v>0</v>
      </c>
      <c r="L240" s="6">
        <v>114.44391304347826</v>
      </c>
      <c r="M240" s="6">
        <v>8.6956521739130432E-2</v>
      </c>
      <c r="N240" s="8">
        <f>M240/L240</f>
        <v>7.5981779569259285E-4</v>
      </c>
    </row>
    <row r="241" spans="1:14" x14ac:dyDescent="0.3">
      <c r="A241" s="5" t="s">
        <v>37</v>
      </c>
      <c r="B241" s="5" t="s">
        <v>481</v>
      </c>
      <c r="C241" s="5" t="s">
        <v>98</v>
      </c>
      <c r="D241" s="5" t="s">
        <v>75</v>
      </c>
      <c r="E241" s="6">
        <v>89.793478260869563</v>
      </c>
      <c r="F241" s="6">
        <v>19.344673913043483</v>
      </c>
      <c r="G241" s="6">
        <v>0</v>
      </c>
      <c r="H241" s="8">
        <f>G241/F241</f>
        <v>0</v>
      </c>
      <c r="I241" s="6">
        <v>90.524456521739125</v>
      </c>
      <c r="J241" s="6">
        <v>0</v>
      </c>
      <c r="K241" s="8">
        <f>J241/I241</f>
        <v>0</v>
      </c>
      <c r="L241" s="6">
        <v>141.67206521739129</v>
      </c>
      <c r="M241" s="6">
        <v>0</v>
      </c>
      <c r="N241" s="8">
        <f>M241/L241</f>
        <v>0</v>
      </c>
    </row>
    <row r="242" spans="1:14" x14ac:dyDescent="0.3">
      <c r="A242" s="5" t="s">
        <v>37</v>
      </c>
      <c r="B242" s="5" t="s">
        <v>482</v>
      </c>
      <c r="C242" s="5" t="s">
        <v>48</v>
      </c>
      <c r="D242" s="5" t="s">
        <v>49</v>
      </c>
      <c r="E242" s="6">
        <v>102.82608695652173</v>
      </c>
      <c r="F242" s="6">
        <v>19.092826086956517</v>
      </c>
      <c r="G242" s="6">
        <v>0</v>
      </c>
      <c r="H242" s="8">
        <f>G242/F242</f>
        <v>0</v>
      </c>
      <c r="I242" s="6">
        <v>148.23423913043479</v>
      </c>
      <c r="J242" s="6">
        <v>0</v>
      </c>
      <c r="K242" s="8">
        <f>J242/I242</f>
        <v>0</v>
      </c>
      <c r="L242" s="6">
        <v>201.50467391304349</v>
      </c>
      <c r="M242" s="6">
        <v>0</v>
      </c>
      <c r="N242" s="8">
        <f>M242/L242</f>
        <v>0</v>
      </c>
    </row>
    <row r="243" spans="1:14" x14ac:dyDescent="0.3">
      <c r="A243" s="5" t="s">
        <v>37</v>
      </c>
      <c r="B243" s="5" t="s">
        <v>483</v>
      </c>
      <c r="C243" s="5" t="s">
        <v>39</v>
      </c>
      <c r="D243" s="5" t="s">
        <v>75</v>
      </c>
      <c r="E243" s="6">
        <v>36.989130434782609</v>
      </c>
      <c r="F243" s="6">
        <v>10.624782608695648</v>
      </c>
      <c r="G243" s="6">
        <v>0</v>
      </c>
      <c r="H243" s="8">
        <f>G243/F243</f>
        <v>0</v>
      </c>
      <c r="I243" s="6">
        <v>44.753043478260857</v>
      </c>
      <c r="J243" s="6">
        <v>0</v>
      </c>
      <c r="K243" s="8">
        <f>J243/I243</f>
        <v>0</v>
      </c>
      <c r="L243" s="6">
        <v>54.846195652173918</v>
      </c>
      <c r="M243" s="6">
        <v>0</v>
      </c>
      <c r="N243" s="8">
        <f>M243/L243</f>
        <v>0</v>
      </c>
    </row>
    <row r="244" spans="1:14" x14ac:dyDescent="0.3">
      <c r="A244" s="5" t="s">
        <v>37</v>
      </c>
      <c r="B244" s="5" t="s">
        <v>484</v>
      </c>
      <c r="C244" s="5" t="s">
        <v>265</v>
      </c>
      <c r="D244" s="5" t="s">
        <v>75</v>
      </c>
      <c r="E244" s="6">
        <v>40.663043478260867</v>
      </c>
      <c r="F244" s="6">
        <v>8.2481521739130432</v>
      </c>
      <c r="G244" s="6">
        <v>0</v>
      </c>
      <c r="H244" s="8">
        <f>G244/F244</f>
        <v>0</v>
      </c>
      <c r="I244" s="6">
        <v>39.190217391304351</v>
      </c>
      <c r="J244" s="6">
        <v>0</v>
      </c>
      <c r="K244" s="8">
        <f>J244/I244</f>
        <v>0</v>
      </c>
      <c r="L244" s="6">
        <v>0</v>
      </c>
      <c r="M244" s="6">
        <v>0</v>
      </c>
      <c r="N244" s="8" t="s">
        <v>519</v>
      </c>
    </row>
    <row r="245" spans="1:14" x14ac:dyDescent="0.3">
      <c r="A245" s="5" t="s">
        <v>37</v>
      </c>
      <c r="B245" s="5" t="s">
        <v>485</v>
      </c>
      <c r="C245" s="5" t="s">
        <v>320</v>
      </c>
      <c r="D245" s="5" t="s">
        <v>321</v>
      </c>
      <c r="E245" s="6">
        <v>36.065217391304351</v>
      </c>
      <c r="F245" s="6">
        <v>0.92663043478260865</v>
      </c>
      <c r="G245" s="6">
        <v>0</v>
      </c>
      <c r="H245" s="8">
        <f>G245/F245</f>
        <v>0</v>
      </c>
      <c r="I245" s="6">
        <v>24.673913043478262</v>
      </c>
      <c r="J245" s="6">
        <v>0</v>
      </c>
      <c r="K245" s="8">
        <f>J245/I245</f>
        <v>0</v>
      </c>
      <c r="L245" s="6">
        <v>68.633152173913047</v>
      </c>
      <c r="M245" s="6">
        <v>0</v>
      </c>
      <c r="N245" s="8">
        <f>M245/L245</f>
        <v>0</v>
      </c>
    </row>
    <row r="246" spans="1:14" x14ac:dyDescent="0.3">
      <c r="A246" s="5" t="s">
        <v>37</v>
      </c>
      <c r="B246" s="5" t="s">
        <v>486</v>
      </c>
      <c r="C246" s="5" t="s">
        <v>487</v>
      </c>
      <c r="D246" s="5" t="s">
        <v>415</v>
      </c>
      <c r="E246" s="6">
        <v>43.934782608695649</v>
      </c>
      <c r="F246" s="6">
        <v>12.192934782608695</v>
      </c>
      <c r="G246" s="6">
        <v>0</v>
      </c>
      <c r="H246" s="8">
        <f>G246/F246</f>
        <v>0</v>
      </c>
      <c r="I246" s="6">
        <v>45.323369565217391</v>
      </c>
      <c r="J246" s="6">
        <v>0</v>
      </c>
      <c r="K246" s="8">
        <f>J246/I246</f>
        <v>0</v>
      </c>
      <c r="L246" s="6">
        <v>72.516304347826093</v>
      </c>
      <c r="M246" s="6">
        <v>0</v>
      </c>
      <c r="N246" s="8">
        <f>M246/L246</f>
        <v>0</v>
      </c>
    </row>
    <row r="247" spans="1:14" x14ac:dyDescent="0.3">
      <c r="A247" s="5" t="s">
        <v>37</v>
      </c>
      <c r="B247" s="5" t="s">
        <v>488</v>
      </c>
      <c r="C247" s="5" t="s">
        <v>48</v>
      </c>
      <c r="D247" s="5" t="s">
        <v>49</v>
      </c>
      <c r="E247" s="6">
        <v>93.554347826086953</v>
      </c>
      <c r="F247" s="6">
        <v>6.8094565217391283</v>
      </c>
      <c r="G247" s="6">
        <v>0</v>
      </c>
      <c r="H247" s="8">
        <f>G247/F247</f>
        <v>0</v>
      </c>
      <c r="I247" s="6">
        <v>61.009239130434786</v>
      </c>
      <c r="J247" s="6">
        <v>0</v>
      </c>
      <c r="K247" s="8">
        <f>J247/I247</f>
        <v>0</v>
      </c>
      <c r="L247" s="6">
        <v>133.40195652173912</v>
      </c>
      <c r="M247" s="6">
        <v>0</v>
      </c>
      <c r="N247" s="8">
        <f>M247/L247</f>
        <v>0</v>
      </c>
    </row>
    <row r="248" spans="1:14" x14ac:dyDescent="0.3">
      <c r="A248" s="5" t="s">
        <v>37</v>
      </c>
      <c r="B248" s="5" t="s">
        <v>489</v>
      </c>
      <c r="C248" s="5" t="s">
        <v>39</v>
      </c>
      <c r="D248" s="5" t="s">
        <v>75</v>
      </c>
      <c r="E248" s="6">
        <v>120.39130434782609</v>
      </c>
      <c r="F248" s="6">
        <v>15.150108695652174</v>
      </c>
      <c r="G248" s="6">
        <v>0</v>
      </c>
      <c r="H248" s="8">
        <f>G248/F248</f>
        <v>0</v>
      </c>
      <c r="I248" s="6">
        <v>77.966521739130428</v>
      </c>
      <c r="J248" s="6">
        <v>0</v>
      </c>
      <c r="K248" s="8">
        <f>J248/I248</f>
        <v>0</v>
      </c>
      <c r="L248" s="6">
        <v>232.20684782608694</v>
      </c>
      <c r="M248" s="6">
        <v>0</v>
      </c>
      <c r="N248" s="8">
        <f>M248/L248</f>
        <v>0</v>
      </c>
    </row>
    <row r="249" spans="1:14" x14ac:dyDescent="0.3">
      <c r="A249" s="5" t="s">
        <v>37</v>
      </c>
      <c r="B249" s="5" t="s">
        <v>490</v>
      </c>
      <c r="C249" s="5" t="s">
        <v>491</v>
      </c>
      <c r="D249" s="5" t="s">
        <v>132</v>
      </c>
      <c r="E249" s="6">
        <v>37.608695652173914</v>
      </c>
      <c r="F249" s="6">
        <v>5.1970652173913034</v>
      </c>
      <c r="G249" s="6">
        <v>0.60869565217391308</v>
      </c>
      <c r="H249" s="8">
        <f>G249/F249</f>
        <v>0.11712295819128692</v>
      </c>
      <c r="I249" s="6">
        <v>23.898586956521736</v>
      </c>
      <c r="J249" s="6">
        <v>0.17391304347826086</v>
      </c>
      <c r="K249" s="8">
        <f>J249/I249</f>
        <v>7.2771266265515069E-3</v>
      </c>
      <c r="L249" s="6">
        <v>61.902065217391304</v>
      </c>
      <c r="M249" s="6">
        <v>10.434782608695652</v>
      </c>
      <c r="N249" s="8">
        <f>M249/L249</f>
        <v>0.16856921610046727</v>
      </c>
    </row>
    <row r="250" spans="1:14" x14ac:dyDescent="0.3">
      <c r="A250" s="5" t="s">
        <v>37</v>
      </c>
      <c r="B250" s="5" t="s">
        <v>492</v>
      </c>
      <c r="C250" s="5" t="s">
        <v>48</v>
      </c>
      <c r="D250" s="5" t="s">
        <v>49</v>
      </c>
      <c r="E250" s="6">
        <v>75.695652173913047</v>
      </c>
      <c r="F250" s="6">
        <v>18.922065217391303</v>
      </c>
      <c r="G250" s="6">
        <v>0</v>
      </c>
      <c r="H250" s="8">
        <f>G250/F250</f>
        <v>0</v>
      </c>
      <c r="I250" s="6">
        <v>62.871956521739122</v>
      </c>
      <c r="J250" s="6">
        <v>2</v>
      </c>
      <c r="K250" s="8">
        <f>J250/I250</f>
        <v>3.1810684932454161E-2</v>
      </c>
      <c r="L250" s="6">
        <v>175.08695652173913</v>
      </c>
      <c r="M250" s="6">
        <v>3.2934782608695654</v>
      </c>
      <c r="N250" s="8">
        <f>M250/L250</f>
        <v>1.8810528929724363E-2</v>
      </c>
    </row>
    <row r="251" spans="1:14" x14ac:dyDescent="0.3">
      <c r="A251" s="5" t="s">
        <v>37</v>
      </c>
      <c r="B251" s="5" t="s">
        <v>493</v>
      </c>
      <c r="C251" s="5" t="s">
        <v>395</v>
      </c>
      <c r="D251" s="5" t="s">
        <v>302</v>
      </c>
      <c r="E251" s="6">
        <v>57.858695652173914</v>
      </c>
      <c r="F251" s="6">
        <v>18.915760869565208</v>
      </c>
      <c r="G251" s="6">
        <v>0</v>
      </c>
      <c r="H251" s="8">
        <f>G251/F251</f>
        <v>0</v>
      </c>
      <c r="I251" s="6">
        <v>61.959239130434781</v>
      </c>
      <c r="J251" s="6">
        <v>0.2608695652173913</v>
      </c>
      <c r="K251" s="8">
        <f>J251/I251</f>
        <v>4.2103416516819439E-3</v>
      </c>
      <c r="L251" s="6">
        <v>94.610326086956519</v>
      </c>
      <c r="M251" s="6">
        <v>4.9673913043478262</v>
      </c>
      <c r="N251" s="8">
        <f>M251/L251</f>
        <v>5.2503690768196783E-2</v>
      </c>
    </row>
    <row r="252" spans="1:14" x14ac:dyDescent="0.3">
      <c r="A252" s="5" t="s">
        <v>37</v>
      </c>
      <c r="B252" s="5" t="s">
        <v>494</v>
      </c>
      <c r="C252" s="5" t="s">
        <v>495</v>
      </c>
      <c r="D252" s="5" t="s">
        <v>157</v>
      </c>
      <c r="E252" s="6">
        <v>57.706521739130437</v>
      </c>
      <c r="F252" s="6">
        <v>7.0179347826086929</v>
      </c>
      <c r="G252" s="6">
        <v>0</v>
      </c>
      <c r="H252" s="8">
        <f>G252/F252</f>
        <v>0</v>
      </c>
      <c r="I252" s="6">
        <v>44.475326086956514</v>
      </c>
      <c r="J252" s="6">
        <v>0</v>
      </c>
      <c r="K252" s="8">
        <f>J252/I252</f>
        <v>0</v>
      </c>
      <c r="L252" s="6">
        <v>135.64141304347825</v>
      </c>
      <c r="M252" s="6">
        <v>0</v>
      </c>
      <c r="N252" s="8">
        <f>M252/L252</f>
        <v>0</v>
      </c>
    </row>
    <row r="253" spans="1:14" x14ac:dyDescent="0.3">
      <c r="A253" s="5" t="s">
        <v>37</v>
      </c>
      <c r="B253" s="5" t="s">
        <v>496</v>
      </c>
      <c r="C253" s="5" t="s">
        <v>497</v>
      </c>
      <c r="D253" s="5" t="s">
        <v>176</v>
      </c>
      <c r="E253" s="6">
        <v>47.271739130434781</v>
      </c>
      <c r="F253" s="6">
        <v>13.676630434782609</v>
      </c>
      <c r="G253" s="6">
        <v>0</v>
      </c>
      <c r="H253" s="8">
        <f>G253/F253</f>
        <v>0</v>
      </c>
      <c r="I253" s="6">
        <v>29.548369565217389</v>
      </c>
      <c r="J253" s="6">
        <v>0</v>
      </c>
      <c r="K253" s="8">
        <f>J253/I253</f>
        <v>0</v>
      </c>
      <c r="L253" s="6">
        <v>92.970108695652172</v>
      </c>
      <c r="M253" s="6">
        <v>0</v>
      </c>
      <c r="N253" s="8">
        <f>M253/L253</f>
        <v>0</v>
      </c>
    </row>
    <row r="254" spans="1:14" x14ac:dyDescent="0.3">
      <c r="A254" s="5" t="s">
        <v>37</v>
      </c>
      <c r="B254" s="5" t="s">
        <v>498</v>
      </c>
      <c r="C254" s="5" t="s">
        <v>285</v>
      </c>
      <c r="D254" s="5" t="s">
        <v>286</v>
      </c>
      <c r="E254" s="6">
        <v>70.554347826086953</v>
      </c>
      <c r="F254" s="6">
        <v>12.58532608695652</v>
      </c>
      <c r="G254" s="6">
        <v>0</v>
      </c>
      <c r="H254" s="8">
        <f>G254/F254</f>
        <v>0</v>
      </c>
      <c r="I254" s="6">
        <v>50.564673913043464</v>
      </c>
      <c r="J254" s="6">
        <v>0</v>
      </c>
      <c r="K254" s="8">
        <f>J254/I254</f>
        <v>0</v>
      </c>
      <c r="L254" s="6">
        <v>114.93260869565216</v>
      </c>
      <c r="M254" s="6">
        <v>0</v>
      </c>
      <c r="N254" s="8">
        <f>M254/L254</f>
        <v>0</v>
      </c>
    </row>
    <row r="255" spans="1:14" x14ac:dyDescent="0.3">
      <c r="A255" s="5" t="s">
        <v>37</v>
      </c>
      <c r="B255" s="5" t="s">
        <v>499</v>
      </c>
      <c r="C255" s="5" t="s">
        <v>39</v>
      </c>
      <c r="D255" s="5" t="s">
        <v>75</v>
      </c>
      <c r="E255" s="6">
        <v>71.347826086956516</v>
      </c>
      <c r="F255" s="6">
        <v>9.875</v>
      </c>
      <c r="G255" s="6">
        <v>0</v>
      </c>
      <c r="H255" s="8">
        <f>G255/F255</f>
        <v>0</v>
      </c>
      <c r="I255" s="6">
        <v>81.024456521739125</v>
      </c>
      <c r="J255" s="6">
        <v>0</v>
      </c>
      <c r="K255" s="8">
        <f>J255/I255</f>
        <v>0</v>
      </c>
      <c r="L255" s="6">
        <v>120.85597826086956</v>
      </c>
      <c r="M255" s="6">
        <v>0</v>
      </c>
      <c r="N255" s="8">
        <f>M255/L255</f>
        <v>0</v>
      </c>
    </row>
    <row r="256" spans="1:14" x14ac:dyDescent="0.3">
      <c r="A256" s="5" t="s">
        <v>37</v>
      </c>
      <c r="B256" s="5" t="s">
        <v>500</v>
      </c>
      <c r="C256" s="5" t="s">
        <v>384</v>
      </c>
      <c r="D256" s="5" t="s">
        <v>327</v>
      </c>
      <c r="E256" s="6">
        <v>60.119565217391305</v>
      </c>
      <c r="F256" s="6">
        <v>19.075000000000003</v>
      </c>
      <c r="G256" s="6">
        <v>0</v>
      </c>
      <c r="H256" s="8">
        <f>G256/F256</f>
        <v>0</v>
      </c>
      <c r="I256" s="6">
        <v>38.645652173913042</v>
      </c>
      <c r="J256" s="6">
        <v>0</v>
      </c>
      <c r="K256" s="8">
        <f>J256/I256</f>
        <v>0</v>
      </c>
      <c r="L256" s="6">
        <v>77.194999999999993</v>
      </c>
      <c r="M256" s="6">
        <v>0</v>
      </c>
      <c r="N256" s="8">
        <f>M256/L256</f>
        <v>0</v>
      </c>
    </row>
    <row r="257" spans="1:14" x14ac:dyDescent="0.3">
      <c r="A257" s="5" t="s">
        <v>37</v>
      </c>
      <c r="B257" s="5" t="s">
        <v>501</v>
      </c>
      <c r="C257" s="5" t="s">
        <v>502</v>
      </c>
      <c r="D257" s="5" t="s">
        <v>503</v>
      </c>
      <c r="E257" s="6">
        <v>28.076086956521738</v>
      </c>
      <c r="F257" s="6">
        <v>3.4607608695652168</v>
      </c>
      <c r="G257" s="6">
        <v>0</v>
      </c>
      <c r="H257" s="8">
        <f>G257/F257</f>
        <v>0</v>
      </c>
      <c r="I257" s="6">
        <v>27.540326086956522</v>
      </c>
      <c r="J257" s="6">
        <v>0</v>
      </c>
      <c r="K257" s="8">
        <f>J257/I257</f>
        <v>0</v>
      </c>
      <c r="L257" s="6">
        <v>46.561521739130434</v>
      </c>
      <c r="M257" s="6">
        <v>0</v>
      </c>
      <c r="N257" s="8">
        <f>M257/L257</f>
        <v>0</v>
      </c>
    </row>
    <row r="258" spans="1:14" x14ac:dyDescent="0.3">
      <c r="A258" s="5" t="s">
        <v>37</v>
      </c>
      <c r="B258" s="5" t="s">
        <v>504</v>
      </c>
      <c r="C258" s="5" t="s">
        <v>248</v>
      </c>
      <c r="D258" s="5" t="s">
        <v>249</v>
      </c>
      <c r="E258" s="6">
        <v>69.369565217391298</v>
      </c>
      <c r="F258" s="6">
        <v>23.163043478260871</v>
      </c>
      <c r="G258" s="6">
        <v>0</v>
      </c>
      <c r="H258" s="8">
        <f>G258/F258</f>
        <v>0</v>
      </c>
      <c r="I258" s="6">
        <v>37.035326086956523</v>
      </c>
      <c r="J258" s="6">
        <v>0</v>
      </c>
      <c r="K258" s="8">
        <f>J258/I258</f>
        <v>0</v>
      </c>
      <c r="L258" s="6">
        <v>98.002717391304344</v>
      </c>
      <c r="M258" s="6">
        <v>0</v>
      </c>
      <c r="N258" s="8">
        <f>M258/L258</f>
        <v>0</v>
      </c>
    </row>
    <row r="259" spans="1:14" x14ac:dyDescent="0.3">
      <c r="A259" s="5" t="s">
        <v>37</v>
      </c>
      <c r="B259" s="5" t="s">
        <v>505</v>
      </c>
      <c r="C259" s="5" t="s">
        <v>196</v>
      </c>
      <c r="D259" s="5" t="s">
        <v>197</v>
      </c>
      <c r="E259" s="6">
        <v>31.815217391304348</v>
      </c>
      <c r="F259" s="6">
        <v>0.4375</v>
      </c>
      <c r="G259" s="6">
        <v>0</v>
      </c>
      <c r="H259" s="8">
        <f>G259/F259</f>
        <v>0</v>
      </c>
      <c r="I259" s="6">
        <v>23.798695652173919</v>
      </c>
      <c r="J259" s="6">
        <v>0.35869565217391303</v>
      </c>
      <c r="K259" s="8">
        <f>J259/I259</f>
        <v>1.5072071907484878E-2</v>
      </c>
      <c r="L259" s="6">
        <v>45.829130434782606</v>
      </c>
      <c r="M259" s="6">
        <v>2.1494565217391304</v>
      </c>
      <c r="N259" s="8">
        <f>M259/L259</f>
        <v>4.6901534053715596E-2</v>
      </c>
    </row>
    <row r="260" spans="1:14" x14ac:dyDescent="0.3">
      <c r="A260" s="5" t="s">
        <v>37</v>
      </c>
      <c r="B260" s="5" t="s">
        <v>506</v>
      </c>
      <c r="C260" s="5" t="s">
        <v>193</v>
      </c>
      <c r="D260" s="5" t="s">
        <v>194</v>
      </c>
      <c r="E260" s="6">
        <v>38.304347826086953</v>
      </c>
      <c r="F260" s="6">
        <v>5.1005434782608692</v>
      </c>
      <c r="G260" s="6">
        <v>0</v>
      </c>
      <c r="H260" s="8">
        <f>G260/F260</f>
        <v>0</v>
      </c>
      <c r="I260" s="6">
        <v>22.769021739130434</v>
      </c>
      <c r="J260" s="6">
        <v>0</v>
      </c>
      <c r="K260" s="8">
        <f>J260/I260</f>
        <v>0</v>
      </c>
      <c r="L260" s="6">
        <v>25.317934782608695</v>
      </c>
      <c r="M260" s="6">
        <v>0</v>
      </c>
      <c r="N260" s="8">
        <f>M260/L260</f>
        <v>0</v>
      </c>
    </row>
    <row r="261" spans="1:14" x14ac:dyDescent="0.3">
      <c r="A261" s="5" t="s">
        <v>37</v>
      </c>
      <c r="B261" s="5" t="s">
        <v>507</v>
      </c>
      <c r="C261" s="5" t="s">
        <v>39</v>
      </c>
      <c r="D261" s="5" t="s">
        <v>75</v>
      </c>
      <c r="E261" s="6">
        <v>81.358695652173907</v>
      </c>
      <c r="F261" s="6">
        <v>7.5118478260869566</v>
      </c>
      <c r="G261" s="6">
        <v>0</v>
      </c>
      <c r="H261" s="8">
        <f>G261/F261</f>
        <v>0</v>
      </c>
      <c r="I261" s="6">
        <v>82.604456521739138</v>
      </c>
      <c r="J261" s="6">
        <v>0</v>
      </c>
      <c r="K261" s="8">
        <f>J261/I261</f>
        <v>0</v>
      </c>
      <c r="L261" s="6">
        <v>124.77184782608695</v>
      </c>
      <c r="M261" s="6">
        <v>0</v>
      </c>
      <c r="N261" s="8">
        <f>M261/L261</f>
        <v>0</v>
      </c>
    </row>
    <row r="262" spans="1:14" x14ac:dyDescent="0.3">
      <c r="A262" s="5" t="s">
        <v>37</v>
      </c>
      <c r="B262" s="5" t="s">
        <v>508</v>
      </c>
      <c r="C262" s="5" t="s">
        <v>48</v>
      </c>
      <c r="D262" s="5" t="s">
        <v>49</v>
      </c>
      <c r="E262" s="6">
        <v>45.478260869565219</v>
      </c>
      <c r="F262" s="6">
        <v>5.58195652173913</v>
      </c>
      <c r="G262" s="6">
        <v>0</v>
      </c>
      <c r="H262" s="8">
        <f>G262/F262</f>
        <v>0</v>
      </c>
      <c r="I262" s="6">
        <v>25.833152173913046</v>
      </c>
      <c r="J262" s="6">
        <v>0</v>
      </c>
      <c r="K262" s="8">
        <f>J262/I262</f>
        <v>0</v>
      </c>
      <c r="L262" s="6">
        <v>109.77684782608695</v>
      </c>
      <c r="M262" s="6">
        <v>0</v>
      </c>
      <c r="N262" s="8">
        <f>M262/L262</f>
        <v>0</v>
      </c>
    </row>
    <row r="263" spans="1:14" x14ac:dyDescent="0.3">
      <c r="A263" s="5" t="s">
        <v>37</v>
      </c>
      <c r="B263" s="5" t="s">
        <v>509</v>
      </c>
      <c r="C263" s="5" t="s">
        <v>169</v>
      </c>
      <c r="D263" s="5" t="s">
        <v>170</v>
      </c>
      <c r="E263" s="6">
        <v>104.55434782608695</v>
      </c>
      <c r="F263" s="6">
        <v>18.60521739130435</v>
      </c>
      <c r="G263" s="6">
        <v>0</v>
      </c>
      <c r="H263" s="8">
        <f>G263/F263</f>
        <v>0</v>
      </c>
      <c r="I263" s="6">
        <v>68.441304347826105</v>
      </c>
      <c r="J263" s="6">
        <v>0</v>
      </c>
      <c r="K263" s="8">
        <f>J263/I263</f>
        <v>0</v>
      </c>
      <c r="L263" s="6">
        <v>169.02043478260867</v>
      </c>
      <c r="M263" s="6">
        <v>0</v>
      </c>
      <c r="N263" s="8">
        <f>M263/L263</f>
        <v>0</v>
      </c>
    </row>
    <row r="264" spans="1:14" x14ac:dyDescent="0.3">
      <c r="A264" s="5" t="s">
        <v>37</v>
      </c>
      <c r="B264" s="5" t="s">
        <v>510</v>
      </c>
      <c r="C264" s="5" t="s">
        <v>232</v>
      </c>
      <c r="D264" s="5" t="s">
        <v>233</v>
      </c>
      <c r="E264" s="6">
        <v>81.413043478260875</v>
      </c>
      <c r="F264" s="6">
        <v>13.822608695652173</v>
      </c>
      <c r="G264" s="6">
        <v>0</v>
      </c>
      <c r="H264" s="8">
        <f>G264/F264</f>
        <v>0</v>
      </c>
      <c r="I264" s="6">
        <v>47.951086956521742</v>
      </c>
      <c r="J264" s="6">
        <v>0</v>
      </c>
      <c r="K264" s="8">
        <f>J264/I264</f>
        <v>0</v>
      </c>
      <c r="L264" s="6">
        <v>115.33152173913044</v>
      </c>
      <c r="M264" s="6">
        <v>0</v>
      </c>
      <c r="N264" s="8">
        <f>M264/L264</f>
        <v>0</v>
      </c>
    </row>
    <row r="265" spans="1:14" x14ac:dyDescent="0.3">
      <c r="A265" s="5" t="s">
        <v>37</v>
      </c>
      <c r="B265" s="5" t="s">
        <v>511</v>
      </c>
      <c r="C265" s="5" t="s">
        <v>512</v>
      </c>
      <c r="D265" s="5" t="s">
        <v>302</v>
      </c>
      <c r="E265" s="6">
        <v>34.554347826086953</v>
      </c>
      <c r="F265" s="6">
        <v>5.5597826086956523</v>
      </c>
      <c r="G265" s="6">
        <v>6.5217391304347824E-2</v>
      </c>
      <c r="H265" s="8">
        <f>G265/F265</f>
        <v>1.1730205278592375E-2</v>
      </c>
      <c r="I265" s="6">
        <v>23.27771739130435</v>
      </c>
      <c r="J265" s="6">
        <v>0</v>
      </c>
      <c r="K265" s="8">
        <f>J265/I265</f>
        <v>0</v>
      </c>
      <c r="L265" s="6">
        <v>75.733695652173907</v>
      </c>
      <c r="M265" s="6">
        <v>0</v>
      </c>
      <c r="N265" s="8">
        <f>M265/L265</f>
        <v>0</v>
      </c>
    </row>
    <row r="266" spans="1:14" x14ac:dyDescent="0.3">
      <c r="A266" s="5" t="s">
        <v>37</v>
      </c>
      <c r="B266" s="5" t="s">
        <v>513</v>
      </c>
      <c r="C266" s="5" t="s">
        <v>340</v>
      </c>
      <c r="D266" s="5" t="s">
        <v>341</v>
      </c>
      <c r="E266" s="6">
        <v>98.260869565217391</v>
      </c>
      <c r="F266" s="6">
        <v>1.5823913043478259</v>
      </c>
      <c r="G266" s="6">
        <v>0</v>
      </c>
      <c r="H266" s="8">
        <f>G266/F266</f>
        <v>0</v>
      </c>
      <c r="I266" s="6">
        <v>56.604456521739124</v>
      </c>
      <c r="J266" s="6">
        <v>15.358695652173912</v>
      </c>
      <c r="K266" s="8">
        <f>J266/I266</f>
        <v>0.27133368282187031</v>
      </c>
      <c r="L266" s="6">
        <v>151.30336956521739</v>
      </c>
      <c r="M266" s="6">
        <v>7.5054347826086953</v>
      </c>
      <c r="N266" s="8">
        <f>M266/L266</f>
        <v>4.9605205780784499E-2</v>
      </c>
    </row>
    <row r="267" spans="1:14" x14ac:dyDescent="0.3">
      <c r="A267" s="5" t="s">
        <v>37</v>
      </c>
      <c r="B267" s="5" t="s">
        <v>514</v>
      </c>
      <c r="C267" s="5" t="s">
        <v>295</v>
      </c>
      <c r="D267" s="5" t="s">
        <v>185</v>
      </c>
      <c r="E267" s="6">
        <v>53.043478260869563</v>
      </c>
      <c r="F267" s="6">
        <v>8.7282608695652169</v>
      </c>
      <c r="G267" s="6">
        <v>0</v>
      </c>
      <c r="H267" s="8">
        <f>G267/F267</f>
        <v>0</v>
      </c>
      <c r="I267" s="6">
        <v>39.176630434782609</v>
      </c>
      <c r="J267" s="6">
        <v>0</v>
      </c>
      <c r="K267" s="8">
        <f>J267/I267</f>
        <v>0</v>
      </c>
      <c r="L267" s="6">
        <v>113.70380434782609</v>
      </c>
      <c r="M267" s="6">
        <v>5.4239130434782608</v>
      </c>
      <c r="N267" s="8">
        <f>M267/L267</f>
        <v>4.7702124608656166E-2</v>
      </c>
    </row>
    <row r="268" spans="1:14" x14ac:dyDescent="0.3">
      <c r="A268" s="5" t="s">
        <v>37</v>
      </c>
      <c r="B268" s="5" t="s">
        <v>515</v>
      </c>
      <c r="C268" s="5" t="s">
        <v>39</v>
      </c>
      <c r="D268" s="5" t="s">
        <v>75</v>
      </c>
      <c r="E268" s="6">
        <v>74.641304347826093</v>
      </c>
      <c r="F268" s="6">
        <v>25.842391304347824</v>
      </c>
      <c r="G268" s="6">
        <v>0</v>
      </c>
      <c r="H268" s="8">
        <f>G268/F268</f>
        <v>0</v>
      </c>
      <c r="I268" s="6">
        <v>63.3125</v>
      </c>
      <c r="J268" s="6">
        <v>0</v>
      </c>
      <c r="K268" s="8">
        <f>J268/I268</f>
        <v>0</v>
      </c>
      <c r="L268" s="6">
        <v>106.67391304347827</v>
      </c>
      <c r="M268" s="6">
        <v>0</v>
      </c>
      <c r="N268" s="8">
        <f>M268/L268</f>
        <v>0</v>
      </c>
    </row>
    <row r="269" spans="1:14" x14ac:dyDescent="0.3">
      <c r="A269" s="5" t="s">
        <v>37</v>
      </c>
      <c r="B269" s="5" t="s">
        <v>516</v>
      </c>
      <c r="C269" s="5" t="s">
        <v>193</v>
      </c>
      <c r="D269" s="5" t="s">
        <v>194</v>
      </c>
      <c r="E269" s="6">
        <v>44.619565217391305</v>
      </c>
      <c r="F269" s="6">
        <v>10.061847826086955</v>
      </c>
      <c r="G269" s="6">
        <v>0</v>
      </c>
      <c r="H269" s="8">
        <f>G269/F269</f>
        <v>0</v>
      </c>
      <c r="I269" s="6">
        <v>6.7352173913043503</v>
      </c>
      <c r="J269" s="6">
        <v>0</v>
      </c>
      <c r="K269" s="8">
        <f>J269/I269</f>
        <v>0</v>
      </c>
      <c r="L269" s="6">
        <v>62.552391304347822</v>
      </c>
      <c r="M269" s="6">
        <v>0</v>
      </c>
      <c r="N269" s="8">
        <f>M269/L269</f>
        <v>0</v>
      </c>
    </row>
    <row r="270" spans="1:14" x14ac:dyDescent="0.3">
      <c r="A270" s="5" t="s">
        <v>37</v>
      </c>
      <c r="B270" s="5" t="s">
        <v>517</v>
      </c>
      <c r="C270" s="5" t="s">
        <v>100</v>
      </c>
      <c r="D270" s="5" t="s">
        <v>101</v>
      </c>
      <c r="E270" s="6">
        <v>41.25</v>
      </c>
      <c r="F270" s="6">
        <v>12.725543478260869</v>
      </c>
      <c r="G270" s="6">
        <v>0</v>
      </c>
      <c r="H270" s="8">
        <f>G270/F270</f>
        <v>0</v>
      </c>
      <c r="I270" s="6">
        <v>34.410326086956523</v>
      </c>
      <c r="J270" s="6">
        <v>0</v>
      </c>
      <c r="K270" s="8">
        <f>J270/I270</f>
        <v>0</v>
      </c>
      <c r="L270" s="6">
        <v>87.451086956521735</v>
      </c>
      <c r="M270" s="6">
        <v>0</v>
      </c>
      <c r="N270" s="8">
        <f>M270/L270</f>
        <v>0</v>
      </c>
    </row>
    <row r="271" spans="1:14" x14ac:dyDescent="0.3">
      <c r="A271" s="5" t="s">
        <v>37</v>
      </c>
      <c r="B271" s="5" t="s">
        <v>518</v>
      </c>
      <c r="C271" s="5" t="s">
        <v>48</v>
      </c>
      <c r="D271" s="5" t="s">
        <v>49</v>
      </c>
      <c r="E271" s="6">
        <v>56.728260869565219</v>
      </c>
      <c r="F271" s="6">
        <v>15.043478260869565</v>
      </c>
      <c r="G271" s="6">
        <v>0</v>
      </c>
      <c r="H271" s="8">
        <f>G271/F271</f>
        <v>0</v>
      </c>
      <c r="I271" s="6">
        <v>40.100543478260867</v>
      </c>
      <c r="J271" s="6">
        <v>0</v>
      </c>
      <c r="K271" s="8">
        <f>J271/I271</f>
        <v>0</v>
      </c>
      <c r="L271" s="6">
        <v>183.9375</v>
      </c>
      <c r="M271" s="6">
        <v>0</v>
      </c>
      <c r="N271" s="8">
        <f>M271/L271</f>
        <v>0</v>
      </c>
    </row>
  </sheetData>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271"/>
  <sheetViews>
    <sheetView workbookViewId="0">
      <pane ySplit="1" topLeftCell="A2" activePane="bottomLeft" state="frozen"/>
      <selection activeCell="D1" sqref="D1"/>
      <selection pane="bottomLeft" sqref="A1:XFD1048576"/>
    </sheetView>
  </sheetViews>
  <sheetFormatPr defaultColWidth="11.77734375" defaultRowHeight="14.4" x14ac:dyDescent="0.3"/>
  <cols>
    <col min="1" max="1" width="7.5546875" style="5" bestFit="1" customWidth="1"/>
    <col min="2" max="2" width="53.109375" style="5" bestFit="1" customWidth="1"/>
    <col min="3" max="3" width="14.88671875" style="5" bestFit="1" customWidth="1"/>
    <col min="4" max="4" width="12.6640625" style="5" bestFit="1" customWidth="1"/>
    <col min="5" max="5" width="13.5546875" style="5" bestFit="1" customWidth="1"/>
    <col min="6" max="6" width="13" style="5" bestFit="1" customWidth="1"/>
    <col min="7" max="7" width="9.88671875" style="5" bestFit="1" customWidth="1"/>
    <col min="8" max="8" width="12.5546875" style="5" bestFit="1" customWidth="1"/>
    <col min="9" max="9" width="10.44140625" style="5" bestFit="1" customWidth="1"/>
    <col min="10" max="11" width="13.44140625" style="5" bestFit="1" customWidth="1"/>
    <col min="12" max="12" width="12.77734375" style="5" bestFit="1" customWidth="1"/>
    <col min="13" max="13" width="13.6640625" style="5" bestFit="1" customWidth="1"/>
    <col min="14" max="14" width="13.109375" style="5" bestFit="1" customWidth="1"/>
    <col min="15" max="15" width="13.33203125" style="5" bestFit="1" customWidth="1"/>
    <col min="16" max="16" width="13.109375" style="5" bestFit="1" customWidth="1"/>
    <col min="17" max="17" width="13.6640625" style="5" bestFit="1" customWidth="1"/>
    <col min="18" max="16384" width="11.77734375" style="5"/>
  </cols>
  <sheetData>
    <row r="1" spans="1:17" ht="72" x14ac:dyDescent="0.3">
      <c r="A1" s="4" t="s">
        <v>0</v>
      </c>
      <c r="B1" s="4" t="s">
        <v>1</v>
      </c>
      <c r="C1" s="4" t="s">
        <v>2</v>
      </c>
      <c r="D1" s="4" t="s">
        <v>3</v>
      </c>
      <c r="E1" s="4" t="s">
        <v>4</v>
      </c>
      <c r="F1" s="4" t="s">
        <v>5</v>
      </c>
      <c r="G1" s="4" t="s">
        <v>6</v>
      </c>
      <c r="H1" s="4" t="s">
        <v>7</v>
      </c>
      <c r="I1" s="4" t="s">
        <v>8</v>
      </c>
      <c r="J1" s="4" t="s">
        <v>9</v>
      </c>
      <c r="K1" s="4" t="s">
        <v>10</v>
      </c>
      <c r="L1" s="4" t="s">
        <v>11</v>
      </c>
      <c r="M1" s="4" t="s">
        <v>12</v>
      </c>
      <c r="N1" s="4" t="s">
        <v>13</v>
      </c>
      <c r="O1" s="4" t="s">
        <v>14</v>
      </c>
      <c r="P1" s="4" t="s">
        <v>15</v>
      </c>
      <c r="Q1" s="4" t="s">
        <v>16</v>
      </c>
    </row>
    <row r="2" spans="1:17" x14ac:dyDescent="0.3">
      <c r="A2" s="5" t="s">
        <v>37</v>
      </c>
      <c r="B2" s="5" t="s">
        <v>38</v>
      </c>
      <c r="C2" s="5" t="s">
        <v>39</v>
      </c>
      <c r="D2" s="5" t="s">
        <v>40</v>
      </c>
      <c r="E2" s="6">
        <v>55.673913043478258</v>
      </c>
      <c r="F2" s="6">
        <v>4.5217391304347823</v>
      </c>
      <c r="G2" s="6">
        <v>0</v>
      </c>
      <c r="H2" s="6">
        <v>0</v>
      </c>
      <c r="I2" s="6">
        <v>0</v>
      </c>
      <c r="J2" s="6">
        <v>5.509999999999998</v>
      </c>
      <c r="K2" s="6">
        <v>0</v>
      </c>
      <c r="L2" s="6">
        <f t="shared" ref="L2:L65" si="0">SUM(J2,K2)</f>
        <v>5.509999999999998</v>
      </c>
      <c r="M2" s="6">
        <f t="shared" ref="M2:M65" si="1">L2/E2</f>
        <v>9.8969152674736396E-2</v>
      </c>
      <c r="N2" s="6">
        <v>4.2608695652173916</v>
      </c>
      <c r="O2" s="6">
        <v>0</v>
      </c>
      <c r="P2" s="6">
        <f t="shared" ref="P2:P65" si="2">SUM(N2,O2)</f>
        <v>4.2608695652173916</v>
      </c>
      <c r="Q2" s="6">
        <f t="shared" ref="Q2:Q65" si="3">P2/E2</f>
        <v>7.6532604451386183E-2</v>
      </c>
    </row>
    <row r="3" spans="1:17" x14ac:dyDescent="0.3">
      <c r="A3" s="5" t="s">
        <v>37</v>
      </c>
      <c r="B3" s="5" t="s">
        <v>41</v>
      </c>
      <c r="C3" s="5" t="s">
        <v>42</v>
      </c>
      <c r="D3" s="5" t="s">
        <v>43</v>
      </c>
      <c r="E3" s="6">
        <v>56.195652173913047</v>
      </c>
      <c r="F3" s="6">
        <v>5.5652173913043477</v>
      </c>
      <c r="G3" s="6">
        <v>0.42391304347826086</v>
      </c>
      <c r="H3" s="6">
        <v>0.19021739130434784</v>
      </c>
      <c r="I3" s="6">
        <v>0.22826086956521738</v>
      </c>
      <c r="J3" s="6">
        <v>0</v>
      </c>
      <c r="K3" s="6">
        <v>0</v>
      </c>
      <c r="L3" s="6">
        <f t="shared" si="0"/>
        <v>0</v>
      </c>
      <c r="M3" s="6">
        <f t="shared" si="1"/>
        <v>0</v>
      </c>
      <c r="N3" s="6">
        <v>0</v>
      </c>
      <c r="O3" s="6">
        <v>0</v>
      </c>
      <c r="P3" s="6">
        <f t="shared" si="2"/>
        <v>0</v>
      </c>
      <c r="Q3" s="6">
        <f t="shared" si="3"/>
        <v>0</v>
      </c>
    </row>
    <row r="4" spans="1:17" x14ac:dyDescent="0.3">
      <c r="A4" s="5" t="s">
        <v>37</v>
      </c>
      <c r="B4" s="5" t="s">
        <v>44</v>
      </c>
      <c r="C4" s="5" t="s">
        <v>45</v>
      </c>
      <c r="D4" s="5" t="s">
        <v>46</v>
      </c>
      <c r="E4" s="6">
        <v>34.706521739130437</v>
      </c>
      <c r="F4" s="6">
        <v>7.2065217391304346</v>
      </c>
      <c r="G4" s="6">
        <v>1.0706521739130435</v>
      </c>
      <c r="H4" s="6">
        <v>0.20652173913043478</v>
      </c>
      <c r="I4" s="6">
        <v>0.78260869565217395</v>
      </c>
      <c r="J4" s="6">
        <v>0</v>
      </c>
      <c r="K4" s="6">
        <v>4.816630434782609</v>
      </c>
      <c r="L4" s="6">
        <f t="shared" si="0"/>
        <v>4.816630434782609</v>
      </c>
      <c r="M4" s="6">
        <f t="shared" si="1"/>
        <v>0.13878170999060443</v>
      </c>
      <c r="N4" s="6">
        <v>0</v>
      </c>
      <c r="O4" s="6">
        <v>0.64130434782608692</v>
      </c>
      <c r="P4" s="6">
        <f t="shared" si="2"/>
        <v>0.64130434782608692</v>
      </c>
      <c r="Q4" s="6">
        <f t="shared" si="3"/>
        <v>1.8477920450986531E-2</v>
      </c>
    </row>
    <row r="5" spans="1:17" x14ac:dyDescent="0.3">
      <c r="A5" s="5" t="s">
        <v>37</v>
      </c>
      <c r="B5" s="5" t="s">
        <v>47</v>
      </c>
      <c r="C5" s="5" t="s">
        <v>48</v>
      </c>
      <c r="D5" s="5" t="s">
        <v>49</v>
      </c>
      <c r="E5" s="6">
        <v>112.40217391304348</v>
      </c>
      <c r="F5" s="6">
        <v>5.7391304347826084</v>
      </c>
      <c r="G5" s="6">
        <v>0</v>
      </c>
      <c r="H5" s="6">
        <v>2.6956521739130435</v>
      </c>
      <c r="I5" s="6">
        <v>0.41304347826086957</v>
      </c>
      <c r="J5" s="6">
        <v>13.312717391304343</v>
      </c>
      <c r="K5" s="6">
        <v>0</v>
      </c>
      <c r="L5" s="6">
        <f t="shared" si="0"/>
        <v>13.312717391304343</v>
      </c>
      <c r="M5" s="6">
        <f t="shared" si="1"/>
        <v>0.1184382554878638</v>
      </c>
      <c r="N5" s="6">
        <v>5.1304347826086953</v>
      </c>
      <c r="O5" s="6">
        <v>0</v>
      </c>
      <c r="P5" s="6">
        <f t="shared" si="2"/>
        <v>5.1304347826086953</v>
      </c>
      <c r="Q5" s="6">
        <f t="shared" si="3"/>
        <v>4.5643554781935977E-2</v>
      </c>
    </row>
    <row r="6" spans="1:17" x14ac:dyDescent="0.3">
      <c r="A6" s="5" t="s">
        <v>37</v>
      </c>
      <c r="B6" s="5" t="s">
        <v>50</v>
      </c>
      <c r="C6" s="5" t="s">
        <v>51</v>
      </c>
      <c r="D6" s="5" t="s">
        <v>52</v>
      </c>
      <c r="E6" s="6">
        <v>76.858695652173907</v>
      </c>
      <c r="F6" s="6">
        <v>5.7391304347826084</v>
      </c>
      <c r="G6" s="6">
        <v>0.2608695652173913</v>
      </c>
      <c r="H6" s="6">
        <v>0.2608695652173913</v>
      </c>
      <c r="I6" s="6">
        <v>0.2608695652173913</v>
      </c>
      <c r="J6" s="6">
        <v>0</v>
      </c>
      <c r="K6" s="6">
        <v>0</v>
      </c>
      <c r="L6" s="6">
        <f t="shared" si="0"/>
        <v>0</v>
      </c>
      <c r="M6" s="6">
        <f t="shared" si="1"/>
        <v>0</v>
      </c>
      <c r="N6" s="6">
        <v>0</v>
      </c>
      <c r="O6" s="6">
        <v>0</v>
      </c>
      <c r="P6" s="6">
        <f t="shared" si="2"/>
        <v>0</v>
      </c>
      <c r="Q6" s="6">
        <f t="shared" si="3"/>
        <v>0</v>
      </c>
    </row>
    <row r="7" spans="1:17" x14ac:dyDescent="0.3">
      <c r="A7" s="5" t="s">
        <v>37</v>
      </c>
      <c r="B7" s="5" t="s">
        <v>53</v>
      </c>
      <c r="C7" s="5" t="s">
        <v>54</v>
      </c>
      <c r="D7" s="5" t="s">
        <v>55</v>
      </c>
      <c r="E7" s="6">
        <v>30.858695652173914</v>
      </c>
      <c r="F7" s="6">
        <v>10.557173913043476</v>
      </c>
      <c r="G7" s="6">
        <v>0</v>
      </c>
      <c r="H7" s="6">
        <v>0</v>
      </c>
      <c r="I7" s="6">
        <v>27.195652173913043</v>
      </c>
      <c r="J7" s="6">
        <v>0</v>
      </c>
      <c r="K7" s="6">
        <v>9.5652173913043459</v>
      </c>
      <c r="L7" s="6">
        <f t="shared" si="0"/>
        <v>9.5652173913043459</v>
      </c>
      <c r="M7" s="6">
        <f t="shared" si="1"/>
        <v>0.30996829869672415</v>
      </c>
      <c r="N7" s="6">
        <v>0</v>
      </c>
      <c r="O7" s="6">
        <v>0</v>
      </c>
      <c r="P7" s="6">
        <f t="shared" si="2"/>
        <v>0</v>
      </c>
      <c r="Q7" s="6">
        <f t="shared" si="3"/>
        <v>0</v>
      </c>
    </row>
    <row r="8" spans="1:17" x14ac:dyDescent="0.3">
      <c r="A8" s="5" t="s">
        <v>37</v>
      </c>
      <c r="B8" s="5" t="s">
        <v>56</v>
      </c>
      <c r="C8" s="5" t="s">
        <v>57</v>
      </c>
      <c r="D8" s="5" t="s">
        <v>58</v>
      </c>
      <c r="E8" s="6">
        <v>78.739130434782609</v>
      </c>
      <c r="F8" s="6">
        <v>10.663043478260869</v>
      </c>
      <c r="G8" s="6">
        <v>0.74728260869565222</v>
      </c>
      <c r="H8" s="6">
        <v>0.20108695652173914</v>
      </c>
      <c r="I8" s="6">
        <v>0.27173913043478259</v>
      </c>
      <c r="J8" s="6">
        <v>5.3614130434782608</v>
      </c>
      <c r="K8" s="6">
        <v>6.8260869565217392</v>
      </c>
      <c r="L8" s="6">
        <f t="shared" si="0"/>
        <v>12.1875</v>
      </c>
      <c r="M8" s="6">
        <f t="shared" si="1"/>
        <v>0.1547832689122032</v>
      </c>
      <c r="N8" s="6">
        <v>0</v>
      </c>
      <c r="O8" s="6">
        <v>9.1086956521739122</v>
      </c>
      <c r="P8" s="6">
        <f t="shared" si="2"/>
        <v>9.1086956521739122</v>
      </c>
      <c r="Q8" s="6">
        <f t="shared" si="3"/>
        <v>0.11568194367752621</v>
      </c>
    </row>
    <row r="9" spans="1:17" x14ac:dyDescent="0.3">
      <c r="A9" s="5" t="s">
        <v>37</v>
      </c>
      <c r="B9" s="5" t="s">
        <v>59</v>
      </c>
      <c r="C9" s="5" t="s">
        <v>60</v>
      </c>
      <c r="D9" s="5" t="s">
        <v>61</v>
      </c>
      <c r="E9" s="6">
        <v>41.5</v>
      </c>
      <c r="F9" s="6">
        <v>5.3074999999999992</v>
      </c>
      <c r="G9" s="6">
        <v>0.2608695652173913</v>
      </c>
      <c r="H9" s="6">
        <v>0.22826086956521738</v>
      </c>
      <c r="I9" s="6">
        <v>0.2608695652173913</v>
      </c>
      <c r="J9" s="6">
        <v>0</v>
      </c>
      <c r="K9" s="6">
        <v>0</v>
      </c>
      <c r="L9" s="6">
        <f t="shared" si="0"/>
        <v>0</v>
      </c>
      <c r="M9" s="6">
        <f t="shared" si="1"/>
        <v>0</v>
      </c>
      <c r="N9" s="6">
        <v>0</v>
      </c>
      <c r="O9" s="6">
        <v>5.2946739130434759</v>
      </c>
      <c r="P9" s="6">
        <f t="shared" si="2"/>
        <v>5.2946739130434759</v>
      </c>
      <c r="Q9" s="6">
        <f t="shared" si="3"/>
        <v>0.12758250392875845</v>
      </c>
    </row>
    <row r="10" spans="1:17" x14ac:dyDescent="0.3">
      <c r="A10" s="5" t="s">
        <v>37</v>
      </c>
      <c r="B10" s="5" t="s">
        <v>62</v>
      </c>
      <c r="C10" s="5" t="s">
        <v>63</v>
      </c>
      <c r="D10" s="5" t="s">
        <v>49</v>
      </c>
      <c r="E10" s="6">
        <v>12.652173913043478</v>
      </c>
      <c r="F10" s="6">
        <v>5.7391304347826084</v>
      </c>
      <c r="G10" s="6">
        <v>0.13043478260869565</v>
      </c>
      <c r="H10" s="6">
        <v>0.32608695652173914</v>
      </c>
      <c r="I10" s="6">
        <v>5.9130434782608692</v>
      </c>
      <c r="J10" s="6">
        <v>4.9184782608695654</v>
      </c>
      <c r="K10" s="6">
        <v>0</v>
      </c>
      <c r="L10" s="6">
        <f t="shared" si="0"/>
        <v>4.9184782608695654</v>
      </c>
      <c r="M10" s="6">
        <f t="shared" si="1"/>
        <v>0.38874570446735396</v>
      </c>
      <c r="N10" s="6">
        <v>5.3451086956521738</v>
      </c>
      <c r="O10" s="6">
        <v>0</v>
      </c>
      <c r="P10" s="6">
        <f t="shared" si="2"/>
        <v>5.3451086956521738</v>
      </c>
      <c r="Q10" s="6">
        <f t="shared" si="3"/>
        <v>0.42246563573883161</v>
      </c>
    </row>
    <row r="11" spans="1:17" x14ac:dyDescent="0.3">
      <c r="A11" s="5" t="s">
        <v>37</v>
      </c>
      <c r="B11" s="5" t="s">
        <v>64</v>
      </c>
      <c r="C11" s="5" t="s">
        <v>65</v>
      </c>
      <c r="D11" s="5" t="s">
        <v>66</v>
      </c>
      <c r="E11" s="6">
        <v>53.445652173913047</v>
      </c>
      <c r="F11" s="6">
        <v>5.3913043478260869</v>
      </c>
      <c r="G11" s="6">
        <v>0.16304347826086957</v>
      </c>
      <c r="H11" s="6">
        <v>0.43478260869565216</v>
      </c>
      <c r="I11" s="6">
        <v>0.2608695652173913</v>
      </c>
      <c r="J11" s="6">
        <v>5.4347826086956523</v>
      </c>
      <c r="K11" s="6">
        <v>3.714673913043478</v>
      </c>
      <c r="L11" s="6">
        <f t="shared" si="0"/>
        <v>9.1494565217391308</v>
      </c>
      <c r="M11" s="6">
        <f t="shared" si="1"/>
        <v>0.171191783607891</v>
      </c>
      <c r="N11" s="6">
        <v>0</v>
      </c>
      <c r="O11" s="6">
        <v>0</v>
      </c>
      <c r="P11" s="6">
        <f t="shared" si="2"/>
        <v>0</v>
      </c>
      <c r="Q11" s="6">
        <f t="shared" si="3"/>
        <v>0</v>
      </c>
    </row>
    <row r="12" spans="1:17" x14ac:dyDescent="0.3">
      <c r="A12" s="5" t="s">
        <v>37</v>
      </c>
      <c r="B12" s="5" t="s">
        <v>67</v>
      </c>
      <c r="C12" s="5" t="s">
        <v>68</v>
      </c>
      <c r="D12" s="5" t="s">
        <v>69</v>
      </c>
      <c r="E12" s="6">
        <v>70.826086956521735</v>
      </c>
      <c r="F12" s="6">
        <v>0</v>
      </c>
      <c r="G12" s="6">
        <v>0</v>
      </c>
      <c r="H12" s="6">
        <v>0</v>
      </c>
      <c r="I12" s="6">
        <v>0</v>
      </c>
      <c r="J12" s="6">
        <v>0</v>
      </c>
      <c r="K12" s="6">
        <v>0</v>
      </c>
      <c r="L12" s="6">
        <f t="shared" si="0"/>
        <v>0</v>
      </c>
      <c r="M12" s="6">
        <f t="shared" si="1"/>
        <v>0</v>
      </c>
      <c r="N12" s="6">
        <v>0</v>
      </c>
      <c r="O12" s="6">
        <v>0</v>
      </c>
      <c r="P12" s="6">
        <f t="shared" si="2"/>
        <v>0</v>
      </c>
      <c r="Q12" s="6">
        <f t="shared" si="3"/>
        <v>0</v>
      </c>
    </row>
    <row r="13" spans="1:17" x14ac:dyDescent="0.3">
      <c r="A13" s="5" t="s">
        <v>37</v>
      </c>
      <c r="B13" s="5" t="s">
        <v>70</v>
      </c>
      <c r="C13" s="5" t="s">
        <v>42</v>
      </c>
      <c r="D13" s="5" t="s">
        <v>43</v>
      </c>
      <c r="E13" s="6">
        <v>44.445652173913047</v>
      </c>
      <c r="F13" s="6">
        <v>5.7391304347826084</v>
      </c>
      <c r="G13" s="6">
        <v>0.2391304347826087</v>
      </c>
      <c r="H13" s="6">
        <v>0.16304347826086957</v>
      </c>
      <c r="I13" s="6">
        <v>0.2608695652173913</v>
      </c>
      <c r="J13" s="6">
        <v>0</v>
      </c>
      <c r="K13" s="6">
        <v>3.4209782608695649</v>
      </c>
      <c r="L13" s="6">
        <f t="shared" si="0"/>
        <v>3.4209782608695649</v>
      </c>
      <c r="M13" s="6">
        <f t="shared" si="1"/>
        <v>7.6969919295671305E-2</v>
      </c>
      <c r="N13" s="6">
        <v>0</v>
      </c>
      <c r="O13" s="6">
        <v>0</v>
      </c>
      <c r="P13" s="6">
        <f t="shared" si="2"/>
        <v>0</v>
      </c>
      <c r="Q13" s="6">
        <f t="shared" si="3"/>
        <v>0</v>
      </c>
    </row>
    <row r="14" spans="1:17" x14ac:dyDescent="0.3">
      <c r="A14" s="5" t="s">
        <v>37</v>
      </c>
      <c r="B14" s="5" t="s">
        <v>71</v>
      </c>
      <c r="C14" s="5" t="s">
        <v>72</v>
      </c>
      <c r="D14" s="5" t="s">
        <v>73</v>
      </c>
      <c r="E14" s="6">
        <v>70.739130434782609</v>
      </c>
      <c r="F14" s="6">
        <v>5.7391304347826084</v>
      </c>
      <c r="G14" s="6">
        <v>0</v>
      </c>
      <c r="H14" s="6">
        <v>0.29673913043478262</v>
      </c>
      <c r="I14" s="6">
        <v>0.2608695652173913</v>
      </c>
      <c r="J14" s="6">
        <v>5.4646739130434785</v>
      </c>
      <c r="K14" s="6">
        <v>0</v>
      </c>
      <c r="L14" s="6">
        <f t="shared" si="0"/>
        <v>5.4646739130434785</v>
      </c>
      <c r="M14" s="6">
        <f t="shared" si="1"/>
        <v>7.7251075599262448E-2</v>
      </c>
      <c r="N14" s="6">
        <v>0</v>
      </c>
      <c r="O14" s="6">
        <v>16.153804347826089</v>
      </c>
      <c r="P14" s="6">
        <f t="shared" si="2"/>
        <v>16.153804347826089</v>
      </c>
      <c r="Q14" s="6">
        <f t="shared" si="3"/>
        <v>0.22835740626920714</v>
      </c>
    </row>
    <row r="15" spans="1:17" x14ac:dyDescent="0.3">
      <c r="A15" s="5" t="s">
        <v>37</v>
      </c>
      <c r="B15" s="5" t="s">
        <v>74</v>
      </c>
      <c r="C15" s="5" t="s">
        <v>39</v>
      </c>
      <c r="D15" s="5" t="s">
        <v>75</v>
      </c>
      <c r="E15" s="6">
        <v>98.75</v>
      </c>
      <c r="F15" s="6">
        <v>5.3804347826086953</v>
      </c>
      <c r="G15" s="6">
        <v>0</v>
      </c>
      <c r="H15" s="6">
        <v>0.44021739130434784</v>
      </c>
      <c r="I15" s="6">
        <v>10.760869565217391</v>
      </c>
      <c r="J15" s="6">
        <v>16.122173913043483</v>
      </c>
      <c r="K15" s="6">
        <v>0</v>
      </c>
      <c r="L15" s="6">
        <f t="shared" si="0"/>
        <v>16.122173913043483</v>
      </c>
      <c r="M15" s="6">
        <f t="shared" si="1"/>
        <v>0.16326252063841501</v>
      </c>
      <c r="N15" s="6">
        <v>0</v>
      </c>
      <c r="O15" s="6">
        <v>11.345108695652172</v>
      </c>
      <c r="P15" s="6">
        <f t="shared" si="2"/>
        <v>11.345108695652172</v>
      </c>
      <c r="Q15" s="6">
        <f t="shared" si="3"/>
        <v>0.11488717666483213</v>
      </c>
    </row>
    <row r="16" spans="1:17" x14ac:dyDescent="0.3">
      <c r="A16" s="5" t="s">
        <v>37</v>
      </c>
      <c r="B16" s="5" t="s">
        <v>76</v>
      </c>
      <c r="C16" s="5" t="s">
        <v>77</v>
      </c>
      <c r="D16" s="5" t="s">
        <v>49</v>
      </c>
      <c r="E16" s="6">
        <v>87.119565217391298</v>
      </c>
      <c r="F16" s="6">
        <v>11.043478260869565</v>
      </c>
      <c r="G16" s="6">
        <v>0</v>
      </c>
      <c r="H16" s="6">
        <v>0.74456521739130432</v>
      </c>
      <c r="I16" s="6">
        <v>5.3043478260869561</v>
      </c>
      <c r="J16" s="6">
        <v>5.3518478260869582</v>
      </c>
      <c r="K16" s="6">
        <v>17.16402173913043</v>
      </c>
      <c r="L16" s="6">
        <f t="shared" si="0"/>
        <v>22.515869565217386</v>
      </c>
      <c r="M16" s="6">
        <f t="shared" si="1"/>
        <v>0.25844791016843416</v>
      </c>
      <c r="N16" s="6">
        <v>0</v>
      </c>
      <c r="O16" s="6">
        <v>3.9081521739130438</v>
      </c>
      <c r="P16" s="6">
        <f t="shared" si="2"/>
        <v>3.9081521739130438</v>
      </c>
      <c r="Q16" s="6">
        <f t="shared" si="3"/>
        <v>4.4859638178415477E-2</v>
      </c>
    </row>
    <row r="17" spans="1:17" x14ac:dyDescent="0.3">
      <c r="A17" s="5" t="s">
        <v>37</v>
      </c>
      <c r="B17" s="5" t="s">
        <v>78</v>
      </c>
      <c r="C17" s="5" t="s">
        <v>79</v>
      </c>
      <c r="D17" s="5" t="s">
        <v>80</v>
      </c>
      <c r="E17" s="6">
        <v>32.652173913043477</v>
      </c>
      <c r="F17" s="6">
        <v>5.7391304347826084</v>
      </c>
      <c r="G17" s="6">
        <v>0.2608695652173913</v>
      </c>
      <c r="H17" s="6">
        <v>0.1358695652173913</v>
      </c>
      <c r="I17" s="6">
        <v>0.2608695652173913</v>
      </c>
      <c r="J17" s="6">
        <v>5.6467391304347823</v>
      </c>
      <c r="K17" s="6">
        <v>5.0009782608695659</v>
      </c>
      <c r="L17" s="6">
        <f t="shared" si="0"/>
        <v>10.647717391304347</v>
      </c>
      <c r="M17" s="6">
        <f t="shared" si="1"/>
        <v>0.32609520639147804</v>
      </c>
      <c r="N17" s="6">
        <v>0</v>
      </c>
      <c r="O17" s="6">
        <v>0</v>
      </c>
      <c r="P17" s="6">
        <f t="shared" si="2"/>
        <v>0</v>
      </c>
      <c r="Q17" s="6">
        <f t="shared" si="3"/>
        <v>0</v>
      </c>
    </row>
    <row r="18" spans="1:17" x14ac:dyDescent="0.3">
      <c r="A18" s="5" t="s">
        <v>37</v>
      </c>
      <c r="B18" s="5" t="s">
        <v>81</v>
      </c>
      <c r="C18" s="5" t="s">
        <v>45</v>
      </c>
      <c r="D18" s="5" t="s">
        <v>46</v>
      </c>
      <c r="E18" s="6">
        <v>71.652173913043484</v>
      </c>
      <c r="F18" s="6">
        <v>4.7671739130434796</v>
      </c>
      <c r="G18" s="6">
        <v>0.22826086956521738</v>
      </c>
      <c r="H18" s="6">
        <v>0.39097826086956522</v>
      </c>
      <c r="I18" s="6">
        <v>6.5217391304347824E-2</v>
      </c>
      <c r="J18" s="6">
        <v>0</v>
      </c>
      <c r="K18" s="6">
        <v>9.6005434782608692</v>
      </c>
      <c r="L18" s="6">
        <f t="shared" si="0"/>
        <v>9.6005434782608692</v>
      </c>
      <c r="M18" s="6">
        <f t="shared" si="1"/>
        <v>0.13398816747572814</v>
      </c>
      <c r="N18" s="6">
        <v>0</v>
      </c>
      <c r="O18" s="6">
        <v>4.2336956521739131</v>
      </c>
      <c r="P18" s="6">
        <f t="shared" si="2"/>
        <v>4.2336956521739131</v>
      </c>
      <c r="Q18" s="6">
        <f t="shared" si="3"/>
        <v>5.9086771844660192E-2</v>
      </c>
    </row>
    <row r="19" spans="1:17" x14ac:dyDescent="0.3">
      <c r="A19" s="5" t="s">
        <v>37</v>
      </c>
      <c r="B19" s="5" t="s">
        <v>82</v>
      </c>
      <c r="C19" s="5" t="s">
        <v>57</v>
      </c>
      <c r="D19" s="5" t="s">
        <v>58</v>
      </c>
      <c r="E19" s="6">
        <v>47.902173913043477</v>
      </c>
      <c r="F19" s="6">
        <v>8.7717391304347831</v>
      </c>
      <c r="G19" s="6">
        <v>0.34239130434782611</v>
      </c>
      <c r="H19" s="6">
        <v>0.16304347826086957</v>
      </c>
      <c r="I19" s="6">
        <v>0.18478260869565216</v>
      </c>
      <c r="J19" s="6">
        <v>5.5706521739130439</v>
      </c>
      <c r="K19" s="6">
        <v>0.18478260869565216</v>
      </c>
      <c r="L19" s="6">
        <f t="shared" si="0"/>
        <v>5.7554347826086962</v>
      </c>
      <c r="M19" s="6">
        <f t="shared" si="1"/>
        <v>0.12014976174268212</v>
      </c>
      <c r="N19" s="6">
        <v>0</v>
      </c>
      <c r="O19" s="6">
        <v>0</v>
      </c>
      <c r="P19" s="6">
        <f t="shared" si="2"/>
        <v>0</v>
      </c>
      <c r="Q19" s="6">
        <f t="shared" si="3"/>
        <v>0</v>
      </c>
    </row>
    <row r="20" spans="1:17" x14ac:dyDescent="0.3">
      <c r="A20" s="5" t="s">
        <v>37</v>
      </c>
      <c r="B20" s="5" t="s">
        <v>83</v>
      </c>
      <c r="C20" s="5" t="s">
        <v>84</v>
      </c>
      <c r="D20" s="5" t="s">
        <v>85</v>
      </c>
      <c r="E20" s="6">
        <v>48.293478260869563</v>
      </c>
      <c r="F20" s="6">
        <v>4.3043478260869561</v>
      </c>
      <c r="G20" s="6">
        <v>0</v>
      </c>
      <c r="H20" s="6">
        <v>0.23369565217391305</v>
      </c>
      <c r="I20" s="6">
        <v>0.13043478260869565</v>
      </c>
      <c r="J20" s="6">
        <v>4.4130434782608692</v>
      </c>
      <c r="K20" s="6">
        <v>18.945652173913043</v>
      </c>
      <c r="L20" s="6">
        <f t="shared" si="0"/>
        <v>23.358695652173914</v>
      </c>
      <c r="M20" s="6">
        <f t="shared" si="1"/>
        <v>0.48368219671393209</v>
      </c>
      <c r="N20" s="6">
        <v>0</v>
      </c>
      <c r="O20" s="6">
        <v>0</v>
      </c>
      <c r="P20" s="6">
        <f t="shared" si="2"/>
        <v>0</v>
      </c>
      <c r="Q20" s="6">
        <f t="shared" si="3"/>
        <v>0</v>
      </c>
    </row>
    <row r="21" spans="1:17" x14ac:dyDescent="0.3">
      <c r="A21" s="5" t="s">
        <v>37</v>
      </c>
      <c r="B21" s="5" t="s">
        <v>86</v>
      </c>
      <c r="C21" s="5" t="s">
        <v>87</v>
      </c>
      <c r="D21" s="5" t="s">
        <v>88</v>
      </c>
      <c r="E21" s="6">
        <v>35.097826086956523</v>
      </c>
      <c r="F21" s="6">
        <v>8.6956521739130432E-2</v>
      </c>
      <c r="G21" s="6">
        <v>0</v>
      </c>
      <c r="H21" s="6">
        <v>0.24728260869565216</v>
      </c>
      <c r="I21" s="6">
        <v>0.19565217391304349</v>
      </c>
      <c r="J21" s="6">
        <v>0</v>
      </c>
      <c r="K21" s="6">
        <v>8.2608695652173907</v>
      </c>
      <c r="L21" s="6">
        <f t="shared" si="0"/>
        <v>8.2608695652173907</v>
      </c>
      <c r="M21" s="6">
        <f t="shared" si="1"/>
        <v>0.23536698668318362</v>
      </c>
      <c r="N21" s="6">
        <v>0</v>
      </c>
      <c r="O21" s="6">
        <v>0</v>
      </c>
      <c r="P21" s="6">
        <f t="shared" si="2"/>
        <v>0</v>
      </c>
      <c r="Q21" s="6">
        <f t="shared" si="3"/>
        <v>0</v>
      </c>
    </row>
    <row r="22" spans="1:17" x14ac:dyDescent="0.3">
      <c r="A22" s="5" t="s">
        <v>37</v>
      </c>
      <c r="B22" s="5" t="s">
        <v>89</v>
      </c>
      <c r="C22" s="5" t="s">
        <v>90</v>
      </c>
      <c r="D22" s="5" t="s">
        <v>91</v>
      </c>
      <c r="E22" s="6">
        <v>53.086956521739133</v>
      </c>
      <c r="F22" s="6">
        <v>9.0163043478260878</v>
      </c>
      <c r="G22" s="6">
        <v>0.18206521739130435</v>
      </c>
      <c r="H22" s="6">
        <v>0.15217391304347827</v>
      </c>
      <c r="I22" s="6">
        <v>0.2608695652173913</v>
      </c>
      <c r="J22" s="6">
        <v>5.25</v>
      </c>
      <c r="K22" s="6">
        <v>0</v>
      </c>
      <c r="L22" s="6">
        <f t="shared" si="0"/>
        <v>5.25</v>
      </c>
      <c r="M22" s="6">
        <f t="shared" si="1"/>
        <v>9.8894348894348894E-2</v>
      </c>
      <c r="N22" s="6">
        <v>0</v>
      </c>
      <c r="O22" s="6">
        <v>0</v>
      </c>
      <c r="P22" s="6">
        <f t="shared" si="2"/>
        <v>0</v>
      </c>
      <c r="Q22" s="6">
        <f t="shared" si="3"/>
        <v>0</v>
      </c>
    </row>
    <row r="23" spans="1:17" x14ac:dyDescent="0.3">
      <c r="A23" s="5" t="s">
        <v>37</v>
      </c>
      <c r="B23" s="5" t="s">
        <v>92</v>
      </c>
      <c r="C23" s="5" t="s">
        <v>93</v>
      </c>
      <c r="D23" s="5" t="s">
        <v>94</v>
      </c>
      <c r="E23" s="6">
        <v>53.163043478260867</v>
      </c>
      <c r="F23" s="6">
        <v>5.2383695652173836</v>
      </c>
      <c r="G23" s="6">
        <v>6.9782608695652171E-2</v>
      </c>
      <c r="H23" s="6">
        <v>0.17391304347826086</v>
      </c>
      <c r="I23" s="6">
        <v>0.21739130434782608</v>
      </c>
      <c r="J23" s="6">
        <v>0</v>
      </c>
      <c r="K23" s="6">
        <v>4.9392391304347818</v>
      </c>
      <c r="L23" s="6">
        <f t="shared" si="0"/>
        <v>4.9392391304347818</v>
      </c>
      <c r="M23" s="6">
        <f t="shared" si="1"/>
        <v>9.2907380903700668E-2</v>
      </c>
      <c r="N23" s="6">
        <v>0</v>
      </c>
      <c r="O23" s="6">
        <v>4.8320652173913041</v>
      </c>
      <c r="P23" s="6">
        <f t="shared" si="2"/>
        <v>4.8320652173913041</v>
      </c>
      <c r="Q23" s="6">
        <f t="shared" si="3"/>
        <v>9.0891433244735226E-2</v>
      </c>
    </row>
    <row r="24" spans="1:17" x14ac:dyDescent="0.3">
      <c r="A24" s="5" t="s">
        <v>37</v>
      </c>
      <c r="B24" s="5" t="s">
        <v>95</v>
      </c>
      <c r="C24" s="5" t="s">
        <v>96</v>
      </c>
      <c r="D24" s="5" t="s">
        <v>52</v>
      </c>
      <c r="E24" s="6">
        <v>35.010869565217391</v>
      </c>
      <c r="F24" s="6">
        <v>4.5214130434782618</v>
      </c>
      <c r="G24" s="6">
        <v>0.52173913043478259</v>
      </c>
      <c r="H24" s="6">
        <v>0.2608695652173913</v>
      </c>
      <c r="I24" s="6">
        <v>0.2608695652173913</v>
      </c>
      <c r="J24" s="6">
        <v>0</v>
      </c>
      <c r="K24" s="6">
        <v>0.51652173913043475</v>
      </c>
      <c r="L24" s="6">
        <f t="shared" si="0"/>
        <v>0.51652173913043475</v>
      </c>
      <c r="M24" s="6">
        <f t="shared" si="1"/>
        <v>1.4753182241539894E-2</v>
      </c>
      <c r="N24" s="6">
        <v>5.2907608695652177</v>
      </c>
      <c r="O24" s="6">
        <v>0.33891304347826084</v>
      </c>
      <c r="P24" s="6">
        <f t="shared" si="2"/>
        <v>5.6296739130434785</v>
      </c>
      <c r="Q24" s="6">
        <f t="shared" si="3"/>
        <v>0.16079788885439306</v>
      </c>
    </row>
    <row r="25" spans="1:17" x14ac:dyDescent="0.3">
      <c r="A25" s="5" t="s">
        <v>37</v>
      </c>
      <c r="B25" s="5" t="s">
        <v>97</v>
      </c>
      <c r="C25" s="5" t="s">
        <v>98</v>
      </c>
      <c r="D25" s="5" t="s">
        <v>75</v>
      </c>
      <c r="E25" s="6">
        <v>85.902173913043484</v>
      </c>
      <c r="F25" s="6">
        <v>5.7391304347826084</v>
      </c>
      <c r="G25" s="6">
        <v>0</v>
      </c>
      <c r="H25" s="6">
        <v>4.0869565217391308</v>
      </c>
      <c r="I25" s="6">
        <v>0.39130434782608697</v>
      </c>
      <c r="J25" s="6">
        <v>6.0328260869565202</v>
      </c>
      <c r="K25" s="6">
        <v>0</v>
      </c>
      <c r="L25" s="6">
        <f t="shared" si="0"/>
        <v>6.0328260869565202</v>
      </c>
      <c r="M25" s="6">
        <f t="shared" si="1"/>
        <v>7.0229026951790438E-2</v>
      </c>
      <c r="N25" s="6">
        <v>5.6886956521739123</v>
      </c>
      <c r="O25" s="6">
        <v>0</v>
      </c>
      <c r="P25" s="6">
        <f t="shared" si="2"/>
        <v>5.6886956521739123</v>
      </c>
      <c r="Q25" s="6">
        <f t="shared" si="3"/>
        <v>6.6222953308870042E-2</v>
      </c>
    </row>
    <row r="26" spans="1:17" x14ac:dyDescent="0.3">
      <c r="A26" s="5" t="s">
        <v>37</v>
      </c>
      <c r="B26" s="5" t="s">
        <v>99</v>
      </c>
      <c r="C26" s="5" t="s">
        <v>100</v>
      </c>
      <c r="D26" s="5" t="s">
        <v>101</v>
      </c>
      <c r="E26" s="6">
        <v>85.880434782608702</v>
      </c>
      <c r="F26" s="6">
        <v>5.6521739130434785</v>
      </c>
      <c r="G26" s="6">
        <v>0.30706521739130432</v>
      </c>
      <c r="H26" s="6">
        <v>0</v>
      </c>
      <c r="I26" s="6">
        <v>0.52173913043478259</v>
      </c>
      <c r="J26" s="6">
        <v>5.6354347826086952</v>
      </c>
      <c r="K26" s="6">
        <v>0</v>
      </c>
      <c r="L26" s="6">
        <f t="shared" si="0"/>
        <v>5.6354347826086952</v>
      </c>
      <c r="M26" s="6">
        <f t="shared" si="1"/>
        <v>6.5619541830148079E-2</v>
      </c>
      <c r="N26" s="6">
        <v>5.3723913043478273</v>
      </c>
      <c r="O26" s="6">
        <v>0</v>
      </c>
      <c r="P26" s="6">
        <f t="shared" si="2"/>
        <v>5.3723913043478273</v>
      </c>
      <c r="Q26" s="6">
        <f t="shared" si="3"/>
        <v>6.2556638400202522E-2</v>
      </c>
    </row>
    <row r="27" spans="1:17" x14ac:dyDescent="0.3">
      <c r="A27" s="5" t="s">
        <v>37</v>
      </c>
      <c r="B27" s="5" t="s">
        <v>102</v>
      </c>
      <c r="C27" s="5" t="s">
        <v>63</v>
      </c>
      <c r="D27" s="5" t="s">
        <v>49</v>
      </c>
      <c r="E27" s="6">
        <v>80.391304347826093</v>
      </c>
      <c r="F27" s="6">
        <v>0</v>
      </c>
      <c r="G27" s="6">
        <v>0</v>
      </c>
      <c r="H27" s="6">
        <v>0.35869565217391303</v>
      </c>
      <c r="I27" s="6">
        <v>0.2608695652173913</v>
      </c>
      <c r="J27" s="6">
        <v>0</v>
      </c>
      <c r="K27" s="6">
        <v>0</v>
      </c>
      <c r="L27" s="6">
        <f t="shared" si="0"/>
        <v>0</v>
      </c>
      <c r="M27" s="6">
        <f t="shared" si="1"/>
        <v>0</v>
      </c>
      <c r="N27" s="6">
        <v>0</v>
      </c>
      <c r="O27" s="6">
        <v>0</v>
      </c>
      <c r="P27" s="6">
        <f t="shared" si="2"/>
        <v>0</v>
      </c>
      <c r="Q27" s="6">
        <f t="shared" si="3"/>
        <v>0</v>
      </c>
    </row>
    <row r="28" spans="1:17" x14ac:dyDescent="0.3">
      <c r="A28" s="5" t="s">
        <v>37</v>
      </c>
      <c r="B28" s="5" t="s">
        <v>103</v>
      </c>
      <c r="C28" s="5" t="s">
        <v>104</v>
      </c>
      <c r="D28" s="5" t="s">
        <v>105</v>
      </c>
      <c r="E28" s="6">
        <v>76.206521739130437</v>
      </c>
      <c r="F28" s="6">
        <v>5.7391304347826084</v>
      </c>
      <c r="G28" s="6">
        <v>0.26521739130434785</v>
      </c>
      <c r="H28" s="6">
        <v>0.20108695652173914</v>
      </c>
      <c r="I28" s="6">
        <v>0.34782608695652173</v>
      </c>
      <c r="J28" s="6">
        <v>5.378804347826085</v>
      </c>
      <c r="K28" s="6">
        <v>0</v>
      </c>
      <c r="L28" s="6">
        <f t="shared" si="0"/>
        <v>5.378804347826085</v>
      </c>
      <c r="M28" s="6">
        <f t="shared" si="1"/>
        <v>7.0581942661531852E-2</v>
      </c>
      <c r="N28" s="6">
        <v>2.9198913043478267</v>
      </c>
      <c r="O28" s="6">
        <v>4.8915217391304342</v>
      </c>
      <c r="P28" s="6">
        <f t="shared" si="2"/>
        <v>7.8114130434782609</v>
      </c>
      <c r="Q28" s="6">
        <f t="shared" si="3"/>
        <v>0.10250320924261874</v>
      </c>
    </row>
    <row r="29" spans="1:17" x14ac:dyDescent="0.3">
      <c r="A29" s="5" t="s">
        <v>37</v>
      </c>
      <c r="B29" s="5" t="s">
        <v>106</v>
      </c>
      <c r="C29" s="5" t="s">
        <v>107</v>
      </c>
      <c r="D29" s="5" t="s">
        <v>40</v>
      </c>
      <c r="E29" s="6">
        <v>40.717391304347828</v>
      </c>
      <c r="F29" s="6">
        <v>4.8761956521739132</v>
      </c>
      <c r="G29" s="6">
        <v>3.3722826086956523</v>
      </c>
      <c r="H29" s="6">
        <v>0.19021739130434784</v>
      </c>
      <c r="I29" s="6">
        <v>0.31521739130434784</v>
      </c>
      <c r="J29" s="6">
        <v>5.1953260869565216</v>
      </c>
      <c r="K29" s="6">
        <v>4.7055434782608687</v>
      </c>
      <c r="L29" s="6">
        <f t="shared" si="0"/>
        <v>9.9008695652173913</v>
      </c>
      <c r="M29" s="6">
        <f t="shared" si="1"/>
        <v>0.24316070475173518</v>
      </c>
      <c r="N29" s="6">
        <v>5.4317391304347833</v>
      </c>
      <c r="O29" s="6">
        <v>0</v>
      </c>
      <c r="P29" s="6">
        <f t="shared" si="2"/>
        <v>5.4317391304347833</v>
      </c>
      <c r="Q29" s="6">
        <f t="shared" si="3"/>
        <v>0.13340096102509344</v>
      </c>
    </row>
    <row r="30" spans="1:17" x14ac:dyDescent="0.3">
      <c r="A30" s="5" t="s">
        <v>37</v>
      </c>
      <c r="B30" s="5" t="s">
        <v>108</v>
      </c>
      <c r="C30" s="5" t="s">
        <v>109</v>
      </c>
      <c r="D30" s="5" t="s">
        <v>110</v>
      </c>
      <c r="E30" s="6">
        <v>51.836956521739133</v>
      </c>
      <c r="F30" s="6">
        <v>5.2202173913043506</v>
      </c>
      <c r="G30" s="6">
        <v>7.6086956521739135E-2</v>
      </c>
      <c r="H30" s="6">
        <v>0.20108695652173914</v>
      </c>
      <c r="I30" s="6">
        <v>0.20652173913043478</v>
      </c>
      <c r="J30" s="6">
        <v>0</v>
      </c>
      <c r="K30" s="6">
        <v>5.1827173913043492</v>
      </c>
      <c r="L30" s="6">
        <f t="shared" si="0"/>
        <v>5.1827173913043492</v>
      </c>
      <c r="M30" s="6">
        <f t="shared" si="1"/>
        <v>9.9981128119102564E-2</v>
      </c>
      <c r="N30" s="6">
        <v>0</v>
      </c>
      <c r="O30" s="6">
        <v>4.4245652173913053</v>
      </c>
      <c r="P30" s="6">
        <f t="shared" si="2"/>
        <v>4.4245652173913053</v>
      </c>
      <c r="Q30" s="6">
        <f t="shared" si="3"/>
        <v>8.535542042356889E-2</v>
      </c>
    </row>
    <row r="31" spans="1:17" x14ac:dyDescent="0.3">
      <c r="A31" s="5" t="s">
        <v>37</v>
      </c>
      <c r="B31" s="5" t="s">
        <v>111</v>
      </c>
      <c r="C31" s="5" t="s">
        <v>39</v>
      </c>
      <c r="D31" s="5" t="s">
        <v>75</v>
      </c>
      <c r="E31" s="6">
        <v>115.03260869565217</v>
      </c>
      <c r="F31" s="6">
        <v>5.7391304347826084</v>
      </c>
      <c r="G31" s="6">
        <v>0</v>
      </c>
      <c r="H31" s="6">
        <v>4.9565217391304346</v>
      </c>
      <c r="I31" s="6">
        <v>0.47826086956521741</v>
      </c>
      <c r="J31" s="6">
        <v>5.8998913043478254</v>
      </c>
      <c r="K31" s="6">
        <v>0</v>
      </c>
      <c r="L31" s="6">
        <f t="shared" si="0"/>
        <v>5.8998913043478254</v>
      </c>
      <c r="M31" s="6">
        <f t="shared" si="1"/>
        <v>5.1288859491637528E-2</v>
      </c>
      <c r="N31" s="6">
        <v>4.560217391304346</v>
      </c>
      <c r="O31" s="6">
        <v>0</v>
      </c>
      <c r="P31" s="6">
        <f t="shared" si="2"/>
        <v>4.560217391304346</v>
      </c>
      <c r="Q31" s="6">
        <f t="shared" si="3"/>
        <v>3.964282339601246E-2</v>
      </c>
    </row>
    <row r="32" spans="1:17" x14ac:dyDescent="0.3">
      <c r="A32" s="5" t="s">
        <v>37</v>
      </c>
      <c r="B32" s="5" t="s">
        <v>112</v>
      </c>
      <c r="C32" s="5" t="s">
        <v>113</v>
      </c>
      <c r="D32" s="5" t="s">
        <v>114</v>
      </c>
      <c r="E32" s="6">
        <v>49.271739130434781</v>
      </c>
      <c r="F32" s="6">
        <v>14.773913043478261</v>
      </c>
      <c r="G32" s="6">
        <v>0.27173913043478259</v>
      </c>
      <c r="H32" s="6">
        <v>0.2608695652173913</v>
      </c>
      <c r="I32" s="6">
        <v>37.152173913043477</v>
      </c>
      <c r="J32" s="6">
        <v>0</v>
      </c>
      <c r="K32" s="6">
        <v>5.848260869565217</v>
      </c>
      <c r="L32" s="6">
        <f t="shared" si="0"/>
        <v>5.848260869565217</v>
      </c>
      <c r="M32" s="6">
        <f t="shared" si="1"/>
        <v>0.1186940216192367</v>
      </c>
      <c r="N32" s="6">
        <v>0</v>
      </c>
      <c r="O32" s="6">
        <v>0.1932608695652174</v>
      </c>
      <c r="P32" s="6">
        <f t="shared" si="2"/>
        <v>0.1932608695652174</v>
      </c>
      <c r="Q32" s="6">
        <f t="shared" si="3"/>
        <v>3.922347231414075E-3</v>
      </c>
    </row>
    <row r="33" spans="1:17" x14ac:dyDescent="0.3">
      <c r="A33" s="5" t="s">
        <v>37</v>
      </c>
      <c r="B33" s="5" t="s">
        <v>115</v>
      </c>
      <c r="C33" s="5" t="s">
        <v>60</v>
      </c>
      <c r="D33" s="5" t="s">
        <v>61</v>
      </c>
      <c r="E33" s="6">
        <v>56.771739130434781</v>
      </c>
      <c r="F33" s="6">
        <v>5.7391304347826084</v>
      </c>
      <c r="G33" s="6">
        <v>0</v>
      </c>
      <c r="H33" s="6">
        <v>0</v>
      </c>
      <c r="I33" s="6">
        <v>0</v>
      </c>
      <c r="J33" s="6">
        <v>0</v>
      </c>
      <c r="K33" s="6">
        <v>5.5815217391304346</v>
      </c>
      <c r="L33" s="6">
        <f t="shared" si="0"/>
        <v>5.5815217391304346</v>
      </c>
      <c r="M33" s="6">
        <f t="shared" si="1"/>
        <v>9.8315144552938924E-2</v>
      </c>
      <c r="N33" s="6">
        <v>0</v>
      </c>
      <c r="O33" s="6">
        <v>5.7880434782608692</v>
      </c>
      <c r="P33" s="6">
        <f t="shared" si="2"/>
        <v>5.7880434782608692</v>
      </c>
      <c r="Q33" s="6">
        <f t="shared" si="3"/>
        <v>0.10195290063182079</v>
      </c>
    </row>
    <row r="34" spans="1:17" x14ac:dyDescent="0.3">
      <c r="A34" s="5" t="s">
        <v>37</v>
      </c>
      <c r="B34" s="5" t="s">
        <v>116</v>
      </c>
      <c r="C34" s="5" t="s">
        <v>39</v>
      </c>
      <c r="D34" s="5" t="s">
        <v>75</v>
      </c>
      <c r="E34" s="6">
        <v>81.891304347826093</v>
      </c>
      <c r="F34" s="6">
        <v>5.7391304347826084</v>
      </c>
      <c r="G34" s="6">
        <v>0</v>
      </c>
      <c r="H34" s="6">
        <v>2.4347826086956523</v>
      </c>
      <c r="I34" s="6">
        <v>0.34782608695652173</v>
      </c>
      <c r="J34" s="6">
        <v>5.3794565217391304</v>
      </c>
      <c r="K34" s="6">
        <v>0</v>
      </c>
      <c r="L34" s="6">
        <f t="shared" si="0"/>
        <v>5.3794565217391304</v>
      </c>
      <c r="M34" s="6">
        <f t="shared" si="1"/>
        <v>6.569020440668967E-2</v>
      </c>
      <c r="N34" s="6">
        <v>0</v>
      </c>
      <c r="O34" s="6">
        <v>0</v>
      </c>
      <c r="P34" s="6">
        <f t="shared" si="2"/>
        <v>0</v>
      </c>
      <c r="Q34" s="6">
        <f t="shared" si="3"/>
        <v>0</v>
      </c>
    </row>
    <row r="35" spans="1:17" x14ac:dyDescent="0.3">
      <c r="A35" s="5" t="s">
        <v>37</v>
      </c>
      <c r="B35" s="5" t="s">
        <v>117</v>
      </c>
      <c r="C35" s="5" t="s">
        <v>118</v>
      </c>
      <c r="D35" s="5" t="s">
        <v>52</v>
      </c>
      <c r="E35" s="6">
        <v>40.75</v>
      </c>
      <c r="F35" s="6">
        <v>0</v>
      </c>
      <c r="G35" s="6">
        <v>0</v>
      </c>
      <c r="H35" s="6">
        <v>0</v>
      </c>
      <c r="I35" s="6">
        <v>0</v>
      </c>
      <c r="J35" s="6">
        <v>0</v>
      </c>
      <c r="K35" s="6">
        <v>0</v>
      </c>
      <c r="L35" s="6">
        <f t="shared" si="0"/>
        <v>0</v>
      </c>
      <c r="M35" s="6">
        <f t="shared" si="1"/>
        <v>0</v>
      </c>
      <c r="N35" s="6">
        <v>0</v>
      </c>
      <c r="O35" s="6">
        <v>0</v>
      </c>
      <c r="P35" s="6">
        <f t="shared" si="2"/>
        <v>0</v>
      </c>
      <c r="Q35" s="6">
        <f t="shared" si="3"/>
        <v>0</v>
      </c>
    </row>
    <row r="36" spans="1:17" x14ac:dyDescent="0.3">
      <c r="A36" s="5" t="s">
        <v>37</v>
      </c>
      <c r="B36" s="5" t="s">
        <v>119</v>
      </c>
      <c r="C36" s="5" t="s">
        <v>107</v>
      </c>
      <c r="D36" s="5" t="s">
        <v>40</v>
      </c>
      <c r="E36" s="6">
        <v>80.652173913043484</v>
      </c>
      <c r="F36" s="6">
        <v>5.4782608695652177</v>
      </c>
      <c r="G36" s="6">
        <v>0.65217391304347827</v>
      </c>
      <c r="H36" s="6">
        <v>0.47010869565217389</v>
      </c>
      <c r="I36" s="6">
        <v>0.22826086956521738</v>
      </c>
      <c r="J36" s="6">
        <v>0</v>
      </c>
      <c r="K36" s="6">
        <v>4.2410869565217402</v>
      </c>
      <c r="L36" s="6">
        <f t="shared" si="0"/>
        <v>4.2410869565217402</v>
      </c>
      <c r="M36" s="6">
        <f t="shared" si="1"/>
        <v>5.2584905660377365E-2</v>
      </c>
      <c r="N36" s="6">
        <v>0</v>
      </c>
      <c r="O36" s="6">
        <v>3.8713043478260865</v>
      </c>
      <c r="P36" s="6">
        <f t="shared" si="2"/>
        <v>3.8713043478260865</v>
      </c>
      <c r="Q36" s="6">
        <f t="shared" si="3"/>
        <v>4.7999999999999987E-2</v>
      </c>
    </row>
    <row r="37" spans="1:17" x14ac:dyDescent="0.3">
      <c r="A37" s="5" t="s">
        <v>37</v>
      </c>
      <c r="B37" s="5" t="s">
        <v>120</v>
      </c>
      <c r="C37" s="5" t="s">
        <v>63</v>
      </c>
      <c r="D37" s="5" t="s">
        <v>49</v>
      </c>
      <c r="E37" s="6">
        <v>63.271739130434781</v>
      </c>
      <c r="F37" s="6">
        <v>10.836956521739131</v>
      </c>
      <c r="G37" s="6">
        <v>0</v>
      </c>
      <c r="H37" s="6">
        <v>0.24456521739130435</v>
      </c>
      <c r="I37" s="6">
        <v>0.2608695652173913</v>
      </c>
      <c r="J37" s="6">
        <v>8.5441304347826073</v>
      </c>
      <c r="K37" s="6">
        <v>0</v>
      </c>
      <c r="L37" s="6">
        <f t="shared" si="0"/>
        <v>8.5441304347826073</v>
      </c>
      <c r="M37" s="6">
        <f t="shared" si="1"/>
        <v>0.13503865315237928</v>
      </c>
      <c r="N37" s="6">
        <v>0</v>
      </c>
      <c r="O37" s="6">
        <v>0</v>
      </c>
      <c r="P37" s="6">
        <f t="shared" si="2"/>
        <v>0</v>
      </c>
      <c r="Q37" s="6">
        <f t="shared" si="3"/>
        <v>0</v>
      </c>
    </row>
    <row r="38" spans="1:17" x14ac:dyDescent="0.3">
      <c r="A38" s="5" t="s">
        <v>37</v>
      </c>
      <c r="B38" s="5" t="s">
        <v>121</v>
      </c>
      <c r="C38" s="5" t="s">
        <v>122</v>
      </c>
      <c r="D38" s="5" t="s">
        <v>123</v>
      </c>
      <c r="E38" s="6">
        <v>47.989130434782609</v>
      </c>
      <c r="F38" s="6">
        <v>5.7391304347826084</v>
      </c>
      <c r="G38" s="6">
        <v>0.2608695652173913</v>
      </c>
      <c r="H38" s="6">
        <v>9.7826086956521743E-2</v>
      </c>
      <c r="I38" s="6">
        <v>9.7826086956521743E-2</v>
      </c>
      <c r="J38" s="6">
        <v>4.8555434782608691</v>
      </c>
      <c r="K38" s="6">
        <v>4.3097826086956523</v>
      </c>
      <c r="L38" s="6">
        <f t="shared" si="0"/>
        <v>9.1653260869565223</v>
      </c>
      <c r="M38" s="6">
        <f t="shared" si="1"/>
        <v>0.19098754246885619</v>
      </c>
      <c r="N38" s="6">
        <v>5.1342391304347821</v>
      </c>
      <c r="O38" s="6">
        <v>0</v>
      </c>
      <c r="P38" s="6">
        <f t="shared" si="2"/>
        <v>5.1342391304347821</v>
      </c>
      <c r="Q38" s="6">
        <f t="shared" si="3"/>
        <v>0.10698754246885615</v>
      </c>
    </row>
    <row r="39" spans="1:17" x14ac:dyDescent="0.3">
      <c r="A39" s="5" t="s">
        <v>37</v>
      </c>
      <c r="B39" s="5" t="s">
        <v>124</v>
      </c>
      <c r="C39" s="5" t="s">
        <v>125</v>
      </c>
      <c r="D39" s="5" t="s">
        <v>126</v>
      </c>
      <c r="E39" s="6">
        <v>40.347826086956523</v>
      </c>
      <c r="F39" s="6">
        <v>5.5652173913043477</v>
      </c>
      <c r="G39" s="6">
        <v>0</v>
      </c>
      <c r="H39" s="6">
        <v>0.2608695652173913</v>
      </c>
      <c r="I39" s="6">
        <v>0.19565217391304349</v>
      </c>
      <c r="J39" s="6">
        <v>0</v>
      </c>
      <c r="K39" s="6">
        <v>0</v>
      </c>
      <c r="L39" s="6">
        <f t="shared" si="0"/>
        <v>0</v>
      </c>
      <c r="M39" s="6">
        <f t="shared" si="1"/>
        <v>0</v>
      </c>
      <c r="N39" s="6">
        <v>0</v>
      </c>
      <c r="O39" s="6">
        <v>0</v>
      </c>
      <c r="P39" s="6">
        <f t="shared" si="2"/>
        <v>0</v>
      </c>
      <c r="Q39" s="6">
        <f t="shared" si="3"/>
        <v>0</v>
      </c>
    </row>
    <row r="40" spans="1:17" x14ac:dyDescent="0.3">
      <c r="A40" s="5" t="s">
        <v>37</v>
      </c>
      <c r="B40" s="5" t="s">
        <v>127</v>
      </c>
      <c r="C40" s="5" t="s">
        <v>128</v>
      </c>
      <c r="D40" s="5" t="s">
        <v>129</v>
      </c>
      <c r="E40" s="6">
        <v>100.3804347826087</v>
      </c>
      <c r="F40" s="6">
        <v>5.7391304347826084</v>
      </c>
      <c r="G40" s="6">
        <v>7.0652173913043473E-2</v>
      </c>
      <c r="H40" s="6">
        <v>0.32608695652173914</v>
      </c>
      <c r="I40" s="6">
        <v>5.3369565217391308</v>
      </c>
      <c r="J40" s="6">
        <v>13.698369565217391</v>
      </c>
      <c r="K40" s="6">
        <v>2.1875</v>
      </c>
      <c r="L40" s="6">
        <f t="shared" si="0"/>
        <v>15.885869565217391</v>
      </c>
      <c r="M40" s="6">
        <f t="shared" si="1"/>
        <v>0.15825663237682727</v>
      </c>
      <c r="N40" s="6">
        <v>5.2173913043478262</v>
      </c>
      <c r="O40" s="6">
        <v>0</v>
      </c>
      <c r="P40" s="6">
        <f t="shared" si="2"/>
        <v>5.2173913043478262</v>
      </c>
      <c r="Q40" s="6">
        <f t="shared" si="3"/>
        <v>5.1976177585273411E-2</v>
      </c>
    </row>
    <row r="41" spans="1:17" x14ac:dyDescent="0.3">
      <c r="A41" s="5" t="s">
        <v>37</v>
      </c>
      <c r="B41" s="5" t="s">
        <v>130</v>
      </c>
      <c r="C41" s="5" t="s">
        <v>131</v>
      </c>
      <c r="D41" s="5" t="s">
        <v>132</v>
      </c>
      <c r="E41" s="6">
        <v>42.793478260869563</v>
      </c>
      <c r="F41" s="6">
        <v>9.7635869565217384</v>
      </c>
      <c r="G41" s="6">
        <v>8.1521739130434784E-2</v>
      </c>
      <c r="H41" s="6">
        <v>0.15760869565217392</v>
      </c>
      <c r="I41" s="6">
        <v>0.2391304347826087</v>
      </c>
      <c r="J41" s="6">
        <v>0</v>
      </c>
      <c r="K41" s="6">
        <v>5.3913043478260869</v>
      </c>
      <c r="L41" s="6">
        <f t="shared" si="0"/>
        <v>5.3913043478260869</v>
      </c>
      <c r="M41" s="6">
        <f t="shared" si="1"/>
        <v>0.12598425196850394</v>
      </c>
      <c r="N41" s="6">
        <v>0</v>
      </c>
      <c r="O41" s="6">
        <v>5.9239130434782608</v>
      </c>
      <c r="P41" s="6">
        <f t="shared" si="2"/>
        <v>5.9239130434782608</v>
      </c>
      <c r="Q41" s="6">
        <f t="shared" si="3"/>
        <v>0.13843027686055373</v>
      </c>
    </row>
    <row r="42" spans="1:17" x14ac:dyDescent="0.3">
      <c r="A42" s="5" t="s">
        <v>37</v>
      </c>
      <c r="B42" s="5" t="s">
        <v>133</v>
      </c>
      <c r="C42" s="5" t="s">
        <v>54</v>
      </c>
      <c r="D42" s="5" t="s">
        <v>55</v>
      </c>
      <c r="E42" s="6">
        <v>29.858695652173914</v>
      </c>
      <c r="F42" s="6">
        <v>8.3556521739130432</v>
      </c>
      <c r="G42" s="6">
        <v>5.434782608695652E-3</v>
      </c>
      <c r="H42" s="6">
        <v>0.11956521739130435</v>
      </c>
      <c r="I42" s="6">
        <v>25.836956521739129</v>
      </c>
      <c r="J42" s="6">
        <v>0</v>
      </c>
      <c r="K42" s="6">
        <v>6.1320652173913013</v>
      </c>
      <c r="L42" s="6">
        <f t="shared" si="0"/>
        <v>6.1320652173913013</v>
      </c>
      <c r="M42" s="6">
        <f t="shared" si="1"/>
        <v>0.20536949399344728</v>
      </c>
      <c r="N42" s="6">
        <v>0</v>
      </c>
      <c r="O42" s="6">
        <v>0</v>
      </c>
      <c r="P42" s="6">
        <f t="shared" si="2"/>
        <v>0</v>
      </c>
      <c r="Q42" s="6">
        <f t="shared" si="3"/>
        <v>0</v>
      </c>
    </row>
    <row r="43" spans="1:17" x14ac:dyDescent="0.3">
      <c r="A43" s="5" t="s">
        <v>37</v>
      </c>
      <c r="B43" s="5" t="s">
        <v>134</v>
      </c>
      <c r="C43" s="5" t="s">
        <v>135</v>
      </c>
      <c r="D43" s="5" t="s">
        <v>58</v>
      </c>
      <c r="E43" s="6">
        <v>47.815217391304351</v>
      </c>
      <c r="F43" s="6">
        <v>5.3913043478260869</v>
      </c>
      <c r="G43" s="6">
        <v>0.20739130434782607</v>
      </c>
      <c r="H43" s="6">
        <v>0.17391304347826086</v>
      </c>
      <c r="I43" s="6">
        <v>0.19565217391304349</v>
      </c>
      <c r="J43" s="6">
        <v>4.7515217391304345</v>
      </c>
      <c r="K43" s="6">
        <v>0</v>
      </c>
      <c r="L43" s="6">
        <f t="shared" si="0"/>
        <v>4.7515217391304345</v>
      </c>
      <c r="M43" s="6">
        <f t="shared" si="1"/>
        <v>9.9372584678335971E-2</v>
      </c>
      <c r="N43" s="6">
        <v>5.4194565217391304</v>
      </c>
      <c r="O43" s="6">
        <v>0</v>
      </c>
      <c r="P43" s="6">
        <f t="shared" si="2"/>
        <v>5.4194565217391304</v>
      </c>
      <c r="Q43" s="6">
        <f t="shared" si="3"/>
        <v>0.11334166856103658</v>
      </c>
    </row>
    <row r="44" spans="1:17" x14ac:dyDescent="0.3">
      <c r="A44" s="5" t="s">
        <v>37</v>
      </c>
      <c r="B44" s="5" t="s">
        <v>136</v>
      </c>
      <c r="C44" s="5" t="s">
        <v>137</v>
      </c>
      <c r="D44" s="5" t="s">
        <v>138</v>
      </c>
      <c r="E44" s="6">
        <v>98.086956521739125</v>
      </c>
      <c r="F44" s="6">
        <v>5.2173913043478262</v>
      </c>
      <c r="G44" s="6">
        <v>0</v>
      </c>
      <c r="H44" s="6">
        <v>2.1739130434782608</v>
      </c>
      <c r="I44" s="6">
        <v>0.41304347826086957</v>
      </c>
      <c r="J44" s="6">
        <v>11.807173913043478</v>
      </c>
      <c r="K44" s="6">
        <v>0</v>
      </c>
      <c r="L44" s="6">
        <f t="shared" si="0"/>
        <v>11.807173913043478</v>
      </c>
      <c r="M44" s="6">
        <f t="shared" si="1"/>
        <v>0.12037455673758865</v>
      </c>
      <c r="N44" s="6">
        <v>5.8369565217391326</v>
      </c>
      <c r="O44" s="6">
        <v>0</v>
      </c>
      <c r="P44" s="6">
        <f t="shared" si="2"/>
        <v>5.8369565217391326</v>
      </c>
      <c r="Q44" s="6">
        <f t="shared" si="3"/>
        <v>5.9507978723404277E-2</v>
      </c>
    </row>
    <row r="45" spans="1:17" x14ac:dyDescent="0.3">
      <c r="A45" s="5" t="s">
        <v>37</v>
      </c>
      <c r="B45" s="5" t="s">
        <v>139</v>
      </c>
      <c r="C45" s="5" t="s">
        <v>140</v>
      </c>
      <c r="D45" s="5" t="s">
        <v>141</v>
      </c>
      <c r="E45" s="6">
        <v>65.902173913043484</v>
      </c>
      <c r="F45" s="6">
        <v>0</v>
      </c>
      <c r="G45" s="6">
        <v>0</v>
      </c>
      <c r="H45" s="6">
        <v>0.44130434782608696</v>
      </c>
      <c r="I45" s="6">
        <v>0</v>
      </c>
      <c r="J45" s="6">
        <v>0</v>
      </c>
      <c r="K45" s="6">
        <v>0</v>
      </c>
      <c r="L45" s="6">
        <f t="shared" si="0"/>
        <v>0</v>
      </c>
      <c r="M45" s="6">
        <f t="shared" si="1"/>
        <v>0</v>
      </c>
      <c r="N45" s="6">
        <v>0</v>
      </c>
      <c r="O45" s="6">
        <v>0</v>
      </c>
      <c r="P45" s="6">
        <f t="shared" si="2"/>
        <v>0</v>
      </c>
      <c r="Q45" s="6">
        <f t="shared" si="3"/>
        <v>0</v>
      </c>
    </row>
    <row r="46" spans="1:17" x14ac:dyDescent="0.3">
      <c r="A46" s="5" t="s">
        <v>37</v>
      </c>
      <c r="B46" s="5" t="s">
        <v>142</v>
      </c>
      <c r="C46" s="5" t="s">
        <v>143</v>
      </c>
      <c r="D46" s="5" t="s">
        <v>144</v>
      </c>
      <c r="E46" s="6">
        <v>37.25</v>
      </c>
      <c r="F46" s="6">
        <v>5.8260869565217392</v>
      </c>
      <c r="G46" s="6">
        <v>0.39130434782608697</v>
      </c>
      <c r="H46" s="6">
        <v>0.13043478260869565</v>
      </c>
      <c r="I46" s="6">
        <v>0.13043478260869565</v>
      </c>
      <c r="J46" s="6">
        <v>5.3314130434782614</v>
      </c>
      <c r="K46" s="6">
        <v>0</v>
      </c>
      <c r="L46" s="6">
        <f t="shared" si="0"/>
        <v>5.3314130434782614</v>
      </c>
      <c r="M46" s="6">
        <f t="shared" si="1"/>
        <v>0.14312518237525534</v>
      </c>
      <c r="N46" s="6">
        <v>0</v>
      </c>
      <c r="O46" s="6">
        <v>0</v>
      </c>
      <c r="P46" s="6">
        <f t="shared" si="2"/>
        <v>0</v>
      </c>
      <c r="Q46" s="6">
        <f t="shared" si="3"/>
        <v>0</v>
      </c>
    </row>
    <row r="47" spans="1:17" x14ac:dyDescent="0.3">
      <c r="A47" s="5" t="s">
        <v>37</v>
      </c>
      <c r="B47" s="5" t="s">
        <v>145</v>
      </c>
      <c r="C47" s="5" t="s">
        <v>146</v>
      </c>
      <c r="D47" s="5" t="s">
        <v>147</v>
      </c>
      <c r="E47" s="6">
        <v>41.717391304347828</v>
      </c>
      <c r="F47" s="6">
        <v>4.7826086956521738</v>
      </c>
      <c r="G47" s="6">
        <v>0</v>
      </c>
      <c r="H47" s="6">
        <v>0</v>
      </c>
      <c r="I47" s="6">
        <v>0</v>
      </c>
      <c r="J47" s="6">
        <v>0</v>
      </c>
      <c r="K47" s="6">
        <v>0</v>
      </c>
      <c r="L47" s="6">
        <f t="shared" si="0"/>
        <v>0</v>
      </c>
      <c r="M47" s="6">
        <f t="shared" si="1"/>
        <v>0</v>
      </c>
      <c r="N47" s="6">
        <v>0</v>
      </c>
      <c r="O47" s="6">
        <v>0</v>
      </c>
      <c r="P47" s="6">
        <f t="shared" si="2"/>
        <v>0</v>
      </c>
      <c r="Q47" s="6">
        <f t="shared" si="3"/>
        <v>0</v>
      </c>
    </row>
    <row r="48" spans="1:17" x14ac:dyDescent="0.3">
      <c r="A48" s="5" t="s">
        <v>37</v>
      </c>
      <c r="B48" s="5" t="s">
        <v>148</v>
      </c>
      <c r="C48" s="5" t="s">
        <v>48</v>
      </c>
      <c r="D48" s="5" t="s">
        <v>49</v>
      </c>
      <c r="E48" s="6">
        <v>64.717391304347828</v>
      </c>
      <c r="F48" s="6">
        <v>4.6168478260869561</v>
      </c>
      <c r="G48" s="6">
        <v>0.32608695652173914</v>
      </c>
      <c r="H48" s="6">
        <v>0.28260869565217389</v>
      </c>
      <c r="I48" s="6">
        <v>0.52173913043478259</v>
      </c>
      <c r="J48" s="6">
        <v>0</v>
      </c>
      <c r="K48" s="6">
        <v>9.8030434782608697</v>
      </c>
      <c r="L48" s="6">
        <f t="shared" si="0"/>
        <v>9.8030434782608697</v>
      </c>
      <c r="M48" s="6">
        <f t="shared" si="1"/>
        <v>0.15147463889821969</v>
      </c>
      <c r="N48" s="6">
        <v>0</v>
      </c>
      <c r="O48" s="6">
        <v>3.3641304347826089</v>
      </c>
      <c r="P48" s="6">
        <f t="shared" si="2"/>
        <v>3.3641304347826089</v>
      </c>
      <c r="Q48" s="6">
        <f t="shared" si="3"/>
        <v>5.1981860933826E-2</v>
      </c>
    </row>
    <row r="49" spans="1:17" x14ac:dyDescent="0.3">
      <c r="A49" s="5" t="s">
        <v>37</v>
      </c>
      <c r="B49" s="5" t="s">
        <v>149</v>
      </c>
      <c r="C49" s="5" t="s">
        <v>150</v>
      </c>
      <c r="D49" s="5" t="s">
        <v>151</v>
      </c>
      <c r="E49" s="6">
        <v>65.445652173913047</v>
      </c>
      <c r="F49" s="6">
        <v>6.6269565217391309</v>
      </c>
      <c r="G49" s="6">
        <v>0.2608695652173913</v>
      </c>
      <c r="H49" s="6">
        <v>0.19565217391304349</v>
      </c>
      <c r="I49" s="6">
        <v>0.2608695652173913</v>
      </c>
      <c r="J49" s="6">
        <v>0</v>
      </c>
      <c r="K49" s="6">
        <v>31.813478260869566</v>
      </c>
      <c r="L49" s="6">
        <f t="shared" si="0"/>
        <v>31.813478260869566</v>
      </c>
      <c r="M49" s="6">
        <f t="shared" si="1"/>
        <v>0.48610529812323533</v>
      </c>
      <c r="N49" s="6">
        <v>0.44565217391304346</v>
      </c>
      <c r="O49" s="6">
        <v>0</v>
      </c>
      <c r="P49" s="6">
        <f t="shared" si="2"/>
        <v>0.44565217391304346</v>
      </c>
      <c r="Q49" s="6">
        <f t="shared" si="3"/>
        <v>6.8095000830426834E-3</v>
      </c>
    </row>
    <row r="50" spans="1:17" x14ac:dyDescent="0.3">
      <c r="A50" s="5" t="s">
        <v>37</v>
      </c>
      <c r="B50" s="5" t="s">
        <v>152</v>
      </c>
      <c r="C50" s="5" t="s">
        <v>153</v>
      </c>
      <c r="D50" s="5" t="s">
        <v>154</v>
      </c>
      <c r="E50" s="6">
        <v>41.510869565217391</v>
      </c>
      <c r="F50" s="6">
        <v>10.16771739130435</v>
      </c>
      <c r="G50" s="6">
        <v>0</v>
      </c>
      <c r="H50" s="6">
        <v>0</v>
      </c>
      <c r="I50" s="6">
        <v>30.880434782608695</v>
      </c>
      <c r="J50" s="6">
        <v>0</v>
      </c>
      <c r="K50" s="6">
        <v>4.9756521739130424</v>
      </c>
      <c r="L50" s="6">
        <f t="shared" si="0"/>
        <v>4.9756521739130424</v>
      </c>
      <c r="M50" s="6">
        <f t="shared" si="1"/>
        <v>0.11986383870123066</v>
      </c>
      <c r="N50" s="6">
        <v>0</v>
      </c>
      <c r="O50" s="6">
        <v>0</v>
      </c>
      <c r="P50" s="6">
        <f t="shared" si="2"/>
        <v>0</v>
      </c>
      <c r="Q50" s="6">
        <f t="shared" si="3"/>
        <v>0</v>
      </c>
    </row>
    <row r="51" spans="1:17" x14ac:dyDescent="0.3">
      <c r="A51" s="5" t="s">
        <v>37</v>
      </c>
      <c r="B51" s="5" t="s">
        <v>155</v>
      </c>
      <c r="C51" s="5" t="s">
        <v>156</v>
      </c>
      <c r="D51" s="5" t="s">
        <v>157</v>
      </c>
      <c r="E51" s="6">
        <v>46.076086956521742</v>
      </c>
      <c r="F51" s="6">
        <v>0</v>
      </c>
      <c r="G51" s="6">
        <v>0</v>
      </c>
      <c r="H51" s="6">
        <v>0</v>
      </c>
      <c r="I51" s="6">
        <v>0</v>
      </c>
      <c r="J51" s="6">
        <v>0</v>
      </c>
      <c r="K51" s="6">
        <v>0</v>
      </c>
      <c r="L51" s="6">
        <f t="shared" si="0"/>
        <v>0</v>
      </c>
      <c r="M51" s="6">
        <f t="shared" si="1"/>
        <v>0</v>
      </c>
      <c r="N51" s="6">
        <v>0</v>
      </c>
      <c r="O51" s="6">
        <v>0</v>
      </c>
      <c r="P51" s="6">
        <f t="shared" si="2"/>
        <v>0</v>
      </c>
      <c r="Q51" s="6">
        <f t="shared" si="3"/>
        <v>0</v>
      </c>
    </row>
    <row r="52" spans="1:17" x14ac:dyDescent="0.3">
      <c r="A52" s="5" t="s">
        <v>37</v>
      </c>
      <c r="B52" s="5" t="s">
        <v>158</v>
      </c>
      <c r="C52" s="5" t="s">
        <v>159</v>
      </c>
      <c r="D52" s="5" t="s">
        <v>160</v>
      </c>
      <c r="E52" s="6">
        <v>34.793478260869563</v>
      </c>
      <c r="F52" s="6">
        <v>5.3043478260869561</v>
      </c>
      <c r="G52" s="6">
        <v>6.5217391304347824E-2</v>
      </c>
      <c r="H52" s="6">
        <v>0.2608695652173913</v>
      </c>
      <c r="I52" s="6">
        <v>0.2608695652173913</v>
      </c>
      <c r="J52" s="6">
        <v>0.63043478260869568</v>
      </c>
      <c r="K52" s="6">
        <v>5.026630434782609</v>
      </c>
      <c r="L52" s="6">
        <f t="shared" si="0"/>
        <v>5.6570652173913043</v>
      </c>
      <c r="M52" s="6">
        <f t="shared" si="1"/>
        <v>0.1625898156825992</v>
      </c>
      <c r="N52" s="6">
        <v>4.5</v>
      </c>
      <c r="O52" s="6">
        <v>0</v>
      </c>
      <c r="P52" s="6">
        <f t="shared" si="2"/>
        <v>4.5</v>
      </c>
      <c r="Q52" s="6">
        <f t="shared" si="3"/>
        <v>0.12933458294283037</v>
      </c>
    </row>
    <row r="53" spans="1:17" x14ac:dyDescent="0.3">
      <c r="A53" s="5" t="s">
        <v>37</v>
      </c>
      <c r="B53" s="5" t="s">
        <v>161</v>
      </c>
      <c r="C53" s="5" t="s">
        <v>162</v>
      </c>
      <c r="D53" s="5" t="s">
        <v>163</v>
      </c>
      <c r="E53" s="6">
        <v>51.402173913043477</v>
      </c>
      <c r="F53" s="6">
        <v>5.4965217391304355</v>
      </c>
      <c r="G53" s="6">
        <v>3.9891304347826083E-2</v>
      </c>
      <c r="H53" s="6">
        <v>0.28532608695652173</v>
      </c>
      <c r="I53" s="6">
        <v>0.13043478260869565</v>
      </c>
      <c r="J53" s="6">
        <v>0</v>
      </c>
      <c r="K53" s="6">
        <v>9.1889130434782604</v>
      </c>
      <c r="L53" s="6">
        <f t="shared" si="0"/>
        <v>9.1889130434782604</v>
      </c>
      <c r="M53" s="6">
        <f t="shared" si="1"/>
        <v>0.17876506661027702</v>
      </c>
      <c r="N53" s="6">
        <v>0</v>
      </c>
      <c r="O53" s="6">
        <v>5.4383695652173909</v>
      </c>
      <c r="P53" s="6">
        <f t="shared" si="2"/>
        <v>5.4383695652173909</v>
      </c>
      <c r="Q53" s="6">
        <f t="shared" si="3"/>
        <v>0.10580038063015436</v>
      </c>
    </row>
    <row r="54" spans="1:17" x14ac:dyDescent="0.3">
      <c r="A54" s="5" t="s">
        <v>37</v>
      </c>
      <c r="B54" s="5" t="s">
        <v>164</v>
      </c>
      <c r="C54" s="5" t="s">
        <v>165</v>
      </c>
      <c r="D54" s="5" t="s">
        <v>163</v>
      </c>
      <c r="E54" s="6">
        <v>82.097826086956516</v>
      </c>
      <c r="F54" s="6">
        <v>5.5652173913043477</v>
      </c>
      <c r="G54" s="6">
        <v>0</v>
      </c>
      <c r="H54" s="6">
        <v>0.46467391304347827</v>
      </c>
      <c r="I54" s="6">
        <v>0.52173913043478259</v>
      </c>
      <c r="J54" s="6">
        <v>10.501956521739132</v>
      </c>
      <c r="K54" s="6">
        <v>15.940869565217396</v>
      </c>
      <c r="L54" s="6">
        <f t="shared" si="0"/>
        <v>26.442826086956529</v>
      </c>
      <c r="M54" s="6">
        <f t="shared" si="1"/>
        <v>0.32208923606513978</v>
      </c>
      <c r="N54" s="6">
        <v>0</v>
      </c>
      <c r="O54" s="6">
        <v>0.50652173913043486</v>
      </c>
      <c r="P54" s="6">
        <f t="shared" si="2"/>
        <v>0.50652173913043486</v>
      </c>
      <c r="Q54" s="6">
        <f t="shared" si="3"/>
        <v>6.1697338805772554E-3</v>
      </c>
    </row>
    <row r="55" spans="1:17" x14ac:dyDescent="0.3">
      <c r="A55" s="5" t="s">
        <v>37</v>
      </c>
      <c r="B55" s="5" t="s">
        <v>166</v>
      </c>
      <c r="C55" s="5" t="s">
        <v>167</v>
      </c>
      <c r="D55" s="5" t="s">
        <v>144</v>
      </c>
      <c r="E55" s="6">
        <v>63.423913043478258</v>
      </c>
      <c r="F55" s="6">
        <v>5.2989130434782608</v>
      </c>
      <c r="G55" s="6">
        <v>0.2608695652173913</v>
      </c>
      <c r="H55" s="6">
        <v>0.49510869565217386</v>
      </c>
      <c r="I55" s="6">
        <v>0.41304347826086957</v>
      </c>
      <c r="J55" s="6">
        <v>0</v>
      </c>
      <c r="K55" s="6">
        <v>10.290760869565217</v>
      </c>
      <c r="L55" s="6">
        <f t="shared" si="0"/>
        <v>10.290760869565217</v>
      </c>
      <c r="M55" s="6">
        <f t="shared" si="1"/>
        <v>0.16225364181662383</v>
      </c>
      <c r="N55" s="6">
        <v>0</v>
      </c>
      <c r="O55" s="6">
        <v>0</v>
      </c>
      <c r="P55" s="6">
        <f t="shared" si="2"/>
        <v>0</v>
      </c>
      <c r="Q55" s="6">
        <f t="shared" si="3"/>
        <v>0</v>
      </c>
    </row>
    <row r="56" spans="1:17" x14ac:dyDescent="0.3">
      <c r="A56" s="5" t="s">
        <v>37</v>
      </c>
      <c r="B56" s="5" t="s">
        <v>168</v>
      </c>
      <c r="C56" s="5" t="s">
        <v>169</v>
      </c>
      <c r="D56" s="5" t="s">
        <v>170</v>
      </c>
      <c r="E56" s="6">
        <v>73.771739130434781</v>
      </c>
      <c r="F56" s="6">
        <v>0</v>
      </c>
      <c r="G56" s="6">
        <v>0</v>
      </c>
      <c r="H56" s="6">
        <v>0</v>
      </c>
      <c r="I56" s="6">
        <v>0</v>
      </c>
      <c r="J56" s="6">
        <v>0</v>
      </c>
      <c r="K56" s="6">
        <v>0</v>
      </c>
      <c r="L56" s="6">
        <f t="shared" si="0"/>
        <v>0</v>
      </c>
      <c r="M56" s="6">
        <f t="shared" si="1"/>
        <v>0</v>
      </c>
      <c r="N56" s="6">
        <v>0</v>
      </c>
      <c r="O56" s="6">
        <v>0</v>
      </c>
      <c r="P56" s="6">
        <f t="shared" si="2"/>
        <v>0</v>
      </c>
      <c r="Q56" s="6">
        <f t="shared" si="3"/>
        <v>0</v>
      </c>
    </row>
    <row r="57" spans="1:17" x14ac:dyDescent="0.3">
      <c r="A57" s="5" t="s">
        <v>37</v>
      </c>
      <c r="B57" s="5" t="s">
        <v>171</v>
      </c>
      <c r="C57" s="5" t="s">
        <v>172</v>
      </c>
      <c r="D57" s="5" t="s">
        <v>101</v>
      </c>
      <c r="E57" s="6">
        <v>77.652173913043484</v>
      </c>
      <c r="F57" s="6">
        <v>5.7391304347826084</v>
      </c>
      <c r="G57" s="6">
        <v>0.56521739130434778</v>
      </c>
      <c r="H57" s="6">
        <v>0.2608695652173913</v>
      </c>
      <c r="I57" s="6">
        <v>0.52173913043478259</v>
      </c>
      <c r="J57" s="6">
        <v>0</v>
      </c>
      <c r="K57" s="6">
        <v>6.0217391304347823</v>
      </c>
      <c r="L57" s="6">
        <f t="shared" si="0"/>
        <v>6.0217391304347823</v>
      </c>
      <c r="M57" s="6">
        <f t="shared" si="1"/>
        <v>7.7547592385218356E-2</v>
      </c>
      <c r="N57" s="6">
        <v>0</v>
      </c>
      <c r="O57" s="6">
        <v>5.2173913043478262</v>
      </c>
      <c r="P57" s="6">
        <f t="shared" si="2"/>
        <v>5.2173913043478262</v>
      </c>
      <c r="Q57" s="6">
        <f t="shared" si="3"/>
        <v>6.7189249720044794E-2</v>
      </c>
    </row>
    <row r="58" spans="1:17" x14ac:dyDescent="0.3">
      <c r="A58" s="5" t="s">
        <v>37</v>
      </c>
      <c r="B58" s="5" t="s">
        <v>173</v>
      </c>
      <c r="C58" s="5" t="s">
        <v>48</v>
      </c>
      <c r="D58" s="5" t="s">
        <v>58</v>
      </c>
      <c r="E58" s="6">
        <v>35.652173913043477</v>
      </c>
      <c r="F58" s="6">
        <v>5.0434782608695654</v>
      </c>
      <c r="G58" s="6">
        <v>0</v>
      </c>
      <c r="H58" s="6">
        <v>0.16304347826086957</v>
      </c>
      <c r="I58" s="6">
        <v>3.2173913043478262</v>
      </c>
      <c r="J58" s="6">
        <v>2.1005434782608696</v>
      </c>
      <c r="K58" s="6">
        <v>3.0869565217391313</v>
      </c>
      <c r="L58" s="6">
        <f t="shared" si="0"/>
        <v>5.1875000000000009</v>
      </c>
      <c r="M58" s="6">
        <f t="shared" si="1"/>
        <v>0.14550304878048784</v>
      </c>
      <c r="N58" s="6">
        <v>0</v>
      </c>
      <c r="O58" s="6">
        <v>2.9510869565217392</v>
      </c>
      <c r="P58" s="6">
        <f t="shared" si="2"/>
        <v>2.9510869565217392</v>
      </c>
      <c r="Q58" s="6">
        <f t="shared" si="3"/>
        <v>8.2774390243902443E-2</v>
      </c>
    </row>
    <row r="59" spans="1:17" x14ac:dyDescent="0.3">
      <c r="A59" s="5" t="s">
        <v>37</v>
      </c>
      <c r="B59" s="5" t="s">
        <v>174</v>
      </c>
      <c r="C59" s="5" t="s">
        <v>175</v>
      </c>
      <c r="D59" s="5" t="s">
        <v>176</v>
      </c>
      <c r="E59" s="6">
        <v>68.804347826086953</v>
      </c>
      <c r="F59" s="6">
        <v>5.7391304347826084</v>
      </c>
      <c r="G59" s="6">
        <v>1.1304347826086956</v>
      </c>
      <c r="H59" s="6">
        <v>0</v>
      </c>
      <c r="I59" s="6">
        <v>0</v>
      </c>
      <c r="J59" s="6">
        <v>5.2853260869565224</v>
      </c>
      <c r="K59" s="6">
        <v>6.855652173913044</v>
      </c>
      <c r="L59" s="6">
        <f t="shared" si="0"/>
        <v>12.140978260869566</v>
      </c>
      <c r="M59" s="6">
        <f t="shared" si="1"/>
        <v>0.17645655608214852</v>
      </c>
      <c r="N59" s="6">
        <v>0</v>
      </c>
      <c r="O59" s="6">
        <v>0</v>
      </c>
      <c r="P59" s="6">
        <f t="shared" si="2"/>
        <v>0</v>
      </c>
      <c r="Q59" s="6">
        <f t="shared" si="3"/>
        <v>0</v>
      </c>
    </row>
    <row r="60" spans="1:17" x14ac:dyDescent="0.3">
      <c r="A60" s="5" t="s">
        <v>37</v>
      </c>
      <c r="B60" s="5" t="s">
        <v>177</v>
      </c>
      <c r="C60" s="5" t="s">
        <v>178</v>
      </c>
      <c r="D60" s="5" t="s">
        <v>75</v>
      </c>
      <c r="E60" s="6">
        <v>52.891304347826086</v>
      </c>
      <c r="F60" s="6">
        <v>11.529891304347826</v>
      </c>
      <c r="G60" s="6">
        <v>0.53532608695652173</v>
      </c>
      <c r="H60" s="6">
        <v>0.125</v>
      </c>
      <c r="I60" s="6">
        <v>0.16304347826086957</v>
      </c>
      <c r="J60" s="6">
        <v>3.4755434782608696</v>
      </c>
      <c r="K60" s="6">
        <v>5.2173913043478262</v>
      </c>
      <c r="L60" s="6">
        <f t="shared" si="0"/>
        <v>8.6929347826086953</v>
      </c>
      <c r="M60" s="6">
        <f t="shared" si="1"/>
        <v>0.16435470612412659</v>
      </c>
      <c r="N60" s="6">
        <v>0</v>
      </c>
      <c r="O60" s="6">
        <v>3.2989130434782608</v>
      </c>
      <c r="P60" s="6">
        <f t="shared" si="2"/>
        <v>3.2989130434782608</v>
      </c>
      <c r="Q60" s="6">
        <f t="shared" si="3"/>
        <v>6.2371557747636662E-2</v>
      </c>
    </row>
    <row r="61" spans="1:17" x14ac:dyDescent="0.3">
      <c r="A61" s="5" t="s">
        <v>37</v>
      </c>
      <c r="B61" s="5" t="s">
        <v>179</v>
      </c>
      <c r="C61" s="5" t="s">
        <v>180</v>
      </c>
      <c r="D61" s="5" t="s">
        <v>181</v>
      </c>
      <c r="E61" s="6">
        <v>40.489130434782609</v>
      </c>
      <c r="F61" s="6">
        <v>5.7391304347826084</v>
      </c>
      <c r="G61" s="6">
        <v>0.56521739130434778</v>
      </c>
      <c r="H61" s="6">
        <v>0.58423913043478259</v>
      </c>
      <c r="I61" s="6">
        <v>0</v>
      </c>
      <c r="J61" s="6">
        <v>0</v>
      </c>
      <c r="K61" s="6">
        <v>0</v>
      </c>
      <c r="L61" s="6">
        <f t="shared" si="0"/>
        <v>0</v>
      </c>
      <c r="M61" s="6">
        <f t="shared" si="1"/>
        <v>0</v>
      </c>
      <c r="N61" s="6">
        <v>0</v>
      </c>
      <c r="O61" s="6">
        <v>0</v>
      </c>
      <c r="P61" s="6">
        <f t="shared" si="2"/>
        <v>0</v>
      </c>
      <c r="Q61" s="6">
        <f t="shared" si="3"/>
        <v>0</v>
      </c>
    </row>
    <row r="62" spans="1:17" x14ac:dyDescent="0.3">
      <c r="A62" s="5" t="s">
        <v>37</v>
      </c>
      <c r="B62" s="5" t="s">
        <v>182</v>
      </c>
      <c r="C62" s="5" t="s">
        <v>100</v>
      </c>
      <c r="D62" s="5" t="s">
        <v>101</v>
      </c>
      <c r="E62" s="6">
        <v>91.521739130434781</v>
      </c>
      <c r="F62" s="6">
        <v>5.7391304347826084</v>
      </c>
      <c r="G62" s="6">
        <v>0.67391304347826086</v>
      </c>
      <c r="H62" s="6">
        <v>0</v>
      </c>
      <c r="I62" s="6">
        <v>0</v>
      </c>
      <c r="J62" s="6">
        <v>5.121739130434781</v>
      </c>
      <c r="K62" s="6">
        <v>0</v>
      </c>
      <c r="L62" s="6">
        <f t="shared" si="0"/>
        <v>5.121739130434781</v>
      </c>
      <c r="M62" s="6">
        <f t="shared" si="1"/>
        <v>5.5961995249406156E-2</v>
      </c>
      <c r="N62" s="6">
        <v>5.3172826086956526</v>
      </c>
      <c r="O62" s="6">
        <v>0</v>
      </c>
      <c r="P62" s="6">
        <f t="shared" si="2"/>
        <v>5.3172826086956526</v>
      </c>
      <c r="Q62" s="6">
        <f t="shared" si="3"/>
        <v>5.8098574821852739E-2</v>
      </c>
    </row>
    <row r="63" spans="1:17" x14ac:dyDescent="0.3">
      <c r="A63" s="5" t="s">
        <v>37</v>
      </c>
      <c r="B63" s="5" t="s">
        <v>183</v>
      </c>
      <c r="C63" s="5" t="s">
        <v>184</v>
      </c>
      <c r="D63" s="5" t="s">
        <v>185</v>
      </c>
      <c r="E63" s="6">
        <v>59.695652173913047</v>
      </c>
      <c r="F63" s="6">
        <v>5.7391304347826084</v>
      </c>
      <c r="G63" s="6">
        <v>0.22282608695652173</v>
      </c>
      <c r="H63" s="6">
        <v>0.16304347826086957</v>
      </c>
      <c r="I63" s="6">
        <v>0.5</v>
      </c>
      <c r="J63" s="6">
        <v>0</v>
      </c>
      <c r="K63" s="6">
        <v>0</v>
      </c>
      <c r="L63" s="6">
        <f t="shared" si="0"/>
        <v>0</v>
      </c>
      <c r="M63" s="6">
        <f t="shared" si="1"/>
        <v>0</v>
      </c>
      <c r="N63" s="6">
        <v>0</v>
      </c>
      <c r="O63" s="6">
        <v>0</v>
      </c>
      <c r="P63" s="6">
        <f t="shared" si="2"/>
        <v>0</v>
      </c>
      <c r="Q63" s="6">
        <f t="shared" si="3"/>
        <v>0</v>
      </c>
    </row>
    <row r="64" spans="1:17" x14ac:dyDescent="0.3">
      <c r="A64" s="5" t="s">
        <v>37</v>
      </c>
      <c r="B64" s="5" t="s">
        <v>186</v>
      </c>
      <c r="C64" s="5" t="s">
        <v>98</v>
      </c>
      <c r="D64" s="5" t="s">
        <v>75</v>
      </c>
      <c r="E64" s="6">
        <v>76.358695652173907</v>
      </c>
      <c r="F64" s="6">
        <v>5.7391304347826084</v>
      </c>
      <c r="G64" s="6">
        <v>0</v>
      </c>
      <c r="H64" s="6">
        <v>0.25543478260869568</v>
      </c>
      <c r="I64" s="6">
        <v>0.2608695652173913</v>
      </c>
      <c r="J64" s="6">
        <v>5.8674999999999997</v>
      </c>
      <c r="K64" s="6">
        <v>13.15021739130435</v>
      </c>
      <c r="L64" s="6">
        <f t="shared" si="0"/>
        <v>19.017717391304352</v>
      </c>
      <c r="M64" s="6">
        <f t="shared" si="1"/>
        <v>0.24905765124555168</v>
      </c>
      <c r="N64" s="6">
        <v>0</v>
      </c>
      <c r="O64" s="6">
        <v>28.574891304347833</v>
      </c>
      <c r="P64" s="6">
        <f t="shared" si="2"/>
        <v>28.574891304347833</v>
      </c>
      <c r="Q64" s="6">
        <f t="shared" si="3"/>
        <v>0.37421921708185063</v>
      </c>
    </row>
    <row r="65" spans="1:17" x14ac:dyDescent="0.3">
      <c r="A65" s="5" t="s">
        <v>37</v>
      </c>
      <c r="B65" s="5" t="s">
        <v>187</v>
      </c>
      <c r="C65" s="5" t="s">
        <v>188</v>
      </c>
      <c r="D65" s="5" t="s">
        <v>189</v>
      </c>
      <c r="E65" s="6">
        <v>53.184782608695649</v>
      </c>
      <c r="F65" s="6">
        <v>0</v>
      </c>
      <c r="G65" s="6">
        <v>0</v>
      </c>
      <c r="H65" s="6">
        <v>0</v>
      </c>
      <c r="I65" s="6">
        <v>0</v>
      </c>
      <c r="J65" s="6">
        <v>0</v>
      </c>
      <c r="K65" s="6">
        <v>0</v>
      </c>
      <c r="L65" s="6">
        <f t="shared" si="0"/>
        <v>0</v>
      </c>
      <c r="M65" s="6">
        <f t="shared" si="1"/>
        <v>0</v>
      </c>
      <c r="N65" s="6">
        <v>0</v>
      </c>
      <c r="O65" s="6">
        <v>0</v>
      </c>
      <c r="P65" s="6">
        <f t="shared" si="2"/>
        <v>0</v>
      </c>
      <c r="Q65" s="6">
        <f t="shared" si="3"/>
        <v>0</v>
      </c>
    </row>
    <row r="66" spans="1:17" x14ac:dyDescent="0.3">
      <c r="A66" s="5" t="s">
        <v>37</v>
      </c>
      <c r="B66" s="5" t="s">
        <v>190</v>
      </c>
      <c r="C66" s="5" t="s">
        <v>90</v>
      </c>
      <c r="D66" s="5" t="s">
        <v>91</v>
      </c>
      <c r="E66" s="6">
        <v>53.739130434782609</v>
      </c>
      <c r="F66" s="6">
        <v>5.5652173913043477</v>
      </c>
      <c r="G66" s="6">
        <v>0</v>
      </c>
      <c r="H66" s="6">
        <v>0.2608695652173913</v>
      </c>
      <c r="I66" s="6">
        <v>0.17391304347826086</v>
      </c>
      <c r="J66" s="6">
        <v>0</v>
      </c>
      <c r="K66" s="6">
        <v>5.6440217391304346</v>
      </c>
      <c r="L66" s="6">
        <f t="shared" ref="L66:L129" si="4">SUM(J66,K66)</f>
        <v>5.6440217391304346</v>
      </c>
      <c r="M66" s="6">
        <f t="shared" ref="M66:M129" si="5">L66/E66</f>
        <v>0.10502629449838187</v>
      </c>
      <c r="N66" s="6">
        <v>0</v>
      </c>
      <c r="O66" s="6">
        <v>0</v>
      </c>
      <c r="P66" s="6">
        <f t="shared" ref="P66:P129" si="6">SUM(N66,O66)</f>
        <v>0</v>
      </c>
      <c r="Q66" s="6">
        <f t="shared" ref="Q66:Q129" si="7">P66/E66</f>
        <v>0</v>
      </c>
    </row>
    <row r="67" spans="1:17" x14ac:dyDescent="0.3">
      <c r="A67" s="5" t="s">
        <v>37</v>
      </c>
      <c r="B67" s="5" t="s">
        <v>191</v>
      </c>
      <c r="C67" s="5" t="s">
        <v>169</v>
      </c>
      <c r="D67" s="5" t="s">
        <v>170</v>
      </c>
      <c r="E67" s="6">
        <v>80.282608695652172</v>
      </c>
      <c r="F67" s="6">
        <v>5.3913043478260869</v>
      </c>
      <c r="G67" s="6">
        <v>0.66304347826086951</v>
      </c>
      <c r="H67" s="6">
        <v>0.67391304347826086</v>
      </c>
      <c r="I67" s="6">
        <v>0.32608695652173914</v>
      </c>
      <c r="J67" s="6">
        <v>4.937608695652175</v>
      </c>
      <c r="K67" s="6">
        <v>10.574347826086955</v>
      </c>
      <c r="L67" s="6">
        <f t="shared" si="4"/>
        <v>15.51195652173913</v>
      </c>
      <c r="M67" s="6">
        <f t="shared" si="5"/>
        <v>0.19321689683184404</v>
      </c>
      <c r="N67" s="6">
        <v>0</v>
      </c>
      <c r="O67" s="6">
        <v>2.0869565217391304</v>
      </c>
      <c r="P67" s="6">
        <f t="shared" si="6"/>
        <v>2.0869565217391304</v>
      </c>
      <c r="Q67" s="6">
        <f t="shared" si="7"/>
        <v>2.5995125913891144E-2</v>
      </c>
    </row>
    <row r="68" spans="1:17" x14ac:dyDescent="0.3">
      <c r="A68" s="5" t="s">
        <v>37</v>
      </c>
      <c r="B68" s="5" t="s">
        <v>192</v>
      </c>
      <c r="C68" s="5" t="s">
        <v>193</v>
      </c>
      <c r="D68" s="5" t="s">
        <v>194</v>
      </c>
      <c r="E68" s="6">
        <v>81.826086956521735</v>
      </c>
      <c r="F68" s="6">
        <v>10.281847826086958</v>
      </c>
      <c r="G68" s="6">
        <v>0.20652173913043478</v>
      </c>
      <c r="H68" s="6">
        <v>0.68478260869565222</v>
      </c>
      <c r="I68" s="6">
        <v>1.2173913043478262</v>
      </c>
      <c r="J68" s="6">
        <v>0</v>
      </c>
      <c r="K68" s="6">
        <v>12.490108695652175</v>
      </c>
      <c r="L68" s="6">
        <f t="shared" si="4"/>
        <v>12.490108695652175</v>
      </c>
      <c r="M68" s="6">
        <f t="shared" si="5"/>
        <v>0.1526421360255048</v>
      </c>
      <c r="N68" s="6">
        <v>0</v>
      </c>
      <c r="O68" s="6">
        <v>5.0334782608695647</v>
      </c>
      <c r="P68" s="6">
        <f t="shared" si="6"/>
        <v>5.0334782608695647</v>
      </c>
      <c r="Q68" s="6">
        <f t="shared" si="7"/>
        <v>6.1514346439957492E-2</v>
      </c>
    </row>
    <row r="69" spans="1:17" x14ac:dyDescent="0.3">
      <c r="A69" s="5" t="s">
        <v>37</v>
      </c>
      <c r="B69" s="5" t="s">
        <v>195</v>
      </c>
      <c r="C69" s="5" t="s">
        <v>196</v>
      </c>
      <c r="D69" s="5" t="s">
        <v>197</v>
      </c>
      <c r="E69" s="6">
        <v>42.478260869565219</v>
      </c>
      <c r="F69" s="6">
        <v>7.3913043478260869</v>
      </c>
      <c r="G69" s="6">
        <v>0.40217391304347827</v>
      </c>
      <c r="H69" s="6">
        <v>0.2608695652173913</v>
      </c>
      <c r="I69" s="6">
        <v>0.2608695652173913</v>
      </c>
      <c r="J69" s="6">
        <v>8.7068478260869586</v>
      </c>
      <c r="K69" s="6">
        <v>0</v>
      </c>
      <c r="L69" s="6">
        <f t="shared" si="4"/>
        <v>8.7068478260869586</v>
      </c>
      <c r="M69" s="6">
        <f t="shared" si="5"/>
        <v>0.20497185261003076</v>
      </c>
      <c r="N69" s="6">
        <v>0</v>
      </c>
      <c r="O69" s="6">
        <v>0</v>
      </c>
      <c r="P69" s="6">
        <f t="shared" si="6"/>
        <v>0</v>
      </c>
      <c r="Q69" s="6">
        <f t="shared" si="7"/>
        <v>0</v>
      </c>
    </row>
    <row r="70" spans="1:17" x14ac:dyDescent="0.3">
      <c r="A70" s="5" t="s">
        <v>37</v>
      </c>
      <c r="B70" s="5" t="s">
        <v>198</v>
      </c>
      <c r="C70" s="5" t="s">
        <v>137</v>
      </c>
      <c r="D70" s="5" t="s">
        <v>138</v>
      </c>
      <c r="E70" s="6">
        <v>114.32608695652173</v>
      </c>
      <c r="F70" s="6">
        <v>5.0681521739130435</v>
      </c>
      <c r="G70" s="6">
        <v>0</v>
      </c>
      <c r="H70" s="6">
        <v>0</v>
      </c>
      <c r="I70" s="6">
        <v>5.0326086956521738</v>
      </c>
      <c r="J70" s="6">
        <v>19.84315217391304</v>
      </c>
      <c r="K70" s="6">
        <v>0</v>
      </c>
      <c r="L70" s="6">
        <f t="shared" si="4"/>
        <v>19.84315217391304</v>
      </c>
      <c r="M70" s="6">
        <f t="shared" si="5"/>
        <v>0.17356626735120742</v>
      </c>
      <c r="N70" s="6">
        <v>5.4658695652173916</v>
      </c>
      <c r="O70" s="6">
        <v>0</v>
      </c>
      <c r="P70" s="6">
        <f t="shared" si="6"/>
        <v>5.4658695652173916</v>
      </c>
      <c r="Q70" s="6">
        <f t="shared" si="7"/>
        <v>4.7809469480889905E-2</v>
      </c>
    </row>
    <row r="71" spans="1:17" x14ac:dyDescent="0.3">
      <c r="A71" s="5" t="s">
        <v>37</v>
      </c>
      <c r="B71" s="5" t="s">
        <v>199</v>
      </c>
      <c r="C71" s="5" t="s">
        <v>178</v>
      </c>
      <c r="D71" s="5" t="s">
        <v>75</v>
      </c>
      <c r="E71" s="6">
        <v>65.184782608695656</v>
      </c>
      <c r="F71" s="6">
        <v>5.4249999999999998</v>
      </c>
      <c r="G71" s="6">
        <v>0.63586956521739135</v>
      </c>
      <c r="H71" s="6">
        <v>0</v>
      </c>
      <c r="I71" s="6">
        <v>0.57608695652173914</v>
      </c>
      <c r="J71" s="6">
        <v>5.1003260869565219</v>
      </c>
      <c r="K71" s="6">
        <v>0</v>
      </c>
      <c r="L71" s="6">
        <f t="shared" si="4"/>
        <v>5.1003260869565219</v>
      </c>
      <c r="M71" s="6">
        <f t="shared" si="5"/>
        <v>7.8244122061030513E-2</v>
      </c>
      <c r="N71" s="6">
        <v>0</v>
      </c>
      <c r="O71" s="6">
        <v>3.9154347826086959</v>
      </c>
      <c r="P71" s="6">
        <f t="shared" si="6"/>
        <v>3.9154347826086959</v>
      </c>
      <c r="Q71" s="6">
        <f t="shared" si="7"/>
        <v>6.0066700016675002E-2</v>
      </c>
    </row>
    <row r="72" spans="1:17" x14ac:dyDescent="0.3">
      <c r="A72" s="5" t="s">
        <v>37</v>
      </c>
      <c r="B72" s="5" t="s">
        <v>200</v>
      </c>
      <c r="C72" s="5" t="s">
        <v>39</v>
      </c>
      <c r="D72" s="5" t="s">
        <v>75</v>
      </c>
      <c r="E72" s="6">
        <v>56.228260869565219</v>
      </c>
      <c r="F72" s="6">
        <v>5.9294565217391302</v>
      </c>
      <c r="G72" s="6">
        <v>0.1875</v>
      </c>
      <c r="H72" s="6">
        <v>0.52173913043478259</v>
      </c>
      <c r="I72" s="6">
        <v>0.39130434782608697</v>
      </c>
      <c r="J72" s="6">
        <v>4.2367391304347821</v>
      </c>
      <c r="K72" s="6">
        <v>0</v>
      </c>
      <c r="L72" s="6">
        <f t="shared" si="4"/>
        <v>4.2367391304347821</v>
      </c>
      <c r="M72" s="6">
        <f t="shared" si="5"/>
        <v>7.5348927121592871E-2</v>
      </c>
      <c r="N72" s="6">
        <v>0</v>
      </c>
      <c r="O72" s="6">
        <v>5.1361956521739129</v>
      </c>
      <c r="P72" s="6">
        <f t="shared" si="6"/>
        <v>5.1361956521739129</v>
      </c>
      <c r="Q72" s="6">
        <f t="shared" si="7"/>
        <v>9.1345447515948183E-2</v>
      </c>
    </row>
    <row r="73" spans="1:17" x14ac:dyDescent="0.3">
      <c r="A73" s="5" t="s">
        <v>37</v>
      </c>
      <c r="B73" s="5" t="s">
        <v>201</v>
      </c>
      <c r="C73" s="5" t="s">
        <v>48</v>
      </c>
      <c r="D73" s="5" t="s">
        <v>49</v>
      </c>
      <c r="E73" s="6">
        <v>61.75</v>
      </c>
      <c r="F73" s="6">
        <v>5.2989130434782608</v>
      </c>
      <c r="G73" s="6">
        <v>4.3478260869565216E-2</v>
      </c>
      <c r="H73" s="6">
        <v>0</v>
      </c>
      <c r="I73" s="6">
        <v>0.15217391304347827</v>
      </c>
      <c r="J73" s="6">
        <v>4.1324999999999994</v>
      </c>
      <c r="K73" s="6">
        <v>0</v>
      </c>
      <c r="L73" s="6">
        <f t="shared" si="4"/>
        <v>4.1324999999999994</v>
      </c>
      <c r="M73" s="6">
        <f t="shared" si="5"/>
        <v>6.6923076923076918E-2</v>
      </c>
      <c r="N73" s="6">
        <v>0</v>
      </c>
      <c r="O73" s="6">
        <v>7.2823913043478266</v>
      </c>
      <c r="P73" s="6">
        <f t="shared" si="6"/>
        <v>7.2823913043478266</v>
      </c>
      <c r="Q73" s="6">
        <f t="shared" si="7"/>
        <v>0.11793346241858828</v>
      </c>
    </row>
    <row r="74" spans="1:17" x14ac:dyDescent="0.3">
      <c r="A74" s="5" t="s">
        <v>37</v>
      </c>
      <c r="B74" s="5" t="s">
        <v>202</v>
      </c>
      <c r="C74" s="5" t="s">
        <v>203</v>
      </c>
      <c r="D74" s="5" t="s">
        <v>204</v>
      </c>
      <c r="E74" s="6">
        <v>52.521739130434781</v>
      </c>
      <c r="F74" s="6">
        <v>1.8097826086956519</v>
      </c>
      <c r="G74" s="6">
        <v>0.84782608695652173</v>
      </c>
      <c r="H74" s="6">
        <v>0</v>
      </c>
      <c r="I74" s="6">
        <v>0</v>
      </c>
      <c r="J74" s="6">
        <v>0</v>
      </c>
      <c r="K74" s="6">
        <v>12.593152173913039</v>
      </c>
      <c r="L74" s="6">
        <f t="shared" si="4"/>
        <v>12.593152173913039</v>
      </c>
      <c r="M74" s="6">
        <f t="shared" si="5"/>
        <v>0.23977028145695356</v>
      </c>
      <c r="N74" s="6">
        <v>5.2527173913043494</v>
      </c>
      <c r="O74" s="6">
        <v>0</v>
      </c>
      <c r="P74" s="6">
        <f t="shared" si="6"/>
        <v>5.2527173913043494</v>
      </c>
      <c r="Q74" s="6">
        <f t="shared" si="7"/>
        <v>0.10001034768211924</v>
      </c>
    </row>
    <row r="75" spans="1:17" x14ac:dyDescent="0.3">
      <c r="A75" s="5" t="s">
        <v>37</v>
      </c>
      <c r="B75" s="5" t="s">
        <v>205</v>
      </c>
      <c r="C75" s="5" t="s">
        <v>39</v>
      </c>
      <c r="D75" s="5" t="s">
        <v>75</v>
      </c>
      <c r="E75" s="6">
        <v>74.5</v>
      </c>
      <c r="F75" s="6">
        <v>7.4782608695652177</v>
      </c>
      <c r="G75" s="6">
        <v>1.1304347826086956</v>
      </c>
      <c r="H75" s="6">
        <v>0.35869565217391303</v>
      </c>
      <c r="I75" s="6">
        <v>9.7826086956521738</v>
      </c>
      <c r="J75" s="6">
        <v>0</v>
      </c>
      <c r="K75" s="6">
        <v>18.112934782608697</v>
      </c>
      <c r="L75" s="6">
        <f t="shared" si="4"/>
        <v>18.112934782608697</v>
      </c>
      <c r="M75" s="6">
        <f t="shared" si="5"/>
        <v>0.24312664137729795</v>
      </c>
      <c r="N75" s="6">
        <v>0</v>
      </c>
      <c r="O75" s="6">
        <v>2.8695652173913042</v>
      </c>
      <c r="P75" s="6">
        <f t="shared" si="6"/>
        <v>2.8695652173913042</v>
      </c>
      <c r="Q75" s="6">
        <f t="shared" si="7"/>
        <v>3.8517653924715491E-2</v>
      </c>
    </row>
    <row r="76" spans="1:17" x14ac:dyDescent="0.3">
      <c r="A76" s="5" t="s">
        <v>37</v>
      </c>
      <c r="B76" s="5" t="s">
        <v>206</v>
      </c>
      <c r="C76" s="5" t="s">
        <v>207</v>
      </c>
      <c r="D76" s="5" t="s">
        <v>126</v>
      </c>
      <c r="E76" s="6">
        <v>76.152173913043484</v>
      </c>
      <c r="F76" s="6">
        <v>5.7391304347826084</v>
      </c>
      <c r="G76" s="6">
        <v>0</v>
      </c>
      <c r="H76" s="6">
        <v>0.32608695652173914</v>
      </c>
      <c r="I76" s="6">
        <v>5.8043478260869561</v>
      </c>
      <c r="J76" s="6">
        <v>5.6331521739130439</v>
      </c>
      <c r="K76" s="6">
        <v>0.96739130434782605</v>
      </c>
      <c r="L76" s="6">
        <f t="shared" si="4"/>
        <v>6.6005434782608701</v>
      </c>
      <c r="M76" s="6">
        <f t="shared" si="5"/>
        <v>8.6675706537253788E-2</v>
      </c>
      <c r="N76" s="6">
        <v>5.6820652173913047</v>
      </c>
      <c r="O76" s="6">
        <v>0</v>
      </c>
      <c r="P76" s="6">
        <f t="shared" si="6"/>
        <v>5.6820652173913047</v>
      </c>
      <c r="Q76" s="6">
        <f t="shared" si="7"/>
        <v>7.4614616043391382E-2</v>
      </c>
    </row>
    <row r="77" spans="1:17" x14ac:dyDescent="0.3">
      <c r="A77" s="5" t="s">
        <v>37</v>
      </c>
      <c r="B77" s="5" t="s">
        <v>208</v>
      </c>
      <c r="C77" s="5" t="s">
        <v>209</v>
      </c>
      <c r="D77" s="5" t="s">
        <v>80</v>
      </c>
      <c r="E77" s="6">
        <v>29.260869565217391</v>
      </c>
      <c r="F77" s="6">
        <v>0</v>
      </c>
      <c r="G77" s="6">
        <v>0</v>
      </c>
      <c r="H77" s="6">
        <v>0</v>
      </c>
      <c r="I77" s="6">
        <v>0</v>
      </c>
      <c r="J77" s="6">
        <v>0</v>
      </c>
      <c r="K77" s="6">
        <v>0</v>
      </c>
      <c r="L77" s="6">
        <f t="shared" si="4"/>
        <v>0</v>
      </c>
      <c r="M77" s="6">
        <f t="shared" si="5"/>
        <v>0</v>
      </c>
      <c r="N77" s="6">
        <v>0</v>
      </c>
      <c r="O77" s="6">
        <v>0</v>
      </c>
      <c r="P77" s="6">
        <f t="shared" si="6"/>
        <v>0</v>
      </c>
      <c r="Q77" s="6">
        <f t="shared" si="7"/>
        <v>0</v>
      </c>
    </row>
    <row r="78" spans="1:17" x14ac:dyDescent="0.3">
      <c r="A78" s="5" t="s">
        <v>37</v>
      </c>
      <c r="B78" s="5" t="s">
        <v>210</v>
      </c>
      <c r="C78" s="5" t="s">
        <v>39</v>
      </c>
      <c r="D78" s="5" t="s">
        <v>75</v>
      </c>
      <c r="E78" s="6">
        <v>108.76086956521739</v>
      </c>
      <c r="F78" s="6">
        <v>5.3913043478260869</v>
      </c>
      <c r="G78" s="6">
        <v>0</v>
      </c>
      <c r="H78" s="6">
        <v>3.3043478260869565</v>
      </c>
      <c r="I78" s="6">
        <v>0.45652173913043476</v>
      </c>
      <c r="J78" s="6">
        <v>10.726521739130435</v>
      </c>
      <c r="K78" s="6">
        <v>0</v>
      </c>
      <c r="L78" s="6">
        <f t="shared" si="4"/>
        <v>10.726521739130435</v>
      </c>
      <c r="M78" s="6">
        <f t="shared" si="5"/>
        <v>9.8624825104937044E-2</v>
      </c>
      <c r="N78" s="6">
        <v>10.774239130434783</v>
      </c>
      <c r="O78" s="6">
        <v>0</v>
      </c>
      <c r="P78" s="6">
        <f t="shared" si="6"/>
        <v>10.774239130434783</v>
      </c>
      <c r="Q78" s="6">
        <f t="shared" si="7"/>
        <v>9.9063561862882274E-2</v>
      </c>
    </row>
    <row r="79" spans="1:17" x14ac:dyDescent="0.3">
      <c r="A79" s="5" t="s">
        <v>37</v>
      </c>
      <c r="B79" s="5" t="s">
        <v>211</v>
      </c>
      <c r="C79" s="5" t="s">
        <v>212</v>
      </c>
      <c r="D79" s="5" t="s">
        <v>213</v>
      </c>
      <c r="E79" s="6">
        <v>70.282608695652172</v>
      </c>
      <c r="F79" s="6">
        <v>4.8586956521739131</v>
      </c>
      <c r="G79" s="6">
        <v>0.5</v>
      </c>
      <c r="H79" s="6">
        <v>0.40217391304347827</v>
      </c>
      <c r="I79" s="6">
        <v>0.21739130434782608</v>
      </c>
      <c r="J79" s="6">
        <v>0</v>
      </c>
      <c r="K79" s="6">
        <v>10.861413043478262</v>
      </c>
      <c r="L79" s="6">
        <f t="shared" si="4"/>
        <v>10.861413043478262</v>
      </c>
      <c r="M79" s="6">
        <f t="shared" si="5"/>
        <v>0.15453912774512837</v>
      </c>
      <c r="N79" s="6">
        <v>7.9538043478260869</v>
      </c>
      <c r="O79" s="6">
        <v>12.230978260869565</v>
      </c>
      <c r="P79" s="6">
        <f t="shared" si="6"/>
        <v>20.184782608695652</v>
      </c>
      <c r="Q79" s="6">
        <f t="shared" si="7"/>
        <v>0.28719455613980821</v>
      </c>
    </row>
    <row r="80" spans="1:17" x14ac:dyDescent="0.3">
      <c r="A80" s="5" t="s">
        <v>37</v>
      </c>
      <c r="B80" s="5" t="s">
        <v>214</v>
      </c>
      <c r="C80" s="5" t="s">
        <v>215</v>
      </c>
      <c r="D80" s="5" t="s">
        <v>185</v>
      </c>
      <c r="E80" s="6">
        <v>23.5</v>
      </c>
      <c r="F80" s="6">
        <v>5.9402173913043477</v>
      </c>
      <c r="G80" s="6">
        <v>0.14130434782608695</v>
      </c>
      <c r="H80" s="6">
        <v>0.1358695652173913</v>
      </c>
      <c r="I80" s="6">
        <v>0.2608695652173913</v>
      </c>
      <c r="J80" s="6">
        <v>6.5143478260869561</v>
      </c>
      <c r="K80" s="6">
        <v>0</v>
      </c>
      <c r="L80" s="6">
        <f t="shared" si="4"/>
        <v>6.5143478260869561</v>
      </c>
      <c r="M80" s="6">
        <f t="shared" si="5"/>
        <v>0.27720629047178535</v>
      </c>
      <c r="N80" s="6">
        <v>0</v>
      </c>
      <c r="O80" s="6">
        <v>0</v>
      </c>
      <c r="P80" s="6">
        <f t="shared" si="6"/>
        <v>0</v>
      </c>
      <c r="Q80" s="6">
        <f t="shared" si="7"/>
        <v>0</v>
      </c>
    </row>
    <row r="81" spans="1:17" x14ac:dyDescent="0.3">
      <c r="A81" s="5" t="s">
        <v>37</v>
      </c>
      <c r="B81" s="5" t="s">
        <v>216</v>
      </c>
      <c r="C81" s="5" t="s">
        <v>63</v>
      </c>
      <c r="D81" s="5" t="s">
        <v>49</v>
      </c>
      <c r="E81" s="6">
        <v>97.206521739130437</v>
      </c>
      <c r="F81" s="6">
        <v>4.7826086956521738</v>
      </c>
      <c r="G81" s="6">
        <v>0</v>
      </c>
      <c r="H81" s="6">
        <v>0</v>
      </c>
      <c r="I81" s="6">
        <v>0</v>
      </c>
      <c r="J81" s="6">
        <v>4.744782608695651</v>
      </c>
      <c r="K81" s="6">
        <v>1.9676086956521737</v>
      </c>
      <c r="L81" s="6">
        <f t="shared" si="4"/>
        <v>6.7123913043478245</v>
      </c>
      <c r="M81" s="6">
        <f t="shared" si="5"/>
        <v>6.9052890528905272E-2</v>
      </c>
      <c r="N81" s="6">
        <v>0</v>
      </c>
      <c r="O81" s="6">
        <v>5.6009782608695646</v>
      </c>
      <c r="P81" s="6">
        <f t="shared" si="6"/>
        <v>5.6009782608695646</v>
      </c>
      <c r="Q81" s="6">
        <f t="shared" si="7"/>
        <v>5.7619367102761929E-2</v>
      </c>
    </row>
    <row r="82" spans="1:17" x14ac:dyDescent="0.3">
      <c r="A82" s="5" t="s">
        <v>37</v>
      </c>
      <c r="B82" s="5" t="s">
        <v>217</v>
      </c>
      <c r="C82" s="5" t="s">
        <v>218</v>
      </c>
      <c r="D82" s="5" t="s">
        <v>46</v>
      </c>
      <c r="E82" s="6">
        <v>58.315217391304351</v>
      </c>
      <c r="F82" s="6">
        <v>5.0145652173913051</v>
      </c>
      <c r="G82" s="6">
        <v>0.28260869565217389</v>
      </c>
      <c r="H82" s="6">
        <v>0</v>
      </c>
      <c r="I82" s="6">
        <v>13.423913043478262</v>
      </c>
      <c r="J82" s="6">
        <v>5.189673913043479</v>
      </c>
      <c r="K82" s="6">
        <v>0</v>
      </c>
      <c r="L82" s="6">
        <f t="shared" si="4"/>
        <v>5.189673913043479</v>
      </c>
      <c r="M82" s="6">
        <f t="shared" si="5"/>
        <v>8.8993476234855554E-2</v>
      </c>
      <c r="N82" s="6">
        <v>0</v>
      </c>
      <c r="O82" s="6">
        <v>0</v>
      </c>
      <c r="P82" s="6">
        <f t="shared" si="6"/>
        <v>0</v>
      </c>
      <c r="Q82" s="6">
        <f t="shared" si="7"/>
        <v>0</v>
      </c>
    </row>
    <row r="83" spans="1:17" x14ac:dyDescent="0.3">
      <c r="A83" s="5" t="s">
        <v>37</v>
      </c>
      <c r="B83" s="5" t="s">
        <v>219</v>
      </c>
      <c r="C83" s="5" t="s">
        <v>220</v>
      </c>
      <c r="D83" s="5" t="s">
        <v>101</v>
      </c>
      <c r="E83" s="6">
        <v>51.086956521739133</v>
      </c>
      <c r="F83" s="6">
        <v>5.0434782608695654</v>
      </c>
      <c r="G83" s="6">
        <v>0.14891304347826087</v>
      </c>
      <c r="H83" s="6">
        <v>0.20652173913043478</v>
      </c>
      <c r="I83" s="6">
        <v>3.2608695652173912E-2</v>
      </c>
      <c r="J83" s="6">
        <v>4.3304347826086955</v>
      </c>
      <c r="K83" s="6">
        <v>0.43826086956521748</v>
      </c>
      <c r="L83" s="6">
        <f t="shared" si="4"/>
        <v>4.7686956521739132</v>
      </c>
      <c r="M83" s="6">
        <f t="shared" si="5"/>
        <v>9.334468085106383E-2</v>
      </c>
      <c r="N83" s="6">
        <v>0</v>
      </c>
      <c r="O83" s="6">
        <v>5.3772826086956522</v>
      </c>
      <c r="P83" s="6">
        <f t="shared" si="6"/>
        <v>5.3772826086956522</v>
      </c>
      <c r="Q83" s="6">
        <f t="shared" si="7"/>
        <v>0.10525744680851064</v>
      </c>
    </row>
    <row r="84" spans="1:17" x14ac:dyDescent="0.3">
      <c r="A84" s="5" t="s">
        <v>37</v>
      </c>
      <c r="B84" s="5" t="s">
        <v>221</v>
      </c>
      <c r="C84" s="5" t="s">
        <v>222</v>
      </c>
      <c r="D84" s="5" t="s">
        <v>223</v>
      </c>
      <c r="E84" s="6">
        <v>85.771739130434781</v>
      </c>
      <c r="F84" s="6">
        <v>5.2173913043478262</v>
      </c>
      <c r="G84" s="6">
        <v>0</v>
      </c>
      <c r="H84" s="6">
        <v>0</v>
      </c>
      <c r="I84" s="6">
        <v>0</v>
      </c>
      <c r="J84" s="6">
        <v>9.14</v>
      </c>
      <c r="K84" s="6">
        <v>0</v>
      </c>
      <c r="L84" s="6">
        <f t="shared" si="4"/>
        <v>9.14</v>
      </c>
      <c r="M84" s="6">
        <f t="shared" si="5"/>
        <v>0.10656190596882525</v>
      </c>
      <c r="N84" s="6">
        <v>10.434782608695652</v>
      </c>
      <c r="O84" s="6">
        <v>0</v>
      </c>
      <c r="P84" s="6">
        <f t="shared" si="6"/>
        <v>10.434782608695652</v>
      </c>
      <c r="Q84" s="6">
        <f t="shared" si="7"/>
        <v>0.12165758459003929</v>
      </c>
    </row>
    <row r="85" spans="1:17" x14ac:dyDescent="0.3">
      <c r="A85" s="5" t="s">
        <v>37</v>
      </c>
      <c r="B85" s="5" t="s">
        <v>224</v>
      </c>
      <c r="C85" s="5" t="s">
        <v>225</v>
      </c>
      <c r="D85" s="5" t="s">
        <v>114</v>
      </c>
      <c r="E85" s="6">
        <v>64.402173913043484</v>
      </c>
      <c r="F85" s="6">
        <v>0.33782608695652172</v>
      </c>
      <c r="G85" s="6">
        <v>0.34782608695652173</v>
      </c>
      <c r="H85" s="6">
        <v>0.32880434782608697</v>
      </c>
      <c r="I85" s="6">
        <v>6.3152173913043477</v>
      </c>
      <c r="J85" s="6">
        <v>0</v>
      </c>
      <c r="K85" s="6">
        <v>7.0818478260869577</v>
      </c>
      <c r="L85" s="6">
        <f t="shared" si="4"/>
        <v>7.0818478260869577</v>
      </c>
      <c r="M85" s="6">
        <f t="shared" si="5"/>
        <v>0.10996286919831225</v>
      </c>
      <c r="N85" s="6">
        <v>0</v>
      </c>
      <c r="O85" s="6">
        <v>6.4619565217391308</v>
      </c>
      <c r="P85" s="6">
        <f t="shared" si="6"/>
        <v>6.4619565217391308</v>
      </c>
      <c r="Q85" s="6">
        <f t="shared" si="7"/>
        <v>0.10033755274261603</v>
      </c>
    </row>
    <row r="86" spans="1:17" x14ac:dyDescent="0.3">
      <c r="A86" s="5" t="s">
        <v>37</v>
      </c>
      <c r="B86" s="5" t="s">
        <v>226</v>
      </c>
      <c r="C86" s="5" t="s">
        <v>63</v>
      </c>
      <c r="D86" s="5" t="s">
        <v>49</v>
      </c>
      <c r="E86" s="6">
        <v>79.934782608695656</v>
      </c>
      <c r="F86" s="6">
        <v>27.948369565217391</v>
      </c>
      <c r="G86" s="6">
        <v>0.72554347826086951</v>
      </c>
      <c r="H86" s="6">
        <v>0.25</v>
      </c>
      <c r="I86" s="6">
        <v>0.21739130434782608</v>
      </c>
      <c r="J86" s="6">
        <v>4.3505434782608692</v>
      </c>
      <c r="K86" s="6">
        <v>23.899456521739129</v>
      </c>
      <c r="L86" s="6">
        <f t="shared" si="4"/>
        <v>28.25</v>
      </c>
      <c r="M86" s="6">
        <f t="shared" si="5"/>
        <v>0.35341310851237417</v>
      </c>
      <c r="N86" s="6">
        <v>0</v>
      </c>
      <c r="O86" s="6">
        <v>4.3913043478260869</v>
      </c>
      <c r="P86" s="6">
        <f t="shared" si="6"/>
        <v>4.3913043478260869</v>
      </c>
      <c r="Q86" s="6">
        <f t="shared" si="7"/>
        <v>5.4936089203154743E-2</v>
      </c>
    </row>
    <row r="87" spans="1:17" x14ac:dyDescent="0.3">
      <c r="A87" s="5" t="s">
        <v>37</v>
      </c>
      <c r="B87" s="5" t="s">
        <v>227</v>
      </c>
      <c r="C87" s="5" t="s">
        <v>203</v>
      </c>
      <c r="D87" s="5" t="s">
        <v>204</v>
      </c>
      <c r="E87" s="6">
        <v>82.25</v>
      </c>
      <c r="F87" s="6">
        <v>0</v>
      </c>
      <c r="G87" s="6">
        <v>0</v>
      </c>
      <c r="H87" s="6">
        <v>0</v>
      </c>
      <c r="I87" s="6">
        <v>0</v>
      </c>
      <c r="J87" s="6">
        <v>5.545108695652174</v>
      </c>
      <c r="K87" s="6">
        <v>5.1091304347826076</v>
      </c>
      <c r="L87" s="6">
        <f t="shared" si="4"/>
        <v>10.654239130434782</v>
      </c>
      <c r="M87" s="6">
        <f t="shared" si="5"/>
        <v>0.12953482225452623</v>
      </c>
      <c r="N87" s="6">
        <v>4.9052173913043484</v>
      </c>
      <c r="O87" s="6">
        <v>0</v>
      </c>
      <c r="P87" s="6">
        <f t="shared" si="6"/>
        <v>4.9052173913043484</v>
      </c>
      <c r="Q87" s="6">
        <f t="shared" si="7"/>
        <v>5.9637901414034633E-2</v>
      </c>
    </row>
    <row r="88" spans="1:17" x14ac:dyDescent="0.3">
      <c r="A88" s="5" t="s">
        <v>37</v>
      </c>
      <c r="B88" s="5" t="s">
        <v>228</v>
      </c>
      <c r="C88" s="5" t="s">
        <v>131</v>
      </c>
      <c r="D88" s="5" t="s">
        <v>132</v>
      </c>
      <c r="E88" s="6">
        <v>79.173913043478265</v>
      </c>
      <c r="F88" s="6">
        <v>0</v>
      </c>
      <c r="G88" s="6">
        <v>0</v>
      </c>
      <c r="H88" s="6">
        <v>0</v>
      </c>
      <c r="I88" s="6">
        <v>0</v>
      </c>
      <c r="J88" s="6">
        <v>10.396739130434783</v>
      </c>
      <c r="K88" s="6">
        <v>0</v>
      </c>
      <c r="L88" s="6">
        <f t="shared" si="4"/>
        <v>10.396739130434783</v>
      </c>
      <c r="M88" s="6">
        <f t="shared" si="5"/>
        <v>0.13131521142229544</v>
      </c>
      <c r="N88" s="6">
        <v>0</v>
      </c>
      <c r="O88" s="6">
        <v>0</v>
      </c>
      <c r="P88" s="6">
        <f t="shared" si="6"/>
        <v>0</v>
      </c>
      <c r="Q88" s="6">
        <f t="shared" si="7"/>
        <v>0</v>
      </c>
    </row>
    <row r="89" spans="1:17" x14ac:dyDescent="0.3">
      <c r="A89" s="5" t="s">
        <v>37</v>
      </c>
      <c r="B89" s="5" t="s">
        <v>229</v>
      </c>
      <c r="C89" s="5" t="s">
        <v>230</v>
      </c>
      <c r="D89" s="5" t="s">
        <v>49</v>
      </c>
      <c r="E89" s="6">
        <v>76.597826086956516</v>
      </c>
      <c r="F89" s="6">
        <v>5.4782608695652177</v>
      </c>
      <c r="G89" s="6">
        <v>0</v>
      </c>
      <c r="H89" s="6">
        <v>3.2173913043478262</v>
      </c>
      <c r="I89" s="6">
        <v>0.73913043478260865</v>
      </c>
      <c r="J89" s="6">
        <v>0</v>
      </c>
      <c r="K89" s="6">
        <v>0</v>
      </c>
      <c r="L89" s="6">
        <f t="shared" si="4"/>
        <v>0</v>
      </c>
      <c r="M89" s="6">
        <f t="shared" si="5"/>
        <v>0</v>
      </c>
      <c r="N89" s="6">
        <v>5.1136956521739139</v>
      </c>
      <c r="O89" s="6">
        <v>0</v>
      </c>
      <c r="P89" s="6">
        <f t="shared" si="6"/>
        <v>5.1136956521739139</v>
      </c>
      <c r="Q89" s="6">
        <f t="shared" si="7"/>
        <v>6.6760323541932759E-2</v>
      </c>
    </row>
    <row r="90" spans="1:17" x14ac:dyDescent="0.3">
      <c r="A90" s="5" t="s">
        <v>37</v>
      </c>
      <c r="B90" s="5" t="s">
        <v>231</v>
      </c>
      <c r="C90" s="5" t="s">
        <v>232</v>
      </c>
      <c r="D90" s="5" t="s">
        <v>233</v>
      </c>
      <c r="E90" s="6">
        <v>114.92391304347827</v>
      </c>
      <c r="F90" s="6">
        <v>7.1895652173913049</v>
      </c>
      <c r="G90" s="6">
        <v>0.375</v>
      </c>
      <c r="H90" s="6">
        <v>0.125</v>
      </c>
      <c r="I90" s="6">
        <v>0.61956521739130432</v>
      </c>
      <c r="J90" s="6">
        <v>0</v>
      </c>
      <c r="K90" s="6">
        <v>0</v>
      </c>
      <c r="L90" s="6">
        <f t="shared" si="4"/>
        <v>0</v>
      </c>
      <c r="M90" s="6">
        <f t="shared" si="5"/>
        <v>0</v>
      </c>
      <c r="N90" s="6">
        <v>0</v>
      </c>
      <c r="O90" s="6">
        <v>0</v>
      </c>
      <c r="P90" s="6">
        <f t="shared" si="6"/>
        <v>0</v>
      </c>
      <c r="Q90" s="6">
        <f t="shared" si="7"/>
        <v>0</v>
      </c>
    </row>
    <row r="91" spans="1:17" x14ac:dyDescent="0.3">
      <c r="A91" s="5" t="s">
        <v>37</v>
      </c>
      <c r="B91" s="5" t="s">
        <v>234</v>
      </c>
      <c r="C91" s="5" t="s">
        <v>203</v>
      </c>
      <c r="D91" s="5" t="s">
        <v>204</v>
      </c>
      <c r="E91" s="6">
        <v>69.217391304347828</v>
      </c>
      <c r="F91" s="6">
        <v>5.7391304347826084</v>
      </c>
      <c r="G91" s="6">
        <v>0.42391304347826086</v>
      </c>
      <c r="H91" s="6">
        <v>0</v>
      </c>
      <c r="I91" s="6">
        <v>36.336956521739133</v>
      </c>
      <c r="J91" s="6">
        <v>4.5679347826086953</v>
      </c>
      <c r="K91" s="6">
        <v>0</v>
      </c>
      <c r="L91" s="6">
        <f t="shared" si="4"/>
        <v>4.5679347826086953</v>
      </c>
      <c r="M91" s="6">
        <f t="shared" si="5"/>
        <v>6.5994032663316576E-2</v>
      </c>
      <c r="N91" s="6">
        <v>0</v>
      </c>
      <c r="O91" s="6">
        <v>4.9429347826086953</v>
      </c>
      <c r="P91" s="6">
        <f t="shared" si="6"/>
        <v>4.9429347826086953</v>
      </c>
      <c r="Q91" s="6">
        <f t="shared" si="7"/>
        <v>7.1411746231155773E-2</v>
      </c>
    </row>
    <row r="92" spans="1:17" x14ac:dyDescent="0.3">
      <c r="A92" s="5" t="s">
        <v>37</v>
      </c>
      <c r="B92" s="5" t="s">
        <v>235</v>
      </c>
      <c r="C92" s="5" t="s">
        <v>236</v>
      </c>
      <c r="D92" s="5" t="s">
        <v>237</v>
      </c>
      <c r="E92" s="6">
        <v>31.054347826086957</v>
      </c>
      <c r="F92" s="6">
        <v>5.7391304347826084</v>
      </c>
      <c r="G92" s="6">
        <v>0</v>
      </c>
      <c r="H92" s="6">
        <v>1.1304347826086956</v>
      </c>
      <c r="I92" s="6">
        <v>0.19565217391304349</v>
      </c>
      <c r="J92" s="6">
        <v>5.4288043478260866</v>
      </c>
      <c r="K92" s="6">
        <v>0</v>
      </c>
      <c r="L92" s="6">
        <f t="shared" si="4"/>
        <v>5.4288043478260866</v>
      </c>
      <c r="M92" s="6">
        <f t="shared" si="5"/>
        <v>0.17481624081204059</v>
      </c>
      <c r="N92" s="6">
        <v>0</v>
      </c>
      <c r="O92" s="6">
        <v>0</v>
      </c>
      <c r="P92" s="6">
        <f t="shared" si="6"/>
        <v>0</v>
      </c>
      <c r="Q92" s="6">
        <f t="shared" si="7"/>
        <v>0</v>
      </c>
    </row>
    <row r="93" spans="1:17" x14ac:dyDescent="0.3">
      <c r="A93" s="5" t="s">
        <v>37</v>
      </c>
      <c r="B93" s="5" t="s">
        <v>238</v>
      </c>
      <c r="C93" s="5" t="s">
        <v>131</v>
      </c>
      <c r="D93" s="5" t="s">
        <v>132</v>
      </c>
      <c r="E93" s="6">
        <v>59.380434782608695</v>
      </c>
      <c r="F93" s="6">
        <v>4.8695652173913047</v>
      </c>
      <c r="G93" s="6">
        <v>0</v>
      </c>
      <c r="H93" s="6">
        <v>2.0869565217391304</v>
      </c>
      <c r="I93" s="6">
        <v>7.6086956521739135E-2</v>
      </c>
      <c r="J93" s="6">
        <v>5.1585869565217388</v>
      </c>
      <c r="K93" s="6">
        <v>0</v>
      </c>
      <c r="L93" s="6">
        <f t="shared" si="4"/>
        <v>5.1585869565217388</v>
      </c>
      <c r="M93" s="6">
        <f t="shared" si="5"/>
        <v>8.6873512721947641E-2</v>
      </c>
      <c r="N93" s="6">
        <v>5.364673913043478</v>
      </c>
      <c r="O93" s="6">
        <v>0</v>
      </c>
      <c r="P93" s="6">
        <f t="shared" si="6"/>
        <v>5.364673913043478</v>
      </c>
      <c r="Q93" s="6">
        <f t="shared" si="7"/>
        <v>9.0344133260113479E-2</v>
      </c>
    </row>
    <row r="94" spans="1:17" x14ac:dyDescent="0.3">
      <c r="A94" s="5" t="s">
        <v>37</v>
      </c>
      <c r="B94" s="5" t="s">
        <v>239</v>
      </c>
      <c r="C94" s="5" t="s">
        <v>143</v>
      </c>
      <c r="D94" s="5" t="s">
        <v>144</v>
      </c>
      <c r="E94" s="6">
        <v>66.304347826086953</v>
      </c>
      <c r="F94" s="6">
        <v>4.4347826086956523</v>
      </c>
      <c r="G94" s="6">
        <v>0</v>
      </c>
      <c r="H94" s="6">
        <v>2.6086956521739131</v>
      </c>
      <c r="I94" s="6">
        <v>7.6086956521739135E-2</v>
      </c>
      <c r="J94" s="6">
        <v>9.3052173913043443</v>
      </c>
      <c r="K94" s="6">
        <v>0</v>
      </c>
      <c r="L94" s="6">
        <f t="shared" si="4"/>
        <v>9.3052173913043443</v>
      </c>
      <c r="M94" s="6">
        <f t="shared" si="5"/>
        <v>0.14034098360655733</v>
      </c>
      <c r="N94" s="6">
        <v>0</v>
      </c>
      <c r="O94" s="6">
        <v>0</v>
      </c>
      <c r="P94" s="6">
        <f t="shared" si="6"/>
        <v>0</v>
      </c>
      <c r="Q94" s="6">
        <f t="shared" si="7"/>
        <v>0</v>
      </c>
    </row>
    <row r="95" spans="1:17" x14ac:dyDescent="0.3">
      <c r="A95" s="5" t="s">
        <v>37</v>
      </c>
      <c r="B95" s="5" t="s">
        <v>240</v>
      </c>
      <c r="C95" s="5" t="s">
        <v>188</v>
      </c>
      <c r="D95" s="5" t="s">
        <v>189</v>
      </c>
      <c r="E95" s="6">
        <v>74.402173913043484</v>
      </c>
      <c r="F95" s="6">
        <v>5.3913043478260869</v>
      </c>
      <c r="G95" s="6">
        <v>0</v>
      </c>
      <c r="H95" s="6">
        <v>3.8260869565217392</v>
      </c>
      <c r="I95" s="6">
        <v>0.16304347826086957</v>
      </c>
      <c r="J95" s="6">
        <v>5.1365217391304334</v>
      </c>
      <c r="K95" s="6">
        <v>0</v>
      </c>
      <c r="L95" s="6">
        <f t="shared" si="4"/>
        <v>5.1365217391304334</v>
      </c>
      <c r="M95" s="6">
        <f t="shared" si="5"/>
        <v>6.903725346968588E-2</v>
      </c>
      <c r="N95" s="6">
        <v>0</v>
      </c>
      <c r="O95" s="6">
        <v>0</v>
      </c>
      <c r="P95" s="6">
        <f t="shared" si="6"/>
        <v>0</v>
      </c>
      <c r="Q95" s="6">
        <f t="shared" si="7"/>
        <v>0</v>
      </c>
    </row>
    <row r="96" spans="1:17" x14ac:dyDescent="0.3">
      <c r="A96" s="5" t="s">
        <v>37</v>
      </c>
      <c r="B96" s="5" t="s">
        <v>241</v>
      </c>
      <c r="C96" s="5" t="s">
        <v>242</v>
      </c>
      <c r="D96" s="5" t="s">
        <v>49</v>
      </c>
      <c r="E96" s="6">
        <v>139.78260869565219</v>
      </c>
      <c r="F96" s="6">
        <v>5.3913043478260869</v>
      </c>
      <c r="G96" s="6">
        <v>0</v>
      </c>
      <c r="H96" s="6">
        <v>5.0434782608695654</v>
      </c>
      <c r="I96" s="6">
        <v>0.68478260869565222</v>
      </c>
      <c r="J96" s="6">
        <v>14.266086956521736</v>
      </c>
      <c r="K96" s="6">
        <v>0</v>
      </c>
      <c r="L96" s="6">
        <f t="shared" si="4"/>
        <v>14.266086956521736</v>
      </c>
      <c r="M96" s="6">
        <f t="shared" si="5"/>
        <v>0.10205909797822703</v>
      </c>
      <c r="N96" s="6">
        <v>15.821739130434789</v>
      </c>
      <c r="O96" s="6">
        <v>0</v>
      </c>
      <c r="P96" s="6">
        <f t="shared" si="6"/>
        <v>15.821739130434789</v>
      </c>
      <c r="Q96" s="6">
        <f t="shared" si="7"/>
        <v>0.11318818040435462</v>
      </c>
    </row>
    <row r="97" spans="1:17" x14ac:dyDescent="0.3">
      <c r="A97" s="5" t="s">
        <v>37</v>
      </c>
      <c r="B97" s="5" t="s">
        <v>243</v>
      </c>
      <c r="C97" s="5" t="s">
        <v>244</v>
      </c>
      <c r="D97" s="5" t="s">
        <v>245</v>
      </c>
      <c r="E97" s="6">
        <v>49.304347826086953</v>
      </c>
      <c r="F97" s="6">
        <v>5.7391304347826084</v>
      </c>
      <c r="G97" s="6">
        <v>0</v>
      </c>
      <c r="H97" s="6">
        <v>1.4782608695652173</v>
      </c>
      <c r="I97" s="6">
        <v>0.2608695652173913</v>
      </c>
      <c r="J97" s="6">
        <v>4.6005434782608692</v>
      </c>
      <c r="K97" s="6">
        <v>0</v>
      </c>
      <c r="L97" s="6">
        <f t="shared" si="4"/>
        <v>4.6005434782608692</v>
      </c>
      <c r="M97" s="6">
        <f t="shared" si="5"/>
        <v>9.3309082892416226E-2</v>
      </c>
      <c r="N97" s="6">
        <v>0.70271739130434785</v>
      </c>
      <c r="O97" s="6">
        <v>0</v>
      </c>
      <c r="P97" s="6">
        <f t="shared" si="6"/>
        <v>0.70271739130434785</v>
      </c>
      <c r="Q97" s="6">
        <f t="shared" si="7"/>
        <v>1.4252645502645505E-2</v>
      </c>
    </row>
    <row r="98" spans="1:17" x14ac:dyDescent="0.3">
      <c r="A98" s="5" t="s">
        <v>37</v>
      </c>
      <c r="B98" s="5" t="s">
        <v>246</v>
      </c>
      <c r="C98" s="5" t="s">
        <v>107</v>
      </c>
      <c r="D98" s="5" t="s">
        <v>40</v>
      </c>
      <c r="E98" s="6">
        <v>111.08695652173913</v>
      </c>
      <c r="F98" s="6">
        <v>5.7391304347826084</v>
      </c>
      <c r="G98" s="6">
        <v>0</v>
      </c>
      <c r="H98" s="6">
        <v>4.6956521739130439</v>
      </c>
      <c r="I98" s="6">
        <v>0.67391304347826086</v>
      </c>
      <c r="J98" s="6">
        <v>11.427608695652173</v>
      </c>
      <c r="K98" s="6">
        <v>0</v>
      </c>
      <c r="L98" s="6">
        <f t="shared" si="4"/>
        <v>11.427608695652173</v>
      </c>
      <c r="M98" s="6">
        <f t="shared" si="5"/>
        <v>0.10287084148727985</v>
      </c>
      <c r="N98" s="6">
        <v>5.4782608695652177</v>
      </c>
      <c r="O98" s="6">
        <v>0</v>
      </c>
      <c r="P98" s="6">
        <f t="shared" si="6"/>
        <v>5.4782608695652177</v>
      </c>
      <c r="Q98" s="6">
        <f t="shared" si="7"/>
        <v>4.9315068493150691E-2</v>
      </c>
    </row>
    <row r="99" spans="1:17" x14ac:dyDescent="0.3">
      <c r="A99" s="5" t="s">
        <v>37</v>
      </c>
      <c r="B99" s="5" t="s">
        <v>247</v>
      </c>
      <c r="C99" s="5" t="s">
        <v>248</v>
      </c>
      <c r="D99" s="5" t="s">
        <v>249</v>
      </c>
      <c r="E99" s="6">
        <v>72.847826086956516</v>
      </c>
      <c r="F99" s="6">
        <v>5.3043478260869561</v>
      </c>
      <c r="G99" s="6">
        <v>0</v>
      </c>
      <c r="H99" s="6">
        <v>2.8695652173913042</v>
      </c>
      <c r="I99" s="6">
        <v>0.11956521739130435</v>
      </c>
      <c r="J99" s="6">
        <v>3.4515217391304338</v>
      </c>
      <c r="K99" s="6">
        <v>0</v>
      </c>
      <c r="L99" s="6">
        <f t="shared" si="4"/>
        <v>3.4515217391304338</v>
      </c>
      <c r="M99" s="6">
        <f t="shared" si="5"/>
        <v>4.7379886601014616E-2</v>
      </c>
      <c r="N99" s="6">
        <v>6.6756521739130452</v>
      </c>
      <c r="O99" s="6">
        <v>0</v>
      </c>
      <c r="P99" s="6">
        <f t="shared" si="6"/>
        <v>6.6756521739130452</v>
      </c>
      <c r="Q99" s="6">
        <f t="shared" si="7"/>
        <v>9.1638316920322316E-2</v>
      </c>
    </row>
    <row r="100" spans="1:17" x14ac:dyDescent="0.3">
      <c r="A100" s="5" t="s">
        <v>37</v>
      </c>
      <c r="B100" s="5" t="s">
        <v>250</v>
      </c>
      <c r="C100" s="5" t="s">
        <v>128</v>
      </c>
      <c r="D100" s="5" t="s">
        <v>129</v>
      </c>
      <c r="E100" s="6">
        <v>66.565217391304344</v>
      </c>
      <c r="F100" s="6">
        <v>5.6521739130434785</v>
      </c>
      <c r="G100" s="6">
        <v>0</v>
      </c>
      <c r="H100" s="6">
        <v>2.6086956521739131</v>
      </c>
      <c r="I100" s="6">
        <v>0.36956521739130432</v>
      </c>
      <c r="J100" s="6">
        <v>5.7938043478260877</v>
      </c>
      <c r="K100" s="6">
        <v>0</v>
      </c>
      <c r="L100" s="6">
        <f t="shared" si="4"/>
        <v>5.7938043478260877</v>
      </c>
      <c r="M100" s="6">
        <f t="shared" si="5"/>
        <v>8.7039516655780552E-2</v>
      </c>
      <c r="N100" s="6">
        <v>4.3089130434782614</v>
      </c>
      <c r="O100" s="6">
        <v>0</v>
      </c>
      <c r="P100" s="6">
        <f t="shared" si="6"/>
        <v>4.3089130434782614</v>
      </c>
      <c r="Q100" s="6">
        <f t="shared" si="7"/>
        <v>6.4732201175702164E-2</v>
      </c>
    </row>
    <row r="101" spans="1:17" x14ac:dyDescent="0.3">
      <c r="A101" s="5" t="s">
        <v>37</v>
      </c>
      <c r="B101" s="5" t="s">
        <v>251</v>
      </c>
      <c r="C101" s="5" t="s">
        <v>128</v>
      </c>
      <c r="D101" s="5" t="s">
        <v>129</v>
      </c>
      <c r="E101" s="6">
        <v>75.456521739130437</v>
      </c>
      <c r="F101" s="6">
        <v>4.7826086956521738</v>
      </c>
      <c r="G101" s="6">
        <v>0</v>
      </c>
      <c r="H101" s="6">
        <v>1.5652173913043479</v>
      </c>
      <c r="I101" s="6">
        <v>0.31521739130434784</v>
      </c>
      <c r="J101" s="6">
        <v>6.1411956521739155</v>
      </c>
      <c r="K101" s="6">
        <v>0</v>
      </c>
      <c r="L101" s="6">
        <f t="shared" si="4"/>
        <v>6.1411956521739155</v>
      </c>
      <c r="M101" s="6">
        <f t="shared" si="5"/>
        <v>8.1387208297320685E-2</v>
      </c>
      <c r="N101" s="6">
        <v>5.3913043478260869</v>
      </c>
      <c r="O101" s="6">
        <v>0</v>
      </c>
      <c r="P101" s="6">
        <f t="shared" si="6"/>
        <v>5.3913043478260869</v>
      </c>
      <c r="Q101" s="6">
        <f t="shared" si="7"/>
        <v>7.1449150100835496E-2</v>
      </c>
    </row>
    <row r="102" spans="1:17" x14ac:dyDescent="0.3">
      <c r="A102" s="5" t="s">
        <v>37</v>
      </c>
      <c r="B102" s="5" t="s">
        <v>252</v>
      </c>
      <c r="C102" s="5" t="s">
        <v>253</v>
      </c>
      <c r="D102" s="5" t="s">
        <v>254</v>
      </c>
      <c r="E102" s="6">
        <v>59.641304347826086</v>
      </c>
      <c r="F102" s="6">
        <v>5.7391304347826084</v>
      </c>
      <c r="G102" s="6">
        <v>0</v>
      </c>
      <c r="H102" s="6">
        <v>1.9130434782608696</v>
      </c>
      <c r="I102" s="6">
        <v>0.2608695652173913</v>
      </c>
      <c r="J102" s="6">
        <v>4.8702173913043483</v>
      </c>
      <c r="K102" s="6">
        <v>0</v>
      </c>
      <c r="L102" s="6">
        <f t="shared" si="4"/>
        <v>4.8702173913043483</v>
      </c>
      <c r="M102" s="6">
        <f t="shared" si="5"/>
        <v>8.165846546382359E-2</v>
      </c>
      <c r="N102" s="6">
        <v>0</v>
      </c>
      <c r="O102" s="6">
        <v>0</v>
      </c>
      <c r="P102" s="6">
        <f t="shared" si="6"/>
        <v>0</v>
      </c>
      <c r="Q102" s="6">
        <f t="shared" si="7"/>
        <v>0</v>
      </c>
    </row>
    <row r="103" spans="1:17" x14ac:dyDescent="0.3">
      <c r="A103" s="5" t="s">
        <v>37</v>
      </c>
      <c r="B103" s="5" t="s">
        <v>255</v>
      </c>
      <c r="C103" s="5" t="s">
        <v>48</v>
      </c>
      <c r="D103" s="5" t="s">
        <v>49</v>
      </c>
      <c r="E103" s="6">
        <v>72.543478260869563</v>
      </c>
      <c r="F103" s="6">
        <v>5.7391304347826084</v>
      </c>
      <c r="G103" s="6">
        <v>0.56521739130434778</v>
      </c>
      <c r="H103" s="6">
        <v>0.52173913043478259</v>
      </c>
      <c r="I103" s="6">
        <v>0.19565217391304349</v>
      </c>
      <c r="J103" s="6">
        <v>0</v>
      </c>
      <c r="K103" s="6">
        <v>5.7146739130434785</v>
      </c>
      <c r="L103" s="6">
        <f t="shared" si="4"/>
        <v>5.7146739130434785</v>
      </c>
      <c r="M103" s="6">
        <f t="shared" si="5"/>
        <v>7.8775846568774358E-2</v>
      </c>
      <c r="N103" s="6">
        <v>0</v>
      </c>
      <c r="O103" s="6">
        <v>5.3288043478260869</v>
      </c>
      <c r="P103" s="6">
        <f t="shared" si="6"/>
        <v>5.3288043478260869</v>
      </c>
      <c r="Q103" s="6">
        <f t="shared" si="7"/>
        <v>7.3456697632604137E-2</v>
      </c>
    </row>
    <row r="104" spans="1:17" x14ac:dyDescent="0.3">
      <c r="A104" s="5" t="s">
        <v>37</v>
      </c>
      <c r="B104" s="5" t="s">
        <v>256</v>
      </c>
      <c r="C104" s="5" t="s">
        <v>257</v>
      </c>
      <c r="D104" s="5" t="s">
        <v>189</v>
      </c>
      <c r="E104" s="6">
        <v>48.641304347826086</v>
      </c>
      <c r="F104" s="6">
        <v>0</v>
      </c>
      <c r="G104" s="6">
        <v>0</v>
      </c>
      <c r="H104" s="6">
        <v>0.19565217391304349</v>
      </c>
      <c r="I104" s="6">
        <v>0</v>
      </c>
      <c r="J104" s="6">
        <v>0</v>
      </c>
      <c r="K104" s="6">
        <v>6.1358695652173934</v>
      </c>
      <c r="L104" s="6">
        <f t="shared" si="4"/>
        <v>6.1358695652173934</v>
      </c>
      <c r="M104" s="6">
        <f t="shared" si="5"/>
        <v>0.12614525139664809</v>
      </c>
      <c r="N104" s="6">
        <v>5.535869565217391</v>
      </c>
      <c r="O104" s="6">
        <v>0</v>
      </c>
      <c r="P104" s="6">
        <f t="shared" si="6"/>
        <v>5.535869565217391</v>
      </c>
      <c r="Q104" s="6">
        <f t="shared" si="7"/>
        <v>0.11381005586592179</v>
      </c>
    </row>
    <row r="105" spans="1:17" x14ac:dyDescent="0.3">
      <c r="A105" s="5" t="s">
        <v>37</v>
      </c>
      <c r="B105" s="5" t="s">
        <v>258</v>
      </c>
      <c r="C105" s="5" t="s">
        <v>93</v>
      </c>
      <c r="D105" s="5" t="s">
        <v>94</v>
      </c>
      <c r="E105" s="6">
        <v>72.586956521739125</v>
      </c>
      <c r="F105" s="6">
        <v>2.8788043478260885</v>
      </c>
      <c r="G105" s="6">
        <v>0.14673913043478262</v>
      </c>
      <c r="H105" s="6">
        <v>0</v>
      </c>
      <c r="I105" s="6">
        <v>0.43478260869565216</v>
      </c>
      <c r="J105" s="6">
        <v>0</v>
      </c>
      <c r="K105" s="6">
        <v>10.084239130434783</v>
      </c>
      <c r="L105" s="6">
        <f t="shared" si="4"/>
        <v>10.084239130434783</v>
      </c>
      <c r="M105" s="6">
        <f t="shared" si="5"/>
        <v>0.13892632524707998</v>
      </c>
      <c r="N105" s="6">
        <v>0</v>
      </c>
      <c r="O105" s="6">
        <v>10.849673913043484</v>
      </c>
      <c r="P105" s="6">
        <f t="shared" si="6"/>
        <v>10.849673913043484</v>
      </c>
      <c r="Q105" s="6">
        <f t="shared" si="7"/>
        <v>0.1494713986223421</v>
      </c>
    </row>
    <row r="106" spans="1:17" x14ac:dyDescent="0.3">
      <c r="A106" s="5" t="s">
        <v>37</v>
      </c>
      <c r="B106" s="5" t="s">
        <v>259</v>
      </c>
      <c r="C106" s="5" t="s">
        <v>48</v>
      </c>
      <c r="D106" s="5" t="s">
        <v>49</v>
      </c>
      <c r="E106" s="6">
        <v>99.065217391304344</v>
      </c>
      <c r="F106" s="6">
        <v>11.172391304347823</v>
      </c>
      <c r="G106" s="6">
        <v>0</v>
      </c>
      <c r="H106" s="6">
        <v>0</v>
      </c>
      <c r="I106" s="6">
        <v>0.27173913043478259</v>
      </c>
      <c r="J106" s="6">
        <v>4.6084782608695658</v>
      </c>
      <c r="K106" s="6">
        <v>4.2605434782608702</v>
      </c>
      <c r="L106" s="6">
        <f t="shared" si="4"/>
        <v>8.8690217391304351</v>
      </c>
      <c r="M106" s="6">
        <f t="shared" si="5"/>
        <v>8.9527101163045866E-2</v>
      </c>
      <c r="N106" s="6">
        <v>5.6745652173913053</v>
      </c>
      <c r="O106" s="6">
        <v>0</v>
      </c>
      <c r="P106" s="6">
        <f t="shared" si="6"/>
        <v>5.6745652173913053</v>
      </c>
      <c r="Q106" s="6">
        <f t="shared" si="7"/>
        <v>5.7281105990783419E-2</v>
      </c>
    </row>
    <row r="107" spans="1:17" x14ac:dyDescent="0.3">
      <c r="A107" s="5" t="s">
        <v>37</v>
      </c>
      <c r="B107" s="5" t="s">
        <v>260</v>
      </c>
      <c r="C107" s="5" t="s">
        <v>203</v>
      </c>
      <c r="D107" s="5" t="s">
        <v>204</v>
      </c>
      <c r="E107" s="6">
        <v>110.22826086956522</v>
      </c>
      <c r="F107" s="6">
        <v>5.5652173913043477</v>
      </c>
      <c r="G107" s="6">
        <v>0</v>
      </c>
      <c r="H107" s="6">
        <v>0</v>
      </c>
      <c r="I107" s="6">
        <v>0</v>
      </c>
      <c r="J107" s="6">
        <v>0</v>
      </c>
      <c r="K107" s="6">
        <v>1.4347826086956521</v>
      </c>
      <c r="L107" s="6">
        <f t="shared" si="4"/>
        <v>1.4347826086956521</v>
      </c>
      <c r="M107" s="6">
        <f t="shared" si="5"/>
        <v>1.3016467803964106E-2</v>
      </c>
      <c r="N107" s="6">
        <v>5.7173913043478262</v>
      </c>
      <c r="O107" s="6">
        <v>0</v>
      </c>
      <c r="P107" s="6">
        <f t="shared" si="6"/>
        <v>5.7173913043478262</v>
      </c>
      <c r="Q107" s="6">
        <f t="shared" si="7"/>
        <v>5.186865200670545E-2</v>
      </c>
    </row>
    <row r="108" spans="1:17" x14ac:dyDescent="0.3">
      <c r="A108" s="5" t="s">
        <v>37</v>
      </c>
      <c r="B108" s="5" t="s">
        <v>261</v>
      </c>
      <c r="C108" s="5" t="s">
        <v>262</v>
      </c>
      <c r="D108" s="5" t="s">
        <v>170</v>
      </c>
      <c r="E108" s="6">
        <v>62.706521739130437</v>
      </c>
      <c r="F108" s="6">
        <v>5.5652173913043477</v>
      </c>
      <c r="G108" s="6">
        <v>0.46467391304347827</v>
      </c>
      <c r="H108" s="6">
        <v>0.51086956521739135</v>
      </c>
      <c r="I108" s="6">
        <v>0.41304347826086957</v>
      </c>
      <c r="J108" s="6">
        <v>0</v>
      </c>
      <c r="K108" s="6">
        <v>5.7339130434782595</v>
      </c>
      <c r="L108" s="6">
        <f t="shared" si="4"/>
        <v>5.7339130434782595</v>
      </c>
      <c r="M108" s="6">
        <f t="shared" si="5"/>
        <v>9.1440457618304702E-2</v>
      </c>
      <c r="N108" s="6">
        <v>0</v>
      </c>
      <c r="O108" s="6">
        <v>4.4706521739130434</v>
      </c>
      <c r="P108" s="6">
        <f t="shared" si="6"/>
        <v>4.4706521739130434</v>
      </c>
      <c r="Q108" s="6">
        <f t="shared" si="7"/>
        <v>7.1294851794071759E-2</v>
      </c>
    </row>
    <row r="109" spans="1:17" x14ac:dyDescent="0.3">
      <c r="A109" s="5" t="s">
        <v>37</v>
      </c>
      <c r="B109" s="5" t="s">
        <v>263</v>
      </c>
      <c r="C109" s="5" t="s">
        <v>93</v>
      </c>
      <c r="D109" s="5" t="s">
        <v>94</v>
      </c>
      <c r="E109" s="6">
        <v>75.586956521739125</v>
      </c>
      <c r="F109" s="6">
        <v>13.285434782608693</v>
      </c>
      <c r="G109" s="6">
        <v>0</v>
      </c>
      <c r="H109" s="6">
        <v>0.23369565217391305</v>
      </c>
      <c r="I109" s="6">
        <v>0.21739130434782608</v>
      </c>
      <c r="J109" s="6">
        <v>5.7520652173913023</v>
      </c>
      <c r="K109" s="6">
        <v>0</v>
      </c>
      <c r="L109" s="6">
        <f t="shared" si="4"/>
        <v>5.7520652173913023</v>
      </c>
      <c r="M109" s="6">
        <f t="shared" si="5"/>
        <v>7.6098648259994225E-2</v>
      </c>
      <c r="N109" s="6">
        <v>4.898586956521739</v>
      </c>
      <c r="O109" s="6">
        <v>1.524891304347826</v>
      </c>
      <c r="P109" s="6">
        <f t="shared" si="6"/>
        <v>6.4234782608695653</v>
      </c>
      <c r="Q109" s="6">
        <f t="shared" si="7"/>
        <v>8.4981305723324713E-2</v>
      </c>
    </row>
    <row r="110" spans="1:17" x14ac:dyDescent="0.3">
      <c r="A110" s="5" t="s">
        <v>37</v>
      </c>
      <c r="B110" s="5" t="s">
        <v>264</v>
      </c>
      <c r="C110" s="5" t="s">
        <v>265</v>
      </c>
      <c r="D110" s="5" t="s">
        <v>75</v>
      </c>
      <c r="E110" s="6">
        <v>86.760869565217391</v>
      </c>
      <c r="F110" s="6">
        <v>14.395326086956517</v>
      </c>
      <c r="G110" s="6">
        <v>4.7680434782608696</v>
      </c>
      <c r="H110" s="6">
        <v>0.32608695652173914</v>
      </c>
      <c r="I110" s="6">
        <v>0</v>
      </c>
      <c r="J110" s="6">
        <v>0</v>
      </c>
      <c r="K110" s="6">
        <v>0</v>
      </c>
      <c r="L110" s="6">
        <f t="shared" si="4"/>
        <v>0</v>
      </c>
      <c r="M110" s="6">
        <f t="shared" si="5"/>
        <v>0</v>
      </c>
      <c r="N110" s="6">
        <v>0</v>
      </c>
      <c r="O110" s="6">
        <v>0</v>
      </c>
      <c r="P110" s="6">
        <f t="shared" si="6"/>
        <v>0</v>
      </c>
      <c r="Q110" s="6">
        <f t="shared" si="7"/>
        <v>0</v>
      </c>
    </row>
    <row r="111" spans="1:17" x14ac:dyDescent="0.3">
      <c r="A111" s="5" t="s">
        <v>37</v>
      </c>
      <c r="B111" s="5" t="s">
        <v>266</v>
      </c>
      <c r="C111" s="5" t="s">
        <v>267</v>
      </c>
      <c r="D111" s="5" t="s">
        <v>101</v>
      </c>
      <c r="E111" s="6">
        <v>35.967391304347828</v>
      </c>
      <c r="F111" s="6">
        <v>12.195652173913043</v>
      </c>
      <c r="G111" s="6">
        <v>0.28260869565217389</v>
      </c>
      <c r="H111" s="6">
        <v>0.2608695652173913</v>
      </c>
      <c r="I111" s="6">
        <v>0.2608695652173913</v>
      </c>
      <c r="J111" s="6">
        <v>7.4708695652173907</v>
      </c>
      <c r="K111" s="6">
        <v>1.4903260869565216</v>
      </c>
      <c r="L111" s="6">
        <f t="shared" si="4"/>
        <v>8.9611956521739131</v>
      </c>
      <c r="M111" s="6">
        <f t="shared" si="5"/>
        <v>0.24914777878513145</v>
      </c>
      <c r="N111" s="6">
        <v>0</v>
      </c>
      <c r="O111" s="6">
        <v>0</v>
      </c>
      <c r="P111" s="6">
        <f t="shared" si="6"/>
        <v>0</v>
      </c>
      <c r="Q111" s="6">
        <f t="shared" si="7"/>
        <v>0</v>
      </c>
    </row>
    <row r="112" spans="1:17" x14ac:dyDescent="0.3">
      <c r="A112" s="5" t="s">
        <v>37</v>
      </c>
      <c r="B112" s="5" t="s">
        <v>268</v>
      </c>
      <c r="C112" s="5" t="s">
        <v>269</v>
      </c>
      <c r="D112" s="5" t="s">
        <v>270</v>
      </c>
      <c r="E112" s="6">
        <v>61.456521739130437</v>
      </c>
      <c r="F112" s="6">
        <v>0</v>
      </c>
      <c r="G112" s="6">
        <v>0</v>
      </c>
      <c r="H112" s="6">
        <v>0</v>
      </c>
      <c r="I112" s="6">
        <v>0</v>
      </c>
      <c r="J112" s="6">
        <v>4.4668478260869566</v>
      </c>
      <c r="K112" s="6">
        <v>0</v>
      </c>
      <c r="L112" s="6">
        <f t="shared" si="4"/>
        <v>4.4668478260869566</v>
      </c>
      <c r="M112" s="6">
        <f t="shared" si="5"/>
        <v>7.268305624336753E-2</v>
      </c>
      <c r="N112" s="6">
        <v>0</v>
      </c>
      <c r="O112" s="6">
        <v>0</v>
      </c>
      <c r="P112" s="6">
        <f t="shared" si="6"/>
        <v>0</v>
      </c>
      <c r="Q112" s="6">
        <f t="shared" si="7"/>
        <v>0</v>
      </c>
    </row>
    <row r="113" spans="1:17" x14ac:dyDescent="0.3">
      <c r="A113" s="5" t="s">
        <v>37</v>
      </c>
      <c r="B113" s="5" t="s">
        <v>271</v>
      </c>
      <c r="C113" s="5" t="s">
        <v>272</v>
      </c>
      <c r="D113" s="5" t="s">
        <v>273</v>
      </c>
      <c r="E113" s="6">
        <v>76.086956521739125</v>
      </c>
      <c r="F113" s="6">
        <v>15.540760869565217</v>
      </c>
      <c r="G113" s="6">
        <v>4.3478260869565216E-2</v>
      </c>
      <c r="H113" s="6">
        <v>0.19565217391304349</v>
      </c>
      <c r="I113" s="6">
        <v>0.52173913043478259</v>
      </c>
      <c r="J113" s="6">
        <v>5.4836956521739131</v>
      </c>
      <c r="K113" s="6">
        <v>19.557065217391305</v>
      </c>
      <c r="L113" s="6">
        <f t="shared" si="4"/>
        <v>25.040760869565219</v>
      </c>
      <c r="M113" s="6">
        <f t="shared" si="5"/>
        <v>0.32910714285714288</v>
      </c>
      <c r="N113" s="6">
        <v>0</v>
      </c>
      <c r="O113" s="6">
        <v>5.1358695652173916</v>
      </c>
      <c r="P113" s="6">
        <f t="shared" si="6"/>
        <v>5.1358695652173916</v>
      </c>
      <c r="Q113" s="6">
        <f t="shared" si="7"/>
        <v>6.7500000000000004E-2</v>
      </c>
    </row>
    <row r="114" spans="1:17" x14ac:dyDescent="0.3">
      <c r="A114" s="5" t="s">
        <v>37</v>
      </c>
      <c r="B114" s="5" t="s">
        <v>274</v>
      </c>
      <c r="C114" s="5" t="s">
        <v>275</v>
      </c>
      <c r="D114" s="5" t="s">
        <v>276</v>
      </c>
      <c r="E114" s="6">
        <v>64.467391304347828</v>
      </c>
      <c r="F114" s="6">
        <v>5.7391304347826084</v>
      </c>
      <c r="G114" s="6">
        <v>0.2608695652173913</v>
      </c>
      <c r="H114" s="6">
        <v>0</v>
      </c>
      <c r="I114" s="6">
        <v>0.2608695652173913</v>
      </c>
      <c r="J114" s="6">
        <v>0</v>
      </c>
      <c r="K114" s="6">
        <v>5.8423913043478262</v>
      </c>
      <c r="L114" s="6">
        <f t="shared" si="4"/>
        <v>5.8423913043478262</v>
      </c>
      <c r="M114" s="6">
        <f t="shared" si="5"/>
        <v>9.0625526892598215E-2</v>
      </c>
      <c r="N114" s="6">
        <v>0</v>
      </c>
      <c r="O114" s="6">
        <v>0</v>
      </c>
      <c r="P114" s="6">
        <f t="shared" si="6"/>
        <v>0</v>
      </c>
      <c r="Q114" s="6">
        <f t="shared" si="7"/>
        <v>0</v>
      </c>
    </row>
    <row r="115" spans="1:17" x14ac:dyDescent="0.3">
      <c r="A115" s="5" t="s">
        <v>37</v>
      </c>
      <c r="B115" s="5" t="s">
        <v>277</v>
      </c>
      <c r="C115" s="5" t="s">
        <v>278</v>
      </c>
      <c r="D115" s="5" t="s">
        <v>279</v>
      </c>
      <c r="E115" s="6">
        <v>36.206521739130437</v>
      </c>
      <c r="F115" s="6">
        <v>5.5652173913043477</v>
      </c>
      <c r="G115" s="6">
        <v>0.28260869565217389</v>
      </c>
      <c r="H115" s="6">
        <v>0.2608695652173913</v>
      </c>
      <c r="I115" s="6">
        <v>0</v>
      </c>
      <c r="J115" s="6">
        <v>0</v>
      </c>
      <c r="K115" s="6">
        <v>0</v>
      </c>
      <c r="L115" s="6">
        <f t="shared" si="4"/>
        <v>0</v>
      </c>
      <c r="M115" s="6">
        <f t="shared" si="5"/>
        <v>0</v>
      </c>
      <c r="N115" s="6">
        <v>0</v>
      </c>
      <c r="O115" s="6">
        <v>0</v>
      </c>
      <c r="P115" s="6">
        <f t="shared" si="6"/>
        <v>0</v>
      </c>
      <c r="Q115" s="6">
        <f t="shared" si="7"/>
        <v>0</v>
      </c>
    </row>
    <row r="116" spans="1:17" x14ac:dyDescent="0.3">
      <c r="A116" s="5" t="s">
        <v>37</v>
      </c>
      <c r="B116" s="5" t="s">
        <v>280</v>
      </c>
      <c r="C116" s="5" t="s">
        <v>222</v>
      </c>
      <c r="D116" s="5" t="s">
        <v>223</v>
      </c>
      <c r="E116" s="6">
        <v>31.684782608695652</v>
      </c>
      <c r="F116" s="6">
        <v>4.9001086956521744</v>
      </c>
      <c r="G116" s="6">
        <v>0.30434782608695654</v>
      </c>
      <c r="H116" s="6">
        <v>0.19565217391304349</v>
      </c>
      <c r="I116" s="6">
        <v>0.2608695652173913</v>
      </c>
      <c r="J116" s="6">
        <v>0</v>
      </c>
      <c r="K116" s="6">
        <v>0</v>
      </c>
      <c r="L116" s="6">
        <f t="shared" si="4"/>
        <v>0</v>
      </c>
      <c r="M116" s="6">
        <f t="shared" si="5"/>
        <v>0</v>
      </c>
      <c r="N116" s="6">
        <v>21.034565217391304</v>
      </c>
      <c r="O116" s="6">
        <v>0</v>
      </c>
      <c r="P116" s="6">
        <f t="shared" si="6"/>
        <v>21.034565217391304</v>
      </c>
      <c r="Q116" s="6">
        <f t="shared" si="7"/>
        <v>0.66386963979416802</v>
      </c>
    </row>
    <row r="117" spans="1:17" x14ac:dyDescent="0.3">
      <c r="A117" s="5" t="s">
        <v>37</v>
      </c>
      <c r="B117" s="5" t="s">
        <v>281</v>
      </c>
      <c r="C117" s="5" t="s">
        <v>282</v>
      </c>
      <c r="D117" s="5" t="s">
        <v>91</v>
      </c>
      <c r="E117" s="6">
        <v>35</v>
      </c>
      <c r="F117" s="6">
        <v>5.7391304347826084</v>
      </c>
      <c r="G117" s="6">
        <v>0.52173913043478259</v>
      </c>
      <c r="H117" s="6">
        <v>0.2608695652173913</v>
      </c>
      <c r="I117" s="6">
        <v>0.2608695652173913</v>
      </c>
      <c r="J117" s="6">
        <v>5.1277173913043477</v>
      </c>
      <c r="K117" s="6">
        <v>0</v>
      </c>
      <c r="L117" s="6">
        <f t="shared" si="4"/>
        <v>5.1277173913043477</v>
      </c>
      <c r="M117" s="6">
        <f t="shared" si="5"/>
        <v>0.14650621118012422</v>
      </c>
      <c r="N117" s="6">
        <v>0</v>
      </c>
      <c r="O117" s="6">
        <v>0</v>
      </c>
      <c r="P117" s="6">
        <f t="shared" si="6"/>
        <v>0</v>
      </c>
      <c r="Q117" s="6">
        <f t="shared" si="7"/>
        <v>0</v>
      </c>
    </row>
    <row r="118" spans="1:17" x14ac:dyDescent="0.3">
      <c r="A118" s="5" t="s">
        <v>37</v>
      </c>
      <c r="B118" s="5" t="s">
        <v>283</v>
      </c>
      <c r="C118" s="5" t="s">
        <v>39</v>
      </c>
      <c r="D118" s="5" t="s">
        <v>75</v>
      </c>
      <c r="E118" s="6">
        <v>92.673913043478265</v>
      </c>
      <c r="F118" s="6">
        <v>0</v>
      </c>
      <c r="G118" s="6">
        <v>0</v>
      </c>
      <c r="H118" s="6">
        <v>0</v>
      </c>
      <c r="I118" s="6">
        <v>0.65217391304347827</v>
      </c>
      <c r="J118" s="6">
        <v>5.2266304347826074</v>
      </c>
      <c r="K118" s="6">
        <v>0</v>
      </c>
      <c r="L118" s="6">
        <f t="shared" si="4"/>
        <v>5.2266304347826074</v>
      </c>
      <c r="M118" s="6">
        <f t="shared" si="5"/>
        <v>5.6398076471968081E-2</v>
      </c>
      <c r="N118" s="6">
        <v>0</v>
      </c>
      <c r="O118" s="6">
        <v>0</v>
      </c>
      <c r="P118" s="6">
        <f t="shared" si="6"/>
        <v>0</v>
      </c>
      <c r="Q118" s="6">
        <f t="shared" si="7"/>
        <v>0</v>
      </c>
    </row>
    <row r="119" spans="1:17" x14ac:dyDescent="0.3">
      <c r="A119" s="5" t="s">
        <v>37</v>
      </c>
      <c r="B119" s="5" t="s">
        <v>284</v>
      </c>
      <c r="C119" s="5" t="s">
        <v>285</v>
      </c>
      <c r="D119" s="5" t="s">
        <v>286</v>
      </c>
      <c r="E119" s="6">
        <v>71.923913043478265</v>
      </c>
      <c r="F119" s="6">
        <v>5.6521739130434785</v>
      </c>
      <c r="G119" s="6">
        <v>0.20108695652173914</v>
      </c>
      <c r="H119" s="6">
        <v>0.11413043478260869</v>
      </c>
      <c r="I119" s="6">
        <v>0.2608695652173913</v>
      </c>
      <c r="J119" s="6">
        <v>7.9136956521739137</v>
      </c>
      <c r="K119" s="6">
        <v>0</v>
      </c>
      <c r="L119" s="6">
        <f t="shared" si="4"/>
        <v>7.9136956521739137</v>
      </c>
      <c r="M119" s="6">
        <f t="shared" si="5"/>
        <v>0.11002871391869427</v>
      </c>
      <c r="N119" s="6">
        <v>4.7439130434782601</v>
      </c>
      <c r="O119" s="6">
        <v>0</v>
      </c>
      <c r="P119" s="6">
        <f t="shared" si="6"/>
        <v>4.7439130434782601</v>
      </c>
      <c r="Q119" s="6">
        <f t="shared" si="7"/>
        <v>6.5957382499622172E-2</v>
      </c>
    </row>
    <row r="120" spans="1:17" x14ac:dyDescent="0.3">
      <c r="A120" s="5" t="s">
        <v>37</v>
      </c>
      <c r="B120" s="5" t="s">
        <v>287</v>
      </c>
      <c r="C120" s="5" t="s">
        <v>39</v>
      </c>
      <c r="D120" s="5" t="s">
        <v>75</v>
      </c>
      <c r="E120" s="6">
        <v>51.641304347826086</v>
      </c>
      <c r="F120" s="6">
        <v>5.7391304347826084</v>
      </c>
      <c r="G120" s="6">
        <v>0</v>
      </c>
      <c r="H120" s="6">
        <v>0.63043478260869568</v>
      </c>
      <c r="I120" s="6">
        <v>0.2608695652173913</v>
      </c>
      <c r="J120" s="6">
        <v>0</v>
      </c>
      <c r="K120" s="6">
        <v>6.2908695652173945</v>
      </c>
      <c r="L120" s="6">
        <f t="shared" si="4"/>
        <v>6.2908695652173945</v>
      </c>
      <c r="M120" s="6">
        <f t="shared" si="5"/>
        <v>0.12181856451273422</v>
      </c>
      <c r="N120" s="6">
        <v>0</v>
      </c>
      <c r="O120" s="6">
        <v>5.4382608695652159</v>
      </c>
      <c r="P120" s="6">
        <f t="shared" si="6"/>
        <v>5.4382608695652159</v>
      </c>
      <c r="Q120" s="6">
        <f t="shared" si="7"/>
        <v>0.10530835613555038</v>
      </c>
    </row>
    <row r="121" spans="1:17" x14ac:dyDescent="0.3">
      <c r="A121" s="5" t="s">
        <v>37</v>
      </c>
      <c r="B121" s="5" t="s">
        <v>288</v>
      </c>
      <c r="C121" s="5" t="s">
        <v>289</v>
      </c>
      <c r="D121" s="5" t="s">
        <v>75</v>
      </c>
      <c r="E121" s="6">
        <v>50.782608695652172</v>
      </c>
      <c r="F121" s="6">
        <v>5.7391304347826084</v>
      </c>
      <c r="G121" s="6">
        <v>0</v>
      </c>
      <c r="H121" s="6">
        <v>0.35597826086956524</v>
      </c>
      <c r="I121" s="6">
        <v>0.2608695652173913</v>
      </c>
      <c r="J121" s="6">
        <v>0</v>
      </c>
      <c r="K121" s="6">
        <v>10.014456521739131</v>
      </c>
      <c r="L121" s="6">
        <f t="shared" si="4"/>
        <v>10.014456521739131</v>
      </c>
      <c r="M121" s="6">
        <f t="shared" si="5"/>
        <v>0.19720248287671235</v>
      </c>
      <c r="N121" s="6">
        <v>0</v>
      </c>
      <c r="O121" s="6">
        <v>4.5823913043478255</v>
      </c>
      <c r="P121" s="6">
        <f t="shared" si="6"/>
        <v>4.5823913043478255</v>
      </c>
      <c r="Q121" s="6">
        <f t="shared" si="7"/>
        <v>9.023544520547945E-2</v>
      </c>
    </row>
    <row r="122" spans="1:17" x14ac:dyDescent="0.3">
      <c r="A122" s="5" t="s">
        <v>37</v>
      </c>
      <c r="B122" s="5" t="s">
        <v>290</v>
      </c>
      <c r="C122" s="5" t="s">
        <v>45</v>
      </c>
      <c r="D122" s="5" t="s">
        <v>46</v>
      </c>
      <c r="E122" s="6">
        <v>70.75</v>
      </c>
      <c r="F122" s="6">
        <v>5.3043478260869561</v>
      </c>
      <c r="G122" s="6">
        <v>0.1875</v>
      </c>
      <c r="H122" s="6">
        <v>0.19565217391304349</v>
      </c>
      <c r="I122" s="6">
        <v>0.14130434782608695</v>
      </c>
      <c r="J122" s="6">
        <v>5.3777173913043477</v>
      </c>
      <c r="K122" s="6">
        <v>0</v>
      </c>
      <c r="L122" s="6">
        <f t="shared" si="4"/>
        <v>5.3777173913043477</v>
      </c>
      <c r="M122" s="6">
        <f t="shared" si="5"/>
        <v>7.6010139806421878E-2</v>
      </c>
      <c r="N122" s="6">
        <v>0</v>
      </c>
      <c r="O122" s="6">
        <v>5.0434782608695654</v>
      </c>
      <c r="P122" s="6">
        <f t="shared" si="6"/>
        <v>5.0434782608695654</v>
      </c>
      <c r="Q122" s="6">
        <f t="shared" si="7"/>
        <v>7.1285911814410824E-2</v>
      </c>
    </row>
    <row r="123" spans="1:17" x14ac:dyDescent="0.3">
      <c r="A123" s="5" t="s">
        <v>37</v>
      </c>
      <c r="B123" s="5" t="s">
        <v>291</v>
      </c>
      <c r="C123" s="5" t="s">
        <v>292</v>
      </c>
      <c r="D123" s="5" t="s">
        <v>293</v>
      </c>
      <c r="E123" s="6">
        <v>67.326086956521735</v>
      </c>
      <c r="F123" s="6">
        <v>5.6956521739130439</v>
      </c>
      <c r="G123" s="6">
        <v>0.1358695652173913</v>
      </c>
      <c r="H123" s="6">
        <v>0.19565217391304349</v>
      </c>
      <c r="I123" s="6">
        <v>0.2608695652173913</v>
      </c>
      <c r="J123" s="6">
        <v>0</v>
      </c>
      <c r="K123" s="6">
        <v>0</v>
      </c>
      <c r="L123" s="6">
        <f t="shared" si="4"/>
        <v>0</v>
      </c>
      <c r="M123" s="6">
        <f t="shared" si="5"/>
        <v>0</v>
      </c>
      <c r="N123" s="6">
        <v>0</v>
      </c>
      <c r="O123" s="6">
        <v>14.170543478260862</v>
      </c>
      <c r="P123" s="6">
        <f t="shared" si="6"/>
        <v>14.170543478260862</v>
      </c>
      <c r="Q123" s="6">
        <f t="shared" si="7"/>
        <v>0.21047626735550523</v>
      </c>
    </row>
    <row r="124" spans="1:17" x14ac:dyDescent="0.3">
      <c r="A124" s="5" t="s">
        <v>37</v>
      </c>
      <c r="B124" s="5" t="s">
        <v>294</v>
      </c>
      <c r="C124" s="5" t="s">
        <v>295</v>
      </c>
      <c r="D124" s="5" t="s">
        <v>185</v>
      </c>
      <c r="E124" s="6">
        <v>36.75</v>
      </c>
      <c r="F124" s="6">
        <v>0</v>
      </c>
      <c r="G124" s="6">
        <v>0.11956521739130435</v>
      </c>
      <c r="H124" s="6">
        <v>4.3478260869565216E-2</v>
      </c>
      <c r="I124" s="6">
        <v>0.27173913043478259</v>
      </c>
      <c r="J124" s="6">
        <v>0</v>
      </c>
      <c r="K124" s="6">
        <v>0</v>
      </c>
      <c r="L124" s="6">
        <f t="shared" si="4"/>
        <v>0</v>
      </c>
      <c r="M124" s="6">
        <f t="shared" si="5"/>
        <v>0</v>
      </c>
      <c r="N124" s="6">
        <v>0</v>
      </c>
      <c r="O124" s="6">
        <v>0</v>
      </c>
      <c r="P124" s="6">
        <f t="shared" si="6"/>
        <v>0</v>
      </c>
      <c r="Q124" s="6">
        <f t="shared" si="7"/>
        <v>0</v>
      </c>
    </row>
    <row r="125" spans="1:17" x14ac:dyDescent="0.3">
      <c r="A125" s="5" t="s">
        <v>37</v>
      </c>
      <c r="B125" s="5" t="s">
        <v>296</v>
      </c>
      <c r="C125" s="5" t="s">
        <v>297</v>
      </c>
      <c r="D125" s="5" t="s">
        <v>223</v>
      </c>
      <c r="E125" s="6">
        <v>70.75</v>
      </c>
      <c r="F125" s="6">
        <v>5.9114130434782597</v>
      </c>
      <c r="G125" s="6">
        <v>0</v>
      </c>
      <c r="H125" s="6">
        <v>0</v>
      </c>
      <c r="I125" s="6">
        <v>0</v>
      </c>
      <c r="J125" s="6">
        <v>4.9281521739130421</v>
      </c>
      <c r="K125" s="6">
        <v>5.0389130434782592</v>
      </c>
      <c r="L125" s="6">
        <f t="shared" si="4"/>
        <v>9.9670652173913012</v>
      </c>
      <c r="M125" s="6">
        <f t="shared" si="5"/>
        <v>0.14087724688892297</v>
      </c>
      <c r="N125" s="6">
        <v>4.754891304347824</v>
      </c>
      <c r="O125" s="6">
        <v>0</v>
      </c>
      <c r="P125" s="6">
        <f t="shared" si="6"/>
        <v>4.754891304347824</v>
      </c>
      <c r="Q125" s="6">
        <f t="shared" si="7"/>
        <v>6.7206944231064644E-2</v>
      </c>
    </row>
    <row r="126" spans="1:17" x14ac:dyDescent="0.3">
      <c r="A126" s="5" t="s">
        <v>37</v>
      </c>
      <c r="B126" s="5" t="s">
        <v>298</v>
      </c>
      <c r="C126" s="5" t="s">
        <v>299</v>
      </c>
      <c r="D126" s="5" t="s">
        <v>105</v>
      </c>
      <c r="E126" s="6">
        <v>40.891304347826086</v>
      </c>
      <c r="F126" s="6">
        <v>4.6141304347826084</v>
      </c>
      <c r="G126" s="6">
        <v>0</v>
      </c>
      <c r="H126" s="6">
        <v>0</v>
      </c>
      <c r="I126" s="6">
        <v>0</v>
      </c>
      <c r="J126" s="6">
        <v>0</v>
      </c>
      <c r="K126" s="6">
        <v>0</v>
      </c>
      <c r="L126" s="6">
        <f t="shared" si="4"/>
        <v>0</v>
      </c>
      <c r="M126" s="6">
        <f t="shared" si="5"/>
        <v>0</v>
      </c>
      <c r="N126" s="6">
        <v>0</v>
      </c>
      <c r="O126" s="6">
        <v>6.0978260869565215</v>
      </c>
      <c r="P126" s="6">
        <f t="shared" si="6"/>
        <v>6.0978260869565215</v>
      </c>
      <c r="Q126" s="6">
        <f t="shared" si="7"/>
        <v>0.14912280701754385</v>
      </c>
    </row>
    <row r="127" spans="1:17" x14ac:dyDescent="0.3">
      <c r="A127" s="5" t="s">
        <v>37</v>
      </c>
      <c r="B127" s="5" t="s">
        <v>300</v>
      </c>
      <c r="C127" s="5" t="s">
        <v>301</v>
      </c>
      <c r="D127" s="5" t="s">
        <v>302</v>
      </c>
      <c r="E127" s="6">
        <v>42.608695652173914</v>
      </c>
      <c r="F127" s="6">
        <v>5.3179347826086953</v>
      </c>
      <c r="G127" s="6">
        <v>0</v>
      </c>
      <c r="H127" s="6">
        <v>0.2608695652173913</v>
      </c>
      <c r="I127" s="6">
        <v>0.2608695652173913</v>
      </c>
      <c r="J127" s="6">
        <v>0</v>
      </c>
      <c r="K127" s="6">
        <v>0</v>
      </c>
      <c r="L127" s="6">
        <f t="shared" si="4"/>
        <v>0</v>
      </c>
      <c r="M127" s="6">
        <f t="shared" si="5"/>
        <v>0</v>
      </c>
      <c r="N127" s="6">
        <v>2.5927173913043475</v>
      </c>
      <c r="O127" s="6">
        <v>0</v>
      </c>
      <c r="P127" s="6">
        <f t="shared" si="6"/>
        <v>2.5927173913043475</v>
      </c>
      <c r="Q127" s="6">
        <f t="shared" si="7"/>
        <v>6.0849489795918359E-2</v>
      </c>
    </row>
    <row r="128" spans="1:17" x14ac:dyDescent="0.3">
      <c r="A128" s="5" t="s">
        <v>37</v>
      </c>
      <c r="B128" s="5" t="s">
        <v>303</v>
      </c>
      <c r="C128" s="5" t="s">
        <v>304</v>
      </c>
      <c r="D128" s="5" t="s">
        <v>40</v>
      </c>
      <c r="E128" s="6">
        <v>99.847826086956516</v>
      </c>
      <c r="F128" s="6">
        <v>5.7391304347826084</v>
      </c>
      <c r="G128" s="6">
        <v>0.65217391304347827</v>
      </c>
      <c r="H128" s="6">
        <v>0.46195652173913043</v>
      </c>
      <c r="I128" s="6">
        <v>0.30434782608695654</v>
      </c>
      <c r="J128" s="6">
        <v>0</v>
      </c>
      <c r="K128" s="6">
        <v>5.8236956521739129</v>
      </c>
      <c r="L128" s="6">
        <f t="shared" si="4"/>
        <v>5.8236956521739129</v>
      </c>
      <c r="M128" s="6">
        <f t="shared" si="5"/>
        <v>5.8325713041585021E-2</v>
      </c>
      <c r="N128" s="6">
        <v>5.1205434782608696</v>
      </c>
      <c r="O128" s="6">
        <v>0</v>
      </c>
      <c r="P128" s="6">
        <f t="shared" si="6"/>
        <v>5.1205434782608696</v>
      </c>
      <c r="Q128" s="6">
        <f t="shared" si="7"/>
        <v>5.1283474853037234E-2</v>
      </c>
    </row>
    <row r="129" spans="1:17" x14ac:dyDescent="0.3">
      <c r="A129" s="5" t="s">
        <v>37</v>
      </c>
      <c r="B129" s="5" t="s">
        <v>305</v>
      </c>
      <c r="C129" s="5" t="s">
        <v>306</v>
      </c>
      <c r="D129" s="5" t="s">
        <v>69</v>
      </c>
      <c r="E129" s="6">
        <v>29.880434782608695</v>
      </c>
      <c r="F129" s="6">
        <v>5.9076086956521738</v>
      </c>
      <c r="G129" s="6">
        <v>0.2608695652173913</v>
      </c>
      <c r="H129" s="6">
        <v>0.2608695652173913</v>
      </c>
      <c r="I129" s="6">
        <v>0.2608695652173913</v>
      </c>
      <c r="J129" s="6">
        <v>0</v>
      </c>
      <c r="K129" s="6">
        <v>4.8695652173913047</v>
      </c>
      <c r="L129" s="6">
        <f t="shared" si="4"/>
        <v>4.8695652173913047</v>
      </c>
      <c r="M129" s="6">
        <f t="shared" si="5"/>
        <v>0.16296835212804658</v>
      </c>
      <c r="N129" s="6">
        <v>0</v>
      </c>
      <c r="O129" s="6">
        <v>0</v>
      </c>
      <c r="P129" s="6">
        <f t="shared" si="6"/>
        <v>0</v>
      </c>
      <c r="Q129" s="6">
        <f t="shared" si="7"/>
        <v>0</v>
      </c>
    </row>
    <row r="130" spans="1:17" x14ac:dyDescent="0.3">
      <c r="A130" s="5" t="s">
        <v>37</v>
      </c>
      <c r="B130" s="5" t="s">
        <v>307</v>
      </c>
      <c r="C130" s="5" t="s">
        <v>107</v>
      </c>
      <c r="D130" s="5" t="s">
        <v>40</v>
      </c>
      <c r="E130" s="6">
        <v>45.641304347826086</v>
      </c>
      <c r="F130" s="6">
        <v>5.7391304347826084</v>
      </c>
      <c r="G130" s="6">
        <v>0</v>
      </c>
      <c r="H130" s="6">
        <v>1.0434782608695652</v>
      </c>
      <c r="I130" s="6">
        <v>0.16304347826086957</v>
      </c>
      <c r="J130" s="6">
        <v>5.3818478260869567</v>
      </c>
      <c r="K130" s="6">
        <v>0</v>
      </c>
      <c r="L130" s="6">
        <f t="shared" ref="L130:L193" si="8">SUM(J130,K130)</f>
        <v>5.3818478260869567</v>
      </c>
      <c r="M130" s="6">
        <f t="shared" ref="M130:M193" si="9">L130/E130</f>
        <v>0.11791617051678972</v>
      </c>
      <c r="N130" s="6">
        <v>0</v>
      </c>
      <c r="O130" s="6">
        <v>0</v>
      </c>
      <c r="P130" s="6">
        <f t="shared" ref="P130:P193" si="10">SUM(N130,O130)</f>
        <v>0</v>
      </c>
      <c r="Q130" s="6">
        <f t="shared" ref="Q130:Q193" si="11">P130/E130</f>
        <v>0</v>
      </c>
    </row>
    <row r="131" spans="1:17" x14ac:dyDescent="0.3">
      <c r="A131" s="5" t="s">
        <v>37</v>
      </c>
      <c r="B131" s="5" t="s">
        <v>308</v>
      </c>
      <c r="C131" s="5" t="s">
        <v>72</v>
      </c>
      <c r="D131" s="5" t="s">
        <v>73</v>
      </c>
      <c r="E131" s="6">
        <v>51.619565217391305</v>
      </c>
      <c r="F131" s="6">
        <v>5.6027173913043455</v>
      </c>
      <c r="G131" s="6">
        <v>4.3478260869565216E-2</v>
      </c>
      <c r="H131" s="6">
        <v>0</v>
      </c>
      <c r="I131" s="6">
        <v>31.967391304347824</v>
      </c>
      <c r="J131" s="6">
        <v>0</v>
      </c>
      <c r="K131" s="6">
        <v>5.3754347826086954</v>
      </c>
      <c r="L131" s="6">
        <f t="shared" si="8"/>
        <v>5.3754347826086954</v>
      </c>
      <c r="M131" s="6">
        <f t="shared" si="9"/>
        <v>0.10413560749631501</v>
      </c>
      <c r="N131" s="6">
        <v>0</v>
      </c>
      <c r="O131" s="6">
        <v>0</v>
      </c>
      <c r="P131" s="6">
        <f t="shared" si="10"/>
        <v>0</v>
      </c>
      <c r="Q131" s="6">
        <f t="shared" si="11"/>
        <v>0</v>
      </c>
    </row>
    <row r="132" spans="1:17" x14ac:dyDescent="0.3">
      <c r="A132" s="5" t="s">
        <v>37</v>
      </c>
      <c r="B132" s="5" t="s">
        <v>309</v>
      </c>
      <c r="C132" s="5" t="s">
        <v>310</v>
      </c>
      <c r="D132" s="5" t="s">
        <v>138</v>
      </c>
      <c r="E132" s="6">
        <v>47.467391304347828</v>
      </c>
      <c r="F132" s="6">
        <v>5.8413043478260853</v>
      </c>
      <c r="G132" s="6">
        <v>0</v>
      </c>
      <c r="H132" s="6">
        <v>0.44021739130434784</v>
      </c>
      <c r="I132" s="6">
        <v>0</v>
      </c>
      <c r="J132" s="6">
        <v>5.4730434782608697</v>
      </c>
      <c r="K132" s="6">
        <v>0</v>
      </c>
      <c r="L132" s="6">
        <f t="shared" si="8"/>
        <v>5.4730434782608697</v>
      </c>
      <c r="M132" s="6">
        <f t="shared" si="9"/>
        <v>0.11530112205175178</v>
      </c>
      <c r="N132" s="6">
        <v>0</v>
      </c>
      <c r="O132" s="6">
        <v>0</v>
      </c>
      <c r="P132" s="6">
        <f t="shared" si="10"/>
        <v>0</v>
      </c>
      <c r="Q132" s="6">
        <f t="shared" si="11"/>
        <v>0</v>
      </c>
    </row>
    <row r="133" spans="1:17" x14ac:dyDescent="0.3">
      <c r="A133" s="5" t="s">
        <v>37</v>
      </c>
      <c r="B133" s="5" t="s">
        <v>311</v>
      </c>
      <c r="C133" s="5" t="s">
        <v>42</v>
      </c>
      <c r="D133" s="5" t="s">
        <v>43</v>
      </c>
      <c r="E133" s="6">
        <v>45.913043478260867</v>
      </c>
      <c r="F133" s="6">
        <v>12.255869565217392</v>
      </c>
      <c r="G133" s="6">
        <v>0.56521739130434778</v>
      </c>
      <c r="H133" s="6">
        <v>0.2608695652173913</v>
      </c>
      <c r="I133" s="6">
        <v>29.25</v>
      </c>
      <c r="J133" s="6">
        <v>0</v>
      </c>
      <c r="K133" s="6">
        <v>3.7554347826086958</v>
      </c>
      <c r="L133" s="6">
        <f t="shared" si="8"/>
        <v>3.7554347826086958</v>
      </c>
      <c r="M133" s="6">
        <f t="shared" si="9"/>
        <v>8.1794507575757583E-2</v>
      </c>
      <c r="N133" s="6">
        <v>0</v>
      </c>
      <c r="O133" s="6">
        <v>4.7767391304347822</v>
      </c>
      <c r="P133" s="6">
        <f t="shared" si="10"/>
        <v>4.7767391304347822</v>
      </c>
      <c r="Q133" s="6">
        <f t="shared" si="11"/>
        <v>0.10403882575757575</v>
      </c>
    </row>
    <row r="134" spans="1:17" x14ac:dyDescent="0.3">
      <c r="A134" s="5" t="s">
        <v>37</v>
      </c>
      <c r="B134" s="5" t="s">
        <v>312</v>
      </c>
      <c r="C134" s="5" t="s">
        <v>203</v>
      </c>
      <c r="D134" s="5" t="s">
        <v>204</v>
      </c>
      <c r="E134" s="6">
        <v>31.945652173913043</v>
      </c>
      <c r="F134" s="6">
        <v>6.7068478260869577</v>
      </c>
      <c r="G134" s="6">
        <v>0.16304347826086957</v>
      </c>
      <c r="H134" s="6">
        <v>0</v>
      </c>
      <c r="I134" s="6">
        <v>0</v>
      </c>
      <c r="J134" s="6">
        <v>0</v>
      </c>
      <c r="K134" s="6">
        <v>4.780543478260868</v>
      </c>
      <c r="L134" s="6">
        <f t="shared" si="8"/>
        <v>4.780543478260868</v>
      </c>
      <c r="M134" s="6">
        <f t="shared" si="9"/>
        <v>0.14964613814222519</v>
      </c>
      <c r="N134" s="6">
        <v>0</v>
      </c>
      <c r="O134" s="6">
        <v>4.1468478260869546</v>
      </c>
      <c r="P134" s="6">
        <f t="shared" si="10"/>
        <v>4.1468478260869546</v>
      </c>
      <c r="Q134" s="6">
        <f t="shared" si="11"/>
        <v>0.12980945899965968</v>
      </c>
    </row>
    <row r="135" spans="1:17" x14ac:dyDescent="0.3">
      <c r="A135" s="5" t="s">
        <v>37</v>
      </c>
      <c r="B135" s="5" t="s">
        <v>313</v>
      </c>
      <c r="C135" s="5" t="s">
        <v>39</v>
      </c>
      <c r="D135" s="5" t="s">
        <v>75</v>
      </c>
      <c r="E135" s="6">
        <v>82.445652173913047</v>
      </c>
      <c r="F135" s="6">
        <v>5.3913043478260869</v>
      </c>
      <c r="G135" s="6">
        <v>0</v>
      </c>
      <c r="H135" s="6">
        <v>2.2608695652173911</v>
      </c>
      <c r="I135" s="6">
        <v>0.2608695652173913</v>
      </c>
      <c r="J135" s="6">
        <v>3.4578260869565223</v>
      </c>
      <c r="K135" s="6">
        <v>0</v>
      </c>
      <c r="L135" s="6">
        <f t="shared" si="8"/>
        <v>3.4578260869565223</v>
      </c>
      <c r="M135" s="6">
        <f t="shared" si="9"/>
        <v>4.1940672379696772E-2</v>
      </c>
      <c r="N135" s="6">
        <v>5.7416304347826097</v>
      </c>
      <c r="O135" s="6">
        <v>0</v>
      </c>
      <c r="P135" s="6">
        <f t="shared" si="10"/>
        <v>5.7416304347826097</v>
      </c>
      <c r="Q135" s="6">
        <f t="shared" si="11"/>
        <v>6.9641397495056045E-2</v>
      </c>
    </row>
    <row r="136" spans="1:17" x14ac:dyDescent="0.3">
      <c r="A136" s="5" t="s">
        <v>37</v>
      </c>
      <c r="B136" s="5" t="s">
        <v>314</v>
      </c>
      <c r="C136" s="5" t="s">
        <v>315</v>
      </c>
      <c r="D136" s="5" t="s">
        <v>316</v>
      </c>
      <c r="E136" s="6">
        <v>53.326086956521742</v>
      </c>
      <c r="F136" s="6">
        <v>4.8856521739130434</v>
      </c>
      <c r="G136" s="6">
        <v>3.2608695652173912E-2</v>
      </c>
      <c r="H136" s="6">
        <v>0.20652173913043478</v>
      </c>
      <c r="I136" s="6">
        <v>0.32608695652173914</v>
      </c>
      <c r="J136" s="6">
        <v>0</v>
      </c>
      <c r="K136" s="6">
        <v>5.620869565217391</v>
      </c>
      <c r="L136" s="6">
        <f t="shared" si="8"/>
        <v>5.620869565217391</v>
      </c>
      <c r="M136" s="6">
        <f t="shared" si="9"/>
        <v>0.10540562576437015</v>
      </c>
      <c r="N136" s="6">
        <v>0</v>
      </c>
      <c r="O136" s="6">
        <v>0</v>
      </c>
      <c r="P136" s="6">
        <f t="shared" si="10"/>
        <v>0</v>
      </c>
      <c r="Q136" s="6">
        <f t="shared" si="11"/>
        <v>0</v>
      </c>
    </row>
    <row r="137" spans="1:17" x14ac:dyDescent="0.3">
      <c r="A137" s="5" t="s">
        <v>37</v>
      </c>
      <c r="B137" s="5" t="s">
        <v>317</v>
      </c>
      <c r="C137" s="5" t="s">
        <v>193</v>
      </c>
      <c r="D137" s="5" t="s">
        <v>194</v>
      </c>
      <c r="E137" s="6">
        <v>31.369565217391305</v>
      </c>
      <c r="F137" s="6">
        <v>4</v>
      </c>
      <c r="G137" s="6">
        <v>9.7826086956521743E-2</v>
      </c>
      <c r="H137" s="6">
        <v>0.2608695652173913</v>
      </c>
      <c r="I137" s="6">
        <v>0.2608695652173913</v>
      </c>
      <c r="J137" s="6">
        <v>5.3967391304347823</v>
      </c>
      <c r="K137" s="6">
        <v>4.2826086956521738</v>
      </c>
      <c r="L137" s="6">
        <f t="shared" si="8"/>
        <v>9.679347826086957</v>
      </c>
      <c r="M137" s="6">
        <f t="shared" si="9"/>
        <v>0.30855855855855857</v>
      </c>
      <c r="N137" s="6">
        <v>0</v>
      </c>
      <c r="O137" s="6">
        <v>0</v>
      </c>
      <c r="P137" s="6">
        <f t="shared" si="10"/>
        <v>0</v>
      </c>
      <c r="Q137" s="6">
        <f t="shared" si="11"/>
        <v>0</v>
      </c>
    </row>
    <row r="138" spans="1:17" x14ac:dyDescent="0.3">
      <c r="A138" s="5" t="s">
        <v>37</v>
      </c>
      <c r="B138" s="5" t="s">
        <v>318</v>
      </c>
      <c r="C138" s="5" t="s">
        <v>178</v>
      </c>
      <c r="D138" s="5" t="s">
        <v>75</v>
      </c>
      <c r="E138" s="6">
        <v>70.173913043478265</v>
      </c>
      <c r="F138" s="6">
        <v>5.7663043478260869</v>
      </c>
      <c r="G138" s="6">
        <v>0</v>
      </c>
      <c r="H138" s="6">
        <v>0</v>
      </c>
      <c r="I138" s="6">
        <v>0</v>
      </c>
      <c r="J138" s="6">
        <v>0</v>
      </c>
      <c r="K138" s="6">
        <v>4.9592391304347823</v>
      </c>
      <c r="L138" s="6">
        <f t="shared" si="8"/>
        <v>4.9592391304347823</v>
      </c>
      <c r="M138" s="6">
        <f t="shared" si="9"/>
        <v>7.0670693928128858E-2</v>
      </c>
      <c r="N138" s="6">
        <v>5.5923913043478262</v>
      </c>
      <c r="O138" s="6">
        <v>0</v>
      </c>
      <c r="P138" s="6">
        <f t="shared" si="10"/>
        <v>5.5923913043478262</v>
      </c>
      <c r="Q138" s="6">
        <f t="shared" si="11"/>
        <v>7.9693308550185873E-2</v>
      </c>
    </row>
    <row r="139" spans="1:17" x14ac:dyDescent="0.3">
      <c r="A139" s="5" t="s">
        <v>37</v>
      </c>
      <c r="B139" s="5" t="s">
        <v>319</v>
      </c>
      <c r="C139" s="5" t="s">
        <v>320</v>
      </c>
      <c r="D139" s="5" t="s">
        <v>321</v>
      </c>
      <c r="E139" s="6">
        <v>32.565217391304351</v>
      </c>
      <c r="F139" s="6">
        <v>5.7391304347826084</v>
      </c>
      <c r="G139" s="6">
        <v>4.3478260869565216E-2</v>
      </c>
      <c r="H139" s="6">
        <v>0</v>
      </c>
      <c r="I139" s="6">
        <v>0</v>
      </c>
      <c r="J139" s="6">
        <v>0</v>
      </c>
      <c r="K139" s="6">
        <v>0</v>
      </c>
      <c r="L139" s="6">
        <f t="shared" si="8"/>
        <v>0</v>
      </c>
      <c r="M139" s="6">
        <f t="shared" si="9"/>
        <v>0</v>
      </c>
      <c r="N139" s="6">
        <v>0</v>
      </c>
      <c r="O139" s="6">
        <v>0</v>
      </c>
      <c r="P139" s="6">
        <f t="shared" si="10"/>
        <v>0</v>
      </c>
      <c r="Q139" s="6">
        <f t="shared" si="11"/>
        <v>0</v>
      </c>
    </row>
    <row r="140" spans="1:17" x14ac:dyDescent="0.3">
      <c r="A140" s="5" t="s">
        <v>37</v>
      </c>
      <c r="B140" s="5" t="s">
        <v>322</v>
      </c>
      <c r="C140" s="5" t="s">
        <v>48</v>
      </c>
      <c r="D140" s="5" t="s">
        <v>49</v>
      </c>
      <c r="E140" s="6">
        <v>81.25</v>
      </c>
      <c r="F140" s="6">
        <v>5.976304347826086</v>
      </c>
      <c r="G140" s="6">
        <v>0</v>
      </c>
      <c r="H140" s="6">
        <v>0</v>
      </c>
      <c r="I140" s="6">
        <v>0</v>
      </c>
      <c r="J140" s="6">
        <v>4.6983695652173916</v>
      </c>
      <c r="K140" s="6">
        <v>4.2826086956521738</v>
      </c>
      <c r="L140" s="6">
        <f t="shared" si="8"/>
        <v>8.9809782608695663</v>
      </c>
      <c r="M140" s="6">
        <f t="shared" si="9"/>
        <v>0.1105351170568562</v>
      </c>
      <c r="N140" s="6">
        <v>5.0423913043478263</v>
      </c>
      <c r="O140" s="6">
        <v>0</v>
      </c>
      <c r="P140" s="6">
        <f t="shared" si="10"/>
        <v>5.0423913043478263</v>
      </c>
      <c r="Q140" s="6">
        <f t="shared" si="11"/>
        <v>6.2060200668896323E-2</v>
      </c>
    </row>
    <row r="141" spans="1:17" x14ac:dyDescent="0.3">
      <c r="A141" s="5" t="s">
        <v>37</v>
      </c>
      <c r="B141" s="5" t="s">
        <v>323</v>
      </c>
      <c r="C141" s="5" t="s">
        <v>324</v>
      </c>
      <c r="D141" s="5" t="s">
        <v>40</v>
      </c>
      <c r="E141" s="6">
        <v>45.826086956521742</v>
      </c>
      <c r="F141" s="6">
        <v>5.1873913043478259</v>
      </c>
      <c r="G141" s="6">
        <v>0.20652173913043478</v>
      </c>
      <c r="H141" s="6">
        <v>0.29532608695652174</v>
      </c>
      <c r="I141" s="6">
        <v>0</v>
      </c>
      <c r="J141" s="6">
        <v>0</v>
      </c>
      <c r="K141" s="6">
        <v>0</v>
      </c>
      <c r="L141" s="6">
        <f t="shared" si="8"/>
        <v>0</v>
      </c>
      <c r="M141" s="6">
        <f t="shared" si="9"/>
        <v>0</v>
      </c>
      <c r="N141" s="6">
        <v>0</v>
      </c>
      <c r="O141" s="6">
        <v>0</v>
      </c>
      <c r="P141" s="6">
        <f t="shared" si="10"/>
        <v>0</v>
      </c>
      <c r="Q141" s="6">
        <f t="shared" si="11"/>
        <v>0</v>
      </c>
    </row>
    <row r="142" spans="1:17" x14ac:dyDescent="0.3">
      <c r="A142" s="5" t="s">
        <v>37</v>
      </c>
      <c r="B142" s="5" t="s">
        <v>325</v>
      </c>
      <c r="C142" s="5" t="s">
        <v>326</v>
      </c>
      <c r="D142" s="5" t="s">
        <v>327</v>
      </c>
      <c r="E142" s="6">
        <v>48.336956521739133</v>
      </c>
      <c r="F142" s="6">
        <v>5.5652173913043477</v>
      </c>
      <c r="G142" s="6">
        <v>0.2608695652173913</v>
      </c>
      <c r="H142" s="6">
        <v>0.2608695652173913</v>
      </c>
      <c r="I142" s="6">
        <v>0.2608695652173913</v>
      </c>
      <c r="J142" s="6">
        <v>0</v>
      </c>
      <c r="K142" s="6">
        <v>0</v>
      </c>
      <c r="L142" s="6">
        <f t="shared" si="8"/>
        <v>0</v>
      </c>
      <c r="M142" s="6">
        <f t="shared" si="9"/>
        <v>0</v>
      </c>
      <c r="N142" s="6">
        <v>0</v>
      </c>
      <c r="O142" s="6">
        <v>0</v>
      </c>
      <c r="P142" s="6">
        <f t="shared" si="10"/>
        <v>0</v>
      </c>
      <c r="Q142" s="6">
        <f t="shared" si="11"/>
        <v>0</v>
      </c>
    </row>
    <row r="143" spans="1:17" x14ac:dyDescent="0.3">
      <c r="A143" s="5" t="s">
        <v>37</v>
      </c>
      <c r="B143" s="5" t="s">
        <v>328</v>
      </c>
      <c r="C143" s="5" t="s">
        <v>329</v>
      </c>
      <c r="D143" s="5" t="s">
        <v>249</v>
      </c>
      <c r="E143" s="6">
        <v>35.836956521739133</v>
      </c>
      <c r="F143" s="6">
        <v>2.0923913043478262</v>
      </c>
      <c r="G143" s="6">
        <v>0.13043478260869565</v>
      </c>
      <c r="H143" s="6">
        <v>0.17391304347826086</v>
      </c>
      <c r="I143" s="6">
        <v>0.2608695652173913</v>
      </c>
      <c r="J143" s="6">
        <v>0</v>
      </c>
      <c r="K143" s="6">
        <v>5.5443478260869554</v>
      </c>
      <c r="L143" s="6">
        <f t="shared" si="8"/>
        <v>5.5443478260869554</v>
      </c>
      <c r="M143" s="6">
        <f t="shared" si="9"/>
        <v>0.15471034273582041</v>
      </c>
      <c r="N143" s="6">
        <v>0</v>
      </c>
      <c r="O143" s="6">
        <v>0</v>
      </c>
      <c r="P143" s="6">
        <f t="shared" si="10"/>
        <v>0</v>
      </c>
      <c r="Q143" s="6">
        <f t="shared" si="11"/>
        <v>0</v>
      </c>
    </row>
    <row r="144" spans="1:17" x14ac:dyDescent="0.3">
      <c r="A144" s="5" t="s">
        <v>37</v>
      </c>
      <c r="B144" s="5" t="s">
        <v>330</v>
      </c>
      <c r="C144" s="5" t="s">
        <v>331</v>
      </c>
      <c r="D144" s="5" t="s">
        <v>332</v>
      </c>
      <c r="E144" s="6">
        <v>39.826086956521742</v>
      </c>
      <c r="F144" s="6">
        <v>5.7391304347826084</v>
      </c>
      <c r="G144" s="6">
        <v>0</v>
      </c>
      <c r="H144" s="6">
        <v>0.24456521739130435</v>
      </c>
      <c r="I144" s="6">
        <v>7.6086956521739135E-2</v>
      </c>
      <c r="J144" s="6">
        <v>0</v>
      </c>
      <c r="K144" s="6">
        <v>0</v>
      </c>
      <c r="L144" s="6">
        <f t="shared" si="8"/>
        <v>0</v>
      </c>
      <c r="M144" s="6">
        <f t="shared" si="9"/>
        <v>0</v>
      </c>
      <c r="N144" s="6">
        <v>0</v>
      </c>
      <c r="O144" s="6">
        <v>5.7198913043478248</v>
      </c>
      <c r="P144" s="6">
        <f t="shared" si="10"/>
        <v>5.7198913043478248</v>
      </c>
      <c r="Q144" s="6">
        <f t="shared" si="11"/>
        <v>0.14362172489082964</v>
      </c>
    </row>
    <row r="145" spans="1:17" x14ac:dyDescent="0.3">
      <c r="A145" s="5" t="s">
        <v>37</v>
      </c>
      <c r="B145" s="5" t="s">
        <v>333</v>
      </c>
      <c r="C145" s="5" t="s">
        <v>48</v>
      </c>
      <c r="D145" s="5" t="s">
        <v>49</v>
      </c>
      <c r="E145" s="6">
        <v>116.3804347826087</v>
      </c>
      <c r="F145" s="6">
        <v>6.0978260869565215</v>
      </c>
      <c r="G145" s="6">
        <v>0</v>
      </c>
      <c r="H145" s="6">
        <v>0</v>
      </c>
      <c r="I145" s="6">
        <v>0</v>
      </c>
      <c r="J145" s="6">
        <v>2.3223913043478261</v>
      </c>
      <c r="K145" s="6">
        <v>10.006195652173913</v>
      </c>
      <c r="L145" s="6">
        <f t="shared" si="8"/>
        <v>12.32858695652174</v>
      </c>
      <c r="M145" s="6">
        <f t="shared" si="9"/>
        <v>0.10593350144765107</v>
      </c>
      <c r="N145" s="6">
        <v>2.1344565217391311</v>
      </c>
      <c r="O145" s="6">
        <v>0</v>
      </c>
      <c r="P145" s="6">
        <f t="shared" si="10"/>
        <v>2.1344565217391311</v>
      </c>
      <c r="Q145" s="6">
        <f t="shared" si="11"/>
        <v>1.8340338096572342E-2</v>
      </c>
    </row>
    <row r="146" spans="1:17" x14ac:dyDescent="0.3">
      <c r="A146" s="5" t="s">
        <v>37</v>
      </c>
      <c r="B146" s="5" t="s">
        <v>334</v>
      </c>
      <c r="C146" s="5" t="s">
        <v>262</v>
      </c>
      <c r="D146" s="5" t="s">
        <v>170</v>
      </c>
      <c r="E146" s="6">
        <v>35.945652173913047</v>
      </c>
      <c r="F146" s="6">
        <v>5.7391304347826084</v>
      </c>
      <c r="G146" s="6">
        <v>0.2608695652173913</v>
      </c>
      <c r="H146" s="6">
        <v>0.2608695652173913</v>
      </c>
      <c r="I146" s="6">
        <v>0.2608695652173913</v>
      </c>
      <c r="J146" s="6">
        <v>0</v>
      </c>
      <c r="K146" s="6">
        <v>0</v>
      </c>
      <c r="L146" s="6">
        <f t="shared" si="8"/>
        <v>0</v>
      </c>
      <c r="M146" s="6">
        <f t="shared" si="9"/>
        <v>0</v>
      </c>
      <c r="N146" s="6">
        <v>4.8043478260869561</v>
      </c>
      <c r="O146" s="6">
        <v>0</v>
      </c>
      <c r="P146" s="6">
        <f t="shared" si="10"/>
        <v>4.8043478260869561</v>
      </c>
      <c r="Q146" s="6">
        <f t="shared" si="11"/>
        <v>0.13365588146356211</v>
      </c>
    </row>
    <row r="147" spans="1:17" x14ac:dyDescent="0.3">
      <c r="A147" s="5" t="s">
        <v>37</v>
      </c>
      <c r="B147" s="5" t="s">
        <v>335</v>
      </c>
      <c r="C147" s="5" t="s">
        <v>285</v>
      </c>
      <c r="D147" s="5" t="s">
        <v>286</v>
      </c>
      <c r="E147" s="6">
        <v>47.021739130434781</v>
      </c>
      <c r="F147" s="6">
        <v>5.3315217391304346</v>
      </c>
      <c r="G147" s="6">
        <v>0.3125</v>
      </c>
      <c r="H147" s="6">
        <v>0.36684782608695654</v>
      </c>
      <c r="I147" s="6">
        <v>0.2608695652173913</v>
      </c>
      <c r="J147" s="6">
        <v>4.9755434782608692</v>
      </c>
      <c r="K147" s="6">
        <v>1.1793478260869565</v>
      </c>
      <c r="L147" s="6">
        <f t="shared" si="8"/>
        <v>6.1548913043478262</v>
      </c>
      <c r="M147" s="6">
        <f t="shared" si="9"/>
        <v>0.13089459084604715</v>
      </c>
      <c r="N147" s="6">
        <v>0</v>
      </c>
      <c r="O147" s="6">
        <v>5.5353260869565215</v>
      </c>
      <c r="P147" s="6">
        <f t="shared" si="10"/>
        <v>5.5353260869565215</v>
      </c>
      <c r="Q147" s="6">
        <f t="shared" si="11"/>
        <v>0.11771844660194175</v>
      </c>
    </row>
    <row r="148" spans="1:17" x14ac:dyDescent="0.3">
      <c r="A148" s="5" t="s">
        <v>37</v>
      </c>
      <c r="B148" s="5" t="s">
        <v>336</v>
      </c>
      <c r="C148" s="5" t="s">
        <v>337</v>
      </c>
      <c r="D148" s="5" t="s">
        <v>338</v>
      </c>
      <c r="E148" s="6">
        <v>59.391304347826086</v>
      </c>
      <c r="F148" s="6">
        <v>7.4459782608695715</v>
      </c>
      <c r="G148" s="6">
        <v>0</v>
      </c>
      <c r="H148" s="6">
        <v>0</v>
      </c>
      <c r="I148" s="6">
        <v>8.6956521739130432E-2</v>
      </c>
      <c r="J148" s="6">
        <v>0</v>
      </c>
      <c r="K148" s="6">
        <v>5.510108695652173</v>
      </c>
      <c r="L148" s="6">
        <f t="shared" si="8"/>
        <v>5.510108695652173</v>
      </c>
      <c r="M148" s="6">
        <f t="shared" si="9"/>
        <v>9.2776354319180077E-2</v>
      </c>
      <c r="N148" s="6">
        <v>7.5021739130434861</v>
      </c>
      <c r="O148" s="6">
        <v>0</v>
      </c>
      <c r="P148" s="6">
        <f t="shared" si="10"/>
        <v>7.5021739130434861</v>
      </c>
      <c r="Q148" s="6">
        <f t="shared" si="11"/>
        <v>0.12631771595900454</v>
      </c>
    </row>
    <row r="149" spans="1:17" x14ac:dyDescent="0.3">
      <c r="A149" s="5" t="s">
        <v>37</v>
      </c>
      <c r="B149" s="5" t="s">
        <v>339</v>
      </c>
      <c r="C149" s="5" t="s">
        <v>340</v>
      </c>
      <c r="D149" s="5" t="s">
        <v>341</v>
      </c>
      <c r="E149" s="6">
        <v>137.53260869565219</v>
      </c>
      <c r="F149" s="6">
        <v>5.1304347826086953</v>
      </c>
      <c r="G149" s="6">
        <v>0</v>
      </c>
      <c r="H149" s="6">
        <v>0.65217391304347827</v>
      </c>
      <c r="I149" s="6">
        <v>0.72826086956521741</v>
      </c>
      <c r="J149" s="6">
        <v>4.9554347826086937</v>
      </c>
      <c r="K149" s="6">
        <v>16.1179347826087</v>
      </c>
      <c r="L149" s="6">
        <f t="shared" si="8"/>
        <v>21.073369565217394</v>
      </c>
      <c r="M149" s="6">
        <f t="shared" si="9"/>
        <v>0.15322453173160516</v>
      </c>
      <c r="N149" s="6">
        <v>7.6503260869565199</v>
      </c>
      <c r="O149" s="6">
        <v>0</v>
      </c>
      <c r="P149" s="6">
        <f t="shared" si="10"/>
        <v>7.6503260869565199</v>
      </c>
      <c r="Q149" s="6">
        <f t="shared" si="11"/>
        <v>5.5625543349403284E-2</v>
      </c>
    </row>
    <row r="150" spans="1:17" x14ac:dyDescent="0.3">
      <c r="A150" s="5" t="s">
        <v>37</v>
      </c>
      <c r="B150" s="5" t="s">
        <v>342</v>
      </c>
      <c r="C150" s="5" t="s">
        <v>343</v>
      </c>
      <c r="D150" s="5" t="s">
        <v>154</v>
      </c>
      <c r="E150" s="6">
        <v>33.065217391304351</v>
      </c>
      <c r="F150" s="6">
        <v>8.531630434782608</v>
      </c>
      <c r="G150" s="6">
        <v>0</v>
      </c>
      <c r="H150" s="6">
        <v>0</v>
      </c>
      <c r="I150" s="6">
        <v>22.163043478260871</v>
      </c>
      <c r="J150" s="6">
        <v>0</v>
      </c>
      <c r="K150" s="6">
        <v>0</v>
      </c>
      <c r="L150" s="6">
        <f t="shared" si="8"/>
        <v>0</v>
      </c>
      <c r="M150" s="6">
        <f t="shared" si="9"/>
        <v>0</v>
      </c>
      <c r="N150" s="6">
        <v>0</v>
      </c>
      <c r="O150" s="6">
        <v>5.4788043478260873</v>
      </c>
      <c r="P150" s="6">
        <f t="shared" si="10"/>
        <v>5.4788043478260873</v>
      </c>
      <c r="Q150" s="6">
        <f t="shared" si="11"/>
        <v>0.16569690992767916</v>
      </c>
    </row>
    <row r="151" spans="1:17" x14ac:dyDescent="0.3">
      <c r="A151" s="5" t="s">
        <v>37</v>
      </c>
      <c r="B151" s="5" t="s">
        <v>344</v>
      </c>
      <c r="C151" s="5" t="s">
        <v>39</v>
      </c>
      <c r="D151" s="5" t="s">
        <v>40</v>
      </c>
      <c r="E151" s="6">
        <v>95.913043478260875</v>
      </c>
      <c r="F151" s="6">
        <v>5.4375</v>
      </c>
      <c r="G151" s="6">
        <v>0</v>
      </c>
      <c r="H151" s="6">
        <v>0</v>
      </c>
      <c r="I151" s="6">
        <v>0</v>
      </c>
      <c r="J151" s="6">
        <v>5.1304347826086962</v>
      </c>
      <c r="K151" s="6">
        <v>1.19</v>
      </c>
      <c r="L151" s="6">
        <f t="shared" si="8"/>
        <v>6.3204347826086966</v>
      </c>
      <c r="M151" s="6">
        <f t="shared" si="9"/>
        <v>6.5897552130553039E-2</v>
      </c>
      <c r="N151" s="6">
        <v>5.420978260869564</v>
      </c>
      <c r="O151" s="6">
        <v>3.0517391304347821</v>
      </c>
      <c r="P151" s="6">
        <f t="shared" si="10"/>
        <v>8.4727173913043465</v>
      </c>
      <c r="Q151" s="6">
        <f t="shared" si="11"/>
        <v>8.8337488667271064E-2</v>
      </c>
    </row>
    <row r="152" spans="1:17" x14ac:dyDescent="0.3">
      <c r="A152" s="5" t="s">
        <v>37</v>
      </c>
      <c r="B152" s="5" t="s">
        <v>345</v>
      </c>
      <c r="C152" s="5" t="s">
        <v>107</v>
      </c>
      <c r="D152" s="5" t="s">
        <v>40</v>
      </c>
      <c r="E152" s="6">
        <v>89.913043478260875</v>
      </c>
      <c r="F152" s="6">
        <v>5.277717391304348</v>
      </c>
      <c r="G152" s="6">
        <v>0</v>
      </c>
      <c r="H152" s="6">
        <v>0</v>
      </c>
      <c r="I152" s="6">
        <v>0</v>
      </c>
      <c r="J152" s="6">
        <v>5.0236956521739122</v>
      </c>
      <c r="K152" s="6">
        <v>5.4383695652173909</v>
      </c>
      <c r="L152" s="6">
        <f t="shared" si="8"/>
        <v>10.462065217391302</v>
      </c>
      <c r="M152" s="6">
        <f t="shared" si="9"/>
        <v>0.11635759187620887</v>
      </c>
      <c r="N152" s="6">
        <v>5.4401086956521754</v>
      </c>
      <c r="O152" s="6">
        <v>3.5960869565217393</v>
      </c>
      <c r="P152" s="6">
        <f t="shared" si="10"/>
        <v>9.0361956521739142</v>
      </c>
      <c r="Q152" s="6">
        <f t="shared" si="11"/>
        <v>0.10049927466150871</v>
      </c>
    </row>
    <row r="153" spans="1:17" x14ac:dyDescent="0.3">
      <c r="A153" s="5" t="s">
        <v>37</v>
      </c>
      <c r="B153" s="5" t="s">
        <v>346</v>
      </c>
      <c r="C153" s="5" t="s">
        <v>218</v>
      </c>
      <c r="D153" s="5" t="s">
        <v>46</v>
      </c>
      <c r="E153" s="6">
        <v>40.956521739130437</v>
      </c>
      <c r="F153" s="6">
        <v>5.4239130434782625</v>
      </c>
      <c r="G153" s="6">
        <v>0.21195652173913043</v>
      </c>
      <c r="H153" s="6">
        <v>0.22826086956521738</v>
      </c>
      <c r="I153" s="6">
        <v>0.21739130434782608</v>
      </c>
      <c r="J153" s="6">
        <v>5.5630434782608686</v>
      </c>
      <c r="K153" s="6">
        <v>0</v>
      </c>
      <c r="L153" s="6">
        <f t="shared" si="8"/>
        <v>5.5630434782608686</v>
      </c>
      <c r="M153" s="6">
        <f t="shared" si="9"/>
        <v>0.13582802547770698</v>
      </c>
      <c r="N153" s="6">
        <v>0</v>
      </c>
      <c r="O153" s="6">
        <v>5.1271739130434799</v>
      </c>
      <c r="P153" s="6">
        <f t="shared" si="10"/>
        <v>5.1271739130434799</v>
      </c>
      <c r="Q153" s="6">
        <f t="shared" si="11"/>
        <v>0.12518577494692149</v>
      </c>
    </row>
    <row r="154" spans="1:17" x14ac:dyDescent="0.3">
      <c r="A154" s="5" t="s">
        <v>37</v>
      </c>
      <c r="B154" s="5" t="s">
        <v>347</v>
      </c>
      <c r="C154" s="5" t="s">
        <v>348</v>
      </c>
      <c r="D154" s="5" t="s">
        <v>123</v>
      </c>
      <c r="E154" s="6">
        <v>55.336956521739133</v>
      </c>
      <c r="F154" s="6">
        <v>7.3546739130434791</v>
      </c>
      <c r="G154" s="6">
        <v>0</v>
      </c>
      <c r="H154" s="6">
        <v>0</v>
      </c>
      <c r="I154" s="6">
        <v>0</v>
      </c>
      <c r="J154" s="6">
        <v>0</v>
      </c>
      <c r="K154" s="6">
        <v>0</v>
      </c>
      <c r="L154" s="6">
        <f t="shared" si="8"/>
        <v>0</v>
      </c>
      <c r="M154" s="6">
        <f t="shared" si="9"/>
        <v>0</v>
      </c>
      <c r="N154" s="6">
        <v>0</v>
      </c>
      <c r="O154" s="6">
        <v>0</v>
      </c>
      <c r="P154" s="6">
        <f t="shared" si="10"/>
        <v>0</v>
      </c>
      <c r="Q154" s="6">
        <f t="shared" si="11"/>
        <v>0</v>
      </c>
    </row>
    <row r="155" spans="1:17" x14ac:dyDescent="0.3">
      <c r="A155" s="5" t="s">
        <v>37</v>
      </c>
      <c r="B155" s="5" t="s">
        <v>349</v>
      </c>
      <c r="C155" s="5" t="s">
        <v>299</v>
      </c>
      <c r="D155" s="5" t="s">
        <v>105</v>
      </c>
      <c r="E155" s="6">
        <v>40.923913043478258</v>
      </c>
      <c r="F155" s="6">
        <v>9.9375</v>
      </c>
      <c r="G155" s="6">
        <v>0.30434782608695654</v>
      </c>
      <c r="H155" s="6">
        <v>0.22826086956521738</v>
      </c>
      <c r="I155" s="6">
        <v>0.65217391304347827</v>
      </c>
      <c r="J155" s="6">
        <v>4.7690217391304346</v>
      </c>
      <c r="K155" s="6">
        <v>0</v>
      </c>
      <c r="L155" s="6">
        <f t="shared" si="8"/>
        <v>4.7690217391304346</v>
      </c>
      <c r="M155" s="6">
        <f t="shared" si="9"/>
        <v>0.11653386454183268</v>
      </c>
      <c r="N155" s="6">
        <v>0</v>
      </c>
      <c r="O155" s="6">
        <v>0</v>
      </c>
      <c r="P155" s="6">
        <f t="shared" si="10"/>
        <v>0</v>
      </c>
      <c r="Q155" s="6">
        <f t="shared" si="11"/>
        <v>0</v>
      </c>
    </row>
    <row r="156" spans="1:17" x14ac:dyDescent="0.3">
      <c r="A156" s="5" t="s">
        <v>37</v>
      </c>
      <c r="B156" s="5" t="s">
        <v>350</v>
      </c>
      <c r="C156" s="5" t="s">
        <v>351</v>
      </c>
      <c r="D156" s="5" t="s">
        <v>352</v>
      </c>
      <c r="E156" s="6">
        <v>25.891304347826086</v>
      </c>
      <c r="F156" s="6">
        <v>4.9565217391304346</v>
      </c>
      <c r="G156" s="6">
        <v>0</v>
      </c>
      <c r="H156" s="6">
        <v>8.5978260869565212E-2</v>
      </c>
      <c r="I156" s="6">
        <v>0.14130434782608695</v>
      </c>
      <c r="J156" s="6">
        <v>0</v>
      </c>
      <c r="K156" s="6">
        <v>0</v>
      </c>
      <c r="L156" s="6">
        <f t="shared" si="8"/>
        <v>0</v>
      </c>
      <c r="M156" s="6">
        <f t="shared" si="9"/>
        <v>0</v>
      </c>
      <c r="N156" s="6">
        <v>0</v>
      </c>
      <c r="O156" s="6">
        <v>0</v>
      </c>
      <c r="P156" s="6">
        <f t="shared" si="10"/>
        <v>0</v>
      </c>
      <c r="Q156" s="6">
        <f t="shared" si="11"/>
        <v>0</v>
      </c>
    </row>
    <row r="157" spans="1:17" x14ac:dyDescent="0.3">
      <c r="A157" s="5" t="s">
        <v>37</v>
      </c>
      <c r="B157" s="5" t="s">
        <v>353</v>
      </c>
      <c r="C157" s="5" t="s">
        <v>137</v>
      </c>
      <c r="D157" s="5" t="s">
        <v>138</v>
      </c>
      <c r="E157" s="6">
        <v>55.793478260869563</v>
      </c>
      <c r="F157" s="6">
        <v>5.4536956521739137</v>
      </c>
      <c r="G157" s="6">
        <v>0</v>
      </c>
      <c r="H157" s="6">
        <v>0</v>
      </c>
      <c r="I157" s="6">
        <v>0</v>
      </c>
      <c r="J157" s="6">
        <v>12.633804347826089</v>
      </c>
      <c r="K157" s="6">
        <v>0</v>
      </c>
      <c r="L157" s="6">
        <f t="shared" si="8"/>
        <v>12.633804347826089</v>
      </c>
      <c r="M157" s="6">
        <f t="shared" si="9"/>
        <v>0.22643872978764859</v>
      </c>
      <c r="N157" s="6">
        <v>5.2261956521739137</v>
      </c>
      <c r="O157" s="6">
        <v>0</v>
      </c>
      <c r="P157" s="6">
        <f t="shared" si="10"/>
        <v>5.2261956521739137</v>
      </c>
      <c r="Q157" s="6">
        <f t="shared" si="11"/>
        <v>9.3670368205727661E-2</v>
      </c>
    </row>
    <row r="158" spans="1:17" x14ac:dyDescent="0.3">
      <c r="A158" s="5" t="s">
        <v>37</v>
      </c>
      <c r="B158" s="5" t="s">
        <v>354</v>
      </c>
      <c r="C158" s="5" t="s">
        <v>355</v>
      </c>
      <c r="D158" s="5" t="s">
        <v>170</v>
      </c>
      <c r="E158" s="6">
        <v>39.271739130434781</v>
      </c>
      <c r="F158" s="6">
        <v>2.6956521739130435</v>
      </c>
      <c r="G158" s="6">
        <v>6.5217391304347824E-2</v>
      </c>
      <c r="H158" s="6">
        <v>0.22826086956521738</v>
      </c>
      <c r="I158" s="6">
        <v>5.6195652173913047</v>
      </c>
      <c r="J158" s="6">
        <v>0</v>
      </c>
      <c r="K158" s="6">
        <v>0</v>
      </c>
      <c r="L158" s="6">
        <f t="shared" si="8"/>
        <v>0</v>
      </c>
      <c r="M158" s="6">
        <f t="shared" si="9"/>
        <v>0</v>
      </c>
      <c r="N158" s="6">
        <v>6.5657608695652181</v>
      </c>
      <c r="O158" s="6">
        <v>0</v>
      </c>
      <c r="P158" s="6">
        <f t="shared" si="10"/>
        <v>6.5657608695652181</v>
      </c>
      <c r="Q158" s="6">
        <f t="shared" si="11"/>
        <v>0.16718793246609467</v>
      </c>
    </row>
    <row r="159" spans="1:17" x14ac:dyDescent="0.3">
      <c r="A159" s="5" t="s">
        <v>37</v>
      </c>
      <c r="B159" s="5" t="s">
        <v>356</v>
      </c>
      <c r="C159" s="5" t="s">
        <v>295</v>
      </c>
      <c r="D159" s="5" t="s">
        <v>185</v>
      </c>
      <c r="E159" s="6">
        <v>66.782608695652172</v>
      </c>
      <c r="F159" s="6">
        <v>5.7391304347826084</v>
      </c>
      <c r="G159" s="6">
        <v>0</v>
      </c>
      <c r="H159" s="6">
        <v>0</v>
      </c>
      <c r="I159" s="6">
        <v>0</v>
      </c>
      <c r="J159" s="6">
        <v>0</v>
      </c>
      <c r="K159" s="6">
        <v>0.66304347826086951</v>
      </c>
      <c r="L159" s="6">
        <f t="shared" si="8"/>
        <v>0.66304347826086951</v>
      </c>
      <c r="M159" s="6">
        <f t="shared" si="9"/>
        <v>9.9283854166666661E-3</v>
      </c>
      <c r="N159" s="6">
        <v>0</v>
      </c>
      <c r="O159" s="6">
        <v>2.717391304347826E-2</v>
      </c>
      <c r="P159" s="6">
        <f t="shared" si="10"/>
        <v>2.717391304347826E-2</v>
      </c>
      <c r="Q159" s="6">
        <f t="shared" si="11"/>
        <v>4.0690104166666668E-4</v>
      </c>
    </row>
    <row r="160" spans="1:17" x14ac:dyDescent="0.3">
      <c r="A160" s="5" t="s">
        <v>37</v>
      </c>
      <c r="B160" s="5" t="s">
        <v>357</v>
      </c>
      <c r="C160" s="5" t="s">
        <v>358</v>
      </c>
      <c r="D160" s="5" t="s">
        <v>75</v>
      </c>
      <c r="E160" s="6">
        <v>49.728260869565219</v>
      </c>
      <c r="F160" s="6">
        <v>5.6521739130434785</v>
      </c>
      <c r="G160" s="6">
        <v>0</v>
      </c>
      <c r="H160" s="6">
        <v>2.1739130434782608</v>
      </c>
      <c r="I160" s="6">
        <v>0.25</v>
      </c>
      <c r="J160" s="6">
        <v>2.2450000000000001</v>
      </c>
      <c r="K160" s="6">
        <v>0</v>
      </c>
      <c r="L160" s="6">
        <f t="shared" si="8"/>
        <v>2.2450000000000001</v>
      </c>
      <c r="M160" s="6">
        <f t="shared" si="9"/>
        <v>4.5145355191256835E-2</v>
      </c>
      <c r="N160" s="6">
        <v>4.9961956521739133</v>
      </c>
      <c r="O160" s="6">
        <v>0</v>
      </c>
      <c r="P160" s="6">
        <f t="shared" si="10"/>
        <v>4.9961956521739133</v>
      </c>
      <c r="Q160" s="6">
        <f t="shared" si="11"/>
        <v>0.10046994535519126</v>
      </c>
    </row>
    <row r="161" spans="1:17" x14ac:dyDescent="0.3">
      <c r="A161" s="5" t="s">
        <v>37</v>
      </c>
      <c r="B161" s="5" t="s">
        <v>359</v>
      </c>
      <c r="C161" s="5" t="s">
        <v>285</v>
      </c>
      <c r="D161" s="5" t="s">
        <v>286</v>
      </c>
      <c r="E161" s="6">
        <v>78.608695652173907</v>
      </c>
      <c r="F161" s="6">
        <v>2.6956521739130435</v>
      </c>
      <c r="G161" s="6">
        <v>0.32608695652173914</v>
      </c>
      <c r="H161" s="6">
        <v>0.2608695652173913</v>
      </c>
      <c r="I161" s="6">
        <v>0.2608695652173913</v>
      </c>
      <c r="J161" s="6">
        <v>3.2173913043478262</v>
      </c>
      <c r="K161" s="6">
        <v>0</v>
      </c>
      <c r="L161" s="6">
        <f t="shared" si="8"/>
        <v>3.2173913043478262</v>
      </c>
      <c r="M161" s="6">
        <f t="shared" si="9"/>
        <v>4.092920353982301E-2</v>
      </c>
      <c r="N161" s="6">
        <v>0</v>
      </c>
      <c r="O161" s="6">
        <v>0</v>
      </c>
      <c r="P161" s="6">
        <f t="shared" si="10"/>
        <v>0</v>
      </c>
      <c r="Q161" s="6">
        <f t="shared" si="11"/>
        <v>0</v>
      </c>
    </row>
    <row r="162" spans="1:17" x14ac:dyDescent="0.3">
      <c r="A162" s="5" t="s">
        <v>37</v>
      </c>
      <c r="B162" s="5" t="s">
        <v>360</v>
      </c>
      <c r="C162" s="5" t="s">
        <v>361</v>
      </c>
      <c r="D162" s="5" t="s">
        <v>94</v>
      </c>
      <c r="E162" s="6">
        <v>46.315217391304351</v>
      </c>
      <c r="F162" s="6">
        <v>4.6956521739130439</v>
      </c>
      <c r="G162" s="6">
        <v>0.32608695652173914</v>
      </c>
      <c r="H162" s="6">
        <v>0.20652173913043478</v>
      </c>
      <c r="I162" s="6">
        <v>0.2608695652173913</v>
      </c>
      <c r="J162" s="6">
        <v>5.9293478260869561</v>
      </c>
      <c r="K162" s="6">
        <v>0</v>
      </c>
      <c r="L162" s="6">
        <f t="shared" si="8"/>
        <v>5.9293478260869561</v>
      </c>
      <c r="M162" s="6">
        <f t="shared" si="9"/>
        <v>0.12802159117578032</v>
      </c>
      <c r="N162" s="6">
        <v>0</v>
      </c>
      <c r="O162" s="6">
        <v>0</v>
      </c>
      <c r="P162" s="6">
        <f t="shared" si="10"/>
        <v>0</v>
      </c>
      <c r="Q162" s="6">
        <f t="shared" si="11"/>
        <v>0</v>
      </c>
    </row>
    <row r="163" spans="1:17" x14ac:dyDescent="0.3">
      <c r="A163" s="5" t="s">
        <v>37</v>
      </c>
      <c r="B163" s="5" t="s">
        <v>362</v>
      </c>
      <c r="C163" s="5" t="s">
        <v>48</v>
      </c>
      <c r="D163" s="5" t="s">
        <v>49</v>
      </c>
      <c r="E163" s="6">
        <v>71.728260869565219</v>
      </c>
      <c r="F163" s="6">
        <v>5.0434782608695654</v>
      </c>
      <c r="G163" s="6">
        <v>2.0108695652173911</v>
      </c>
      <c r="H163" s="6">
        <v>0.4891304347826087</v>
      </c>
      <c r="I163" s="6">
        <v>0.58695652173913049</v>
      </c>
      <c r="J163" s="6">
        <v>0</v>
      </c>
      <c r="K163" s="6">
        <v>10.830108695652175</v>
      </c>
      <c r="L163" s="6">
        <f t="shared" si="8"/>
        <v>10.830108695652175</v>
      </c>
      <c r="M163" s="6">
        <f t="shared" si="9"/>
        <v>0.15098802848916504</v>
      </c>
      <c r="N163" s="6">
        <v>5.0813043478260864</v>
      </c>
      <c r="O163" s="6">
        <v>5.0498913043478248</v>
      </c>
      <c r="P163" s="6">
        <f t="shared" si="10"/>
        <v>10.131195652173911</v>
      </c>
      <c r="Q163" s="6">
        <f t="shared" si="11"/>
        <v>0.14124412789816637</v>
      </c>
    </row>
    <row r="164" spans="1:17" x14ac:dyDescent="0.3">
      <c r="A164" s="5" t="s">
        <v>37</v>
      </c>
      <c r="B164" s="5" t="s">
        <v>363</v>
      </c>
      <c r="C164" s="5" t="s">
        <v>340</v>
      </c>
      <c r="D164" s="5" t="s">
        <v>341</v>
      </c>
      <c r="E164" s="6">
        <v>91.347826086956516</v>
      </c>
      <c r="F164" s="6">
        <v>6.5229347826086954</v>
      </c>
      <c r="G164" s="6">
        <v>0</v>
      </c>
      <c r="H164" s="6">
        <v>0</v>
      </c>
      <c r="I164" s="6">
        <v>0</v>
      </c>
      <c r="J164" s="6">
        <v>2.1228260869565223</v>
      </c>
      <c r="K164" s="6">
        <v>5.1610869565217374</v>
      </c>
      <c r="L164" s="6">
        <f t="shared" si="8"/>
        <v>7.2839130434782593</v>
      </c>
      <c r="M164" s="6">
        <f t="shared" si="9"/>
        <v>7.973821989528794E-2</v>
      </c>
      <c r="N164" s="6">
        <v>5.2692391304347828</v>
      </c>
      <c r="O164" s="6">
        <v>0</v>
      </c>
      <c r="P164" s="6">
        <f t="shared" si="10"/>
        <v>5.2692391304347828</v>
      </c>
      <c r="Q164" s="6">
        <f t="shared" si="11"/>
        <v>5.7683246073298437E-2</v>
      </c>
    </row>
    <row r="165" spans="1:17" x14ac:dyDescent="0.3">
      <c r="A165" s="5" t="s">
        <v>37</v>
      </c>
      <c r="B165" s="5" t="s">
        <v>364</v>
      </c>
      <c r="C165" s="5" t="s">
        <v>365</v>
      </c>
      <c r="D165" s="5" t="s">
        <v>254</v>
      </c>
      <c r="E165" s="6">
        <v>32.956521739130437</v>
      </c>
      <c r="F165" s="6">
        <v>6.6222826086956523</v>
      </c>
      <c r="G165" s="6">
        <v>6.6304347826086948E-2</v>
      </c>
      <c r="H165" s="6">
        <v>0.17391304347826086</v>
      </c>
      <c r="I165" s="6">
        <v>6.5217391304347824E-2</v>
      </c>
      <c r="J165" s="6">
        <v>2.6902173913043477</v>
      </c>
      <c r="K165" s="6">
        <v>3.2989130434782608</v>
      </c>
      <c r="L165" s="6">
        <f t="shared" si="8"/>
        <v>5.9891304347826084</v>
      </c>
      <c r="M165" s="6">
        <f t="shared" si="9"/>
        <v>0.18172823218997358</v>
      </c>
      <c r="N165" s="6">
        <v>0</v>
      </c>
      <c r="O165" s="6">
        <v>0</v>
      </c>
      <c r="P165" s="6">
        <f t="shared" si="10"/>
        <v>0</v>
      </c>
      <c r="Q165" s="6">
        <f t="shared" si="11"/>
        <v>0</v>
      </c>
    </row>
    <row r="166" spans="1:17" x14ac:dyDescent="0.3">
      <c r="A166" s="5" t="s">
        <v>37</v>
      </c>
      <c r="B166" s="5" t="s">
        <v>366</v>
      </c>
      <c r="C166" s="5" t="s">
        <v>297</v>
      </c>
      <c r="D166" s="5" t="s">
        <v>223</v>
      </c>
      <c r="E166" s="6">
        <v>7.6195652173913047</v>
      </c>
      <c r="F166" s="6">
        <v>2.4239130434782608</v>
      </c>
      <c r="G166" s="6">
        <v>0.97826086956521741</v>
      </c>
      <c r="H166" s="6">
        <v>2.4565217391304346</v>
      </c>
      <c r="I166" s="6">
        <v>0</v>
      </c>
      <c r="J166" s="6">
        <v>4.5217391304347823</v>
      </c>
      <c r="K166" s="6">
        <v>0</v>
      </c>
      <c r="L166" s="6">
        <f t="shared" si="8"/>
        <v>4.5217391304347823</v>
      </c>
      <c r="M166" s="6">
        <f t="shared" si="9"/>
        <v>0.59343794579172604</v>
      </c>
      <c r="N166" s="6">
        <v>0</v>
      </c>
      <c r="O166" s="6">
        <v>0</v>
      </c>
      <c r="P166" s="6">
        <f t="shared" si="10"/>
        <v>0</v>
      </c>
      <c r="Q166" s="6">
        <f t="shared" si="11"/>
        <v>0</v>
      </c>
    </row>
    <row r="167" spans="1:17" x14ac:dyDescent="0.3">
      <c r="A167" s="5" t="s">
        <v>37</v>
      </c>
      <c r="B167" s="5" t="s">
        <v>367</v>
      </c>
      <c r="C167" s="5" t="s">
        <v>368</v>
      </c>
      <c r="D167" s="5" t="s">
        <v>40</v>
      </c>
      <c r="E167" s="6">
        <v>89.934782608695656</v>
      </c>
      <c r="F167" s="6">
        <v>6.8316304347826078</v>
      </c>
      <c r="G167" s="6">
        <v>0</v>
      </c>
      <c r="H167" s="6">
        <v>0</v>
      </c>
      <c r="I167" s="6">
        <v>0</v>
      </c>
      <c r="J167" s="6">
        <v>4.9619565217391308</v>
      </c>
      <c r="K167" s="6">
        <v>0</v>
      </c>
      <c r="L167" s="6">
        <f t="shared" si="8"/>
        <v>4.9619565217391308</v>
      </c>
      <c r="M167" s="6">
        <f t="shared" si="9"/>
        <v>5.5172830553541219E-2</v>
      </c>
      <c r="N167" s="6">
        <v>5.8208695652173912</v>
      </c>
      <c r="O167" s="6">
        <v>0</v>
      </c>
      <c r="P167" s="6">
        <f t="shared" si="10"/>
        <v>5.8208695652173912</v>
      </c>
      <c r="Q167" s="6">
        <f t="shared" si="11"/>
        <v>6.4723229393280152E-2</v>
      </c>
    </row>
    <row r="168" spans="1:17" x14ac:dyDescent="0.3">
      <c r="A168" s="5" t="s">
        <v>37</v>
      </c>
      <c r="B168" s="5" t="s">
        <v>369</v>
      </c>
      <c r="C168" s="5" t="s">
        <v>370</v>
      </c>
      <c r="D168" s="5" t="s">
        <v>49</v>
      </c>
      <c r="E168" s="6">
        <v>59.293478260869563</v>
      </c>
      <c r="F168" s="6">
        <v>10.103260869565217</v>
      </c>
      <c r="G168" s="6">
        <v>0.57336956521739135</v>
      </c>
      <c r="H168" s="6">
        <v>0.25</v>
      </c>
      <c r="I168" s="6">
        <v>0.27173913043478259</v>
      </c>
      <c r="J168" s="6">
        <v>5.5923913043478262</v>
      </c>
      <c r="K168" s="6">
        <v>4.4239130434782608</v>
      </c>
      <c r="L168" s="6">
        <f t="shared" si="8"/>
        <v>10.016304347826086</v>
      </c>
      <c r="M168" s="6">
        <f t="shared" si="9"/>
        <v>0.1689275893675527</v>
      </c>
      <c r="N168" s="6">
        <v>0</v>
      </c>
      <c r="O168" s="6">
        <v>4.9755434782608692</v>
      </c>
      <c r="P168" s="6">
        <f t="shared" si="10"/>
        <v>4.9755434782608692</v>
      </c>
      <c r="Q168" s="6">
        <f t="shared" si="11"/>
        <v>8.3913840513290552E-2</v>
      </c>
    </row>
    <row r="169" spans="1:17" x14ac:dyDescent="0.3">
      <c r="A169" s="5" t="s">
        <v>37</v>
      </c>
      <c r="B169" s="5" t="s">
        <v>371</v>
      </c>
      <c r="C169" s="5" t="s">
        <v>39</v>
      </c>
      <c r="D169" s="5" t="s">
        <v>75</v>
      </c>
      <c r="E169" s="6">
        <v>16.478260869565219</v>
      </c>
      <c r="F169" s="6">
        <v>5.7391304347826084</v>
      </c>
      <c r="G169" s="6">
        <v>0</v>
      </c>
      <c r="H169" s="6">
        <v>0.16847826086956522</v>
      </c>
      <c r="I169" s="6">
        <v>0.2608695652173913</v>
      </c>
      <c r="J169" s="6">
        <v>0</v>
      </c>
      <c r="K169" s="6">
        <v>4.399565217391304</v>
      </c>
      <c r="L169" s="6">
        <f t="shared" si="8"/>
        <v>4.399565217391304</v>
      </c>
      <c r="M169" s="6">
        <f t="shared" si="9"/>
        <v>0.26699208443271766</v>
      </c>
      <c r="N169" s="6">
        <v>5.4069565217391302</v>
      </c>
      <c r="O169" s="6">
        <v>0</v>
      </c>
      <c r="P169" s="6">
        <f t="shared" si="10"/>
        <v>5.4069565217391302</v>
      </c>
      <c r="Q169" s="6">
        <f t="shared" si="11"/>
        <v>0.32812664907651712</v>
      </c>
    </row>
    <row r="170" spans="1:17" x14ac:dyDescent="0.3">
      <c r="A170" s="5" t="s">
        <v>37</v>
      </c>
      <c r="B170" s="5" t="s">
        <v>372</v>
      </c>
      <c r="C170" s="5" t="s">
        <v>39</v>
      </c>
      <c r="D170" s="5" t="s">
        <v>75</v>
      </c>
      <c r="E170" s="6">
        <v>63.043478260869563</v>
      </c>
      <c r="F170" s="6">
        <v>0</v>
      </c>
      <c r="G170" s="6">
        <v>0</v>
      </c>
      <c r="H170" s="6">
        <v>0</v>
      </c>
      <c r="I170" s="6">
        <v>0.4891304347826087</v>
      </c>
      <c r="J170" s="6">
        <v>5.5334782608695665</v>
      </c>
      <c r="K170" s="6">
        <v>0</v>
      </c>
      <c r="L170" s="6">
        <f t="shared" si="8"/>
        <v>5.5334782608695665</v>
      </c>
      <c r="M170" s="6">
        <f t="shared" si="9"/>
        <v>8.7772413793103465E-2</v>
      </c>
      <c r="N170" s="6">
        <v>1.4018478260869565</v>
      </c>
      <c r="O170" s="6">
        <v>0</v>
      </c>
      <c r="P170" s="6">
        <f t="shared" si="10"/>
        <v>1.4018478260869565</v>
      </c>
      <c r="Q170" s="6">
        <f t="shared" si="11"/>
        <v>2.2236206896551723E-2</v>
      </c>
    </row>
    <row r="171" spans="1:17" x14ac:dyDescent="0.3">
      <c r="A171" s="5" t="s">
        <v>37</v>
      </c>
      <c r="B171" s="5" t="s">
        <v>373</v>
      </c>
      <c r="C171" s="5" t="s">
        <v>374</v>
      </c>
      <c r="D171" s="5" t="s">
        <v>375</v>
      </c>
      <c r="E171" s="6">
        <v>27.967391304347824</v>
      </c>
      <c r="F171" s="6">
        <v>11.672282608695651</v>
      </c>
      <c r="G171" s="6">
        <v>0</v>
      </c>
      <c r="H171" s="6">
        <v>0</v>
      </c>
      <c r="I171" s="6">
        <v>3.3369565217391304</v>
      </c>
      <c r="J171" s="6">
        <v>0</v>
      </c>
      <c r="K171" s="6">
        <v>5.204782608695651</v>
      </c>
      <c r="L171" s="6">
        <f t="shared" si="8"/>
        <v>5.204782608695651</v>
      </c>
      <c r="M171" s="6">
        <f t="shared" si="9"/>
        <v>0.18610182666148462</v>
      </c>
      <c r="N171" s="6">
        <v>5.8242391304347834</v>
      </c>
      <c r="O171" s="6">
        <v>0</v>
      </c>
      <c r="P171" s="6">
        <f t="shared" si="10"/>
        <v>5.8242391304347834</v>
      </c>
      <c r="Q171" s="6">
        <f t="shared" si="11"/>
        <v>0.20825106879129424</v>
      </c>
    </row>
    <row r="172" spans="1:17" x14ac:dyDescent="0.3">
      <c r="A172" s="5" t="s">
        <v>37</v>
      </c>
      <c r="B172" s="5" t="s">
        <v>376</v>
      </c>
      <c r="C172" s="5" t="s">
        <v>225</v>
      </c>
      <c r="D172" s="5" t="s">
        <v>114</v>
      </c>
      <c r="E172" s="6">
        <v>61.619565217391305</v>
      </c>
      <c r="F172" s="6">
        <v>8.0346739130434788</v>
      </c>
      <c r="G172" s="6">
        <v>0.34782608695652173</v>
      </c>
      <c r="H172" s="6">
        <v>0.3125</v>
      </c>
      <c r="I172" s="6">
        <v>5.9239130434782608</v>
      </c>
      <c r="J172" s="6">
        <v>2.5065217391304349</v>
      </c>
      <c r="K172" s="6">
        <v>1.439021739130435</v>
      </c>
      <c r="L172" s="6">
        <f t="shared" si="8"/>
        <v>3.9455434782608698</v>
      </c>
      <c r="M172" s="6">
        <f t="shared" si="9"/>
        <v>6.4030693243958367E-2</v>
      </c>
      <c r="N172" s="6">
        <v>0</v>
      </c>
      <c r="O172" s="6">
        <v>4.6202173913043456</v>
      </c>
      <c r="P172" s="6">
        <f t="shared" si="10"/>
        <v>4.6202173913043456</v>
      </c>
      <c r="Q172" s="6">
        <f t="shared" si="11"/>
        <v>7.497971423531484E-2</v>
      </c>
    </row>
    <row r="173" spans="1:17" x14ac:dyDescent="0.3">
      <c r="A173" s="5" t="s">
        <v>37</v>
      </c>
      <c r="B173" s="5" t="s">
        <v>377</v>
      </c>
      <c r="C173" s="5" t="s">
        <v>150</v>
      </c>
      <c r="D173" s="5" t="s">
        <v>151</v>
      </c>
      <c r="E173" s="6">
        <v>51.206521739130437</v>
      </c>
      <c r="F173" s="6">
        <v>6.0652173913043477</v>
      </c>
      <c r="G173" s="6">
        <v>0.28260869565217389</v>
      </c>
      <c r="H173" s="6">
        <v>0.2608695652173913</v>
      </c>
      <c r="I173" s="6">
        <v>0.2608695652173913</v>
      </c>
      <c r="J173" s="6">
        <v>11.392173913043475</v>
      </c>
      <c r="K173" s="6">
        <v>0</v>
      </c>
      <c r="L173" s="6">
        <f t="shared" si="8"/>
        <v>11.392173913043475</v>
      </c>
      <c r="M173" s="6">
        <f t="shared" si="9"/>
        <v>0.22247505837401818</v>
      </c>
      <c r="N173" s="6">
        <v>0</v>
      </c>
      <c r="O173" s="6">
        <v>0</v>
      </c>
      <c r="P173" s="6">
        <f t="shared" si="10"/>
        <v>0</v>
      </c>
      <c r="Q173" s="6">
        <f t="shared" si="11"/>
        <v>0</v>
      </c>
    </row>
    <row r="174" spans="1:17" x14ac:dyDescent="0.3">
      <c r="A174" s="5" t="s">
        <v>37</v>
      </c>
      <c r="B174" s="5" t="s">
        <v>378</v>
      </c>
      <c r="C174" s="5" t="s">
        <v>48</v>
      </c>
      <c r="D174" s="5" t="s">
        <v>49</v>
      </c>
      <c r="E174" s="6">
        <v>74.391304347826093</v>
      </c>
      <c r="F174" s="6">
        <v>4.9728260869565215</v>
      </c>
      <c r="G174" s="6">
        <v>0.47010869565217389</v>
      </c>
      <c r="H174" s="6">
        <v>0.44021739130434784</v>
      </c>
      <c r="I174" s="6">
        <v>1.1304347826086956</v>
      </c>
      <c r="J174" s="6">
        <v>0</v>
      </c>
      <c r="K174" s="6">
        <v>0.24456521739130435</v>
      </c>
      <c r="L174" s="6">
        <f t="shared" si="8"/>
        <v>0.24456521739130435</v>
      </c>
      <c r="M174" s="6">
        <f t="shared" si="9"/>
        <v>3.2875511396843948E-3</v>
      </c>
      <c r="N174" s="6">
        <v>5.0543478260869561</v>
      </c>
      <c r="O174" s="6">
        <v>0</v>
      </c>
      <c r="P174" s="6">
        <f t="shared" si="10"/>
        <v>5.0543478260869561</v>
      </c>
      <c r="Q174" s="6">
        <f t="shared" si="11"/>
        <v>6.7942723553477483E-2</v>
      </c>
    </row>
    <row r="175" spans="1:17" x14ac:dyDescent="0.3">
      <c r="A175" s="5" t="s">
        <v>37</v>
      </c>
      <c r="B175" s="5" t="s">
        <v>379</v>
      </c>
      <c r="C175" s="5" t="s">
        <v>374</v>
      </c>
      <c r="D175" s="5" t="s">
        <v>375</v>
      </c>
      <c r="E175" s="6">
        <v>22.945652173913043</v>
      </c>
      <c r="F175" s="6">
        <v>0</v>
      </c>
      <c r="G175" s="6">
        <v>6.5217391304347824E-2</v>
      </c>
      <c r="H175" s="6">
        <v>6.5217391304347824E-2</v>
      </c>
      <c r="I175" s="6">
        <v>3.2608695652173912E-2</v>
      </c>
      <c r="J175" s="6">
        <v>6.6086956521739131</v>
      </c>
      <c r="K175" s="6">
        <v>0</v>
      </c>
      <c r="L175" s="6">
        <f t="shared" si="8"/>
        <v>6.6086956521739131</v>
      </c>
      <c r="M175" s="6">
        <f t="shared" si="9"/>
        <v>0.28801515869256278</v>
      </c>
      <c r="N175" s="6">
        <v>0</v>
      </c>
      <c r="O175" s="6">
        <v>0</v>
      </c>
      <c r="P175" s="6">
        <f t="shared" si="10"/>
        <v>0</v>
      </c>
      <c r="Q175" s="6">
        <f t="shared" si="11"/>
        <v>0</v>
      </c>
    </row>
    <row r="176" spans="1:17" x14ac:dyDescent="0.3">
      <c r="A176" s="5" t="s">
        <v>37</v>
      </c>
      <c r="B176" s="5" t="s">
        <v>380</v>
      </c>
      <c r="C176" s="5" t="s">
        <v>39</v>
      </c>
      <c r="D176" s="5" t="s">
        <v>75</v>
      </c>
      <c r="E176" s="6">
        <v>69.521739130434781</v>
      </c>
      <c r="F176" s="6">
        <v>0</v>
      </c>
      <c r="G176" s="6">
        <v>2.7717391304347827</v>
      </c>
      <c r="H176" s="6">
        <v>0.47282608695652173</v>
      </c>
      <c r="I176" s="6">
        <v>1.0543478260869565</v>
      </c>
      <c r="J176" s="6">
        <v>5.0886956521739126</v>
      </c>
      <c r="K176" s="6">
        <v>10.834999999999997</v>
      </c>
      <c r="L176" s="6">
        <f t="shared" si="8"/>
        <v>15.92369565217391</v>
      </c>
      <c r="M176" s="6">
        <f t="shared" si="9"/>
        <v>0.22904627892432766</v>
      </c>
      <c r="N176" s="6">
        <v>10.576086956521738</v>
      </c>
      <c r="O176" s="6">
        <v>0</v>
      </c>
      <c r="P176" s="6">
        <f t="shared" si="10"/>
        <v>10.576086956521738</v>
      </c>
      <c r="Q176" s="6">
        <f t="shared" si="11"/>
        <v>0.15212632895559725</v>
      </c>
    </row>
    <row r="177" spans="1:17" x14ac:dyDescent="0.3">
      <c r="A177" s="5" t="s">
        <v>37</v>
      </c>
      <c r="B177" s="5" t="s">
        <v>381</v>
      </c>
      <c r="C177" s="5" t="s">
        <v>382</v>
      </c>
      <c r="D177" s="5" t="s">
        <v>154</v>
      </c>
      <c r="E177" s="6">
        <v>39.880434782608695</v>
      </c>
      <c r="F177" s="6">
        <v>14.12184782608696</v>
      </c>
      <c r="G177" s="6">
        <v>0</v>
      </c>
      <c r="H177" s="6">
        <v>0.15217391304347827</v>
      </c>
      <c r="I177" s="6">
        <v>27.978260869565219</v>
      </c>
      <c r="J177" s="6">
        <v>0</v>
      </c>
      <c r="K177" s="6">
        <v>4.8580434782608695</v>
      </c>
      <c r="L177" s="6">
        <f t="shared" si="8"/>
        <v>4.8580434782608695</v>
      </c>
      <c r="M177" s="6">
        <f t="shared" si="9"/>
        <v>0.12181520850367948</v>
      </c>
      <c r="N177" s="6">
        <v>0</v>
      </c>
      <c r="O177" s="6">
        <v>5.1373913043478243</v>
      </c>
      <c r="P177" s="6">
        <f t="shared" si="10"/>
        <v>5.1373913043478243</v>
      </c>
      <c r="Q177" s="6">
        <f t="shared" si="11"/>
        <v>0.1288198419187789</v>
      </c>
    </row>
    <row r="178" spans="1:17" x14ac:dyDescent="0.3">
      <c r="A178" s="5" t="s">
        <v>37</v>
      </c>
      <c r="B178" s="5" t="s">
        <v>383</v>
      </c>
      <c r="C178" s="5" t="s">
        <v>384</v>
      </c>
      <c r="D178" s="5" t="s">
        <v>327</v>
      </c>
      <c r="E178" s="6">
        <v>30.923913043478262</v>
      </c>
      <c r="F178" s="6">
        <v>5.5652173913043477</v>
      </c>
      <c r="G178" s="6">
        <v>0.38043478260869568</v>
      </c>
      <c r="H178" s="6">
        <v>0.15760869565217392</v>
      </c>
      <c r="I178" s="6">
        <v>0.22826086956521738</v>
      </c>
      <c r="J178" s="6">
        <v>0</v>
      </c>
      <c r="K178" s="6">
        <v>0</v>
      </c>
      <c r="L178" s="6">
        <f t="shared" si="8"/>
        <v>0</v>
      </c>
      <c r="M178" s="6">
        <f t="shared" si="9"/>
        <v>0</v>
      </c>
      <c r="N178" s="6">
        <v>0</v>
      </c>
      <c r="O178" s="6">
        <v>0</v>
      </c>
      <c r="P178" s="6">
        <f t="shared" si="10"/>
        <v>0</v>
      </c>
      <c r="Q178" s="6">
        <f t="shared" si="11"/>
        <v>0</v>
      </c>
    </row>
    <row r="179" spans="1:17" x14ac:dyDescent="0.3">
      <c r="A179" s="5" t="s">
        <v>37</v>
      </c>
      <c r="B179" s="5" t="s">
        <v>385</v>
      </c>
      <c r="C179" s="5" t="s">
        <v>386</v>
      </c>
      <c r="D179" s="5" t="s">
        <v>387</v>
      </c>
      <c r="E179" s="6">
        <v>64.163043478260875</v>
      </c>
      <c r="F179" s="6">
        <v>5.5679347826086953</v>
      </c>
      <c r="G179" s="6">
        <v>0.2608695652173913</v>
      </c>
      <c r="H179" s="6">
        <v>0.16847826086956522</v>
      </c>
      <c r="I179" s="6">
        <v>0.36956521739130432</v>
      </c>
      <c r="J179" s="6">
        <v>0</v>
      </c>
      <c r="K179" s="6">
        <v>0</v>
      </c>
      <c r="L179" s="6">
        <f t="shared" si="8"/>
        <v>0</v>
      </c>
      <c r="M179" s="6">
        <f t="shared" si="9"/>
        <v>0</v>
      </c>
      <c r="N179" s="6">
        <v>0</v>
      </c>
      <c r="O179" s="6">
        <v>0</v>
      </c>
      <c r="P179" s="6">
        <f t="shared" si="10"/>
        <v>0</v>
      </c>
      <c r="Q179" s="6">
        <f t="shared" si="11"/>
        <v>0</v>
      </c>
    </row>
    <row r="180" spans="1:17" x14ac:dyDescent="0.3">
      <c r="A180" s="5" t="s">
        <v>37</v>
      </c>
      <c r="B180" s="5" t="s">
        <v>388</v>
      </c>
      <c r="C180" s="5" t="s">
        <v>389</v>
      </c>
      <c r="D180" s="5" t="s">
        <v>390</v>
      </c>
      <c r="E180" s="6">
        <v>86.760869565217391</v>
      </c>
      <c r="F180" s="6">
        <v>5.3043478260869561</v>
      </c>
      <c r="G180" s="6">
        <v>0</v>
      </c>
      <c r="H180" s="6">
        <v>2</v>
      </c>
      <c r="I180" s="6">
        <v>0.15217391304347827</v>
      </c>
      <c r="J180" s="6">
        <v>5.1429347826086937</v>
      </c>
      <c r="K180" s="6">
        <v>0</v>
      </c>
      <c r="L180" s="6">
        <f t="shared" si="8"/>
        <v>5.1429347826086937</v>
      </c>
      <c r="M180" s="6">
        <f t="shared" si="9"/>
        <v>5.927712352793784E-2</v>
      </c>
      <c r="N180" s="6">
        <v>5.4815217391304341</v>
      </c>
      <c r="O180" s="6">
        <v>0</v>
      </c>
      <c r="P180" s="6">
        <f t="shared" si="10"/>
        <v>5.4815217391304341</v>
      </c>
      <c r="Q180" s="6">
        <f t="shared" si="11"/>
        <v>6.317965422199949E-2</v>
      </c>
    </row>
    <row r="181" spans="1:17" x14ac:dyDescent="0.3">
      <c r="A181" s="5" t="s">
        <v>37</v>
      </c>
      <c r="B181" s="5" t="s">
        <v>391</v>
      </c>
      <c r="C181" s="5" t="s">
        <v>100</v>
      </c>
      <c r="D181" s="5" t="s">
        <v>101</v>
      </c>
      <c r="E181" s="6">
        <v>81.097826086956516</v>
      </c>
      <c r="F181" s="6">
        <v>32.0779347826087</v>
      </c>
      <c r="G181" s="6">
        <v>1.2173913043478262</v>
      </c>
      <c r="H181" s="6">
        <v>0.21739130434782608</v>
      </c>
      <c r="I181" s="6">
        <v>0.52173913043478259</v>
      </c>
      <c r="J181" s="6">
        <v>4.4517391304347829</v>
      </c>
      <c r="K181" s="6">
        <v>6.3218478260869571</v>
      </c>
      <c r="L181" s="6">
        <f t="shared" si="8"/>
        <v>10.77358695652174</v>
      </c>
      <c r="M181" s="6">
        <f t="shared" si="9"/>
        <v>0.13284680337756335</v>
      </c>
      <c r="N181" s="6">
        <v>0</v>
      </c>
      <c r="O181" s="6">
        <v>7.2171739130434789</v>
      </c>
      <c r="P181" s="6">
        <f t="shared" si="10"/>
        <v>7.2171739130434789</v>
      </c>
      <c r="Q181" s="6">
        <f t="shared" si="11"/>
        <v>8.8993432515748566E-2</v>
      </c>
    </row>
    <row r="182" spans="1:17" x14ac:dyDescent="0.3">
      <c r="A182" s="5" t="s">
        <v>37</v>
      </c>
      <c r="B182" s="5" t="s">
        <v>392</v>
      </c>
      <c r="C182" s="5" t="s">
        <v>393</v>
      </c>
      <c r="D182" s="5" t="s">
        <v>276</v>
      </c>
      <c r="E182" s="6">
        <v>72.554347826086953</v>
      </c>
      <c r="F182" s="6">
        <v>5.7391304347826084</v>
      </c>
      <c r="G182" s="6">
        <v>0.54347826086956541</v>
      </c>
      <c r="H182" s="6">
        <v>0.16847826086956522</v>
      </c>
      <c r="I182" s="6">
        <v>5.6847826086956523</v>
      </c>
      <c r="J182" s="6">
        <v>5.5625</v>
      </c>
      <c r="K182" s="6">
        <v>15.907608695652174</v>
      </c>
      <c r="L182" s="6">
        <f t="shared" si="8"/>
        <v>21.470108695652172</v>
      </c>
      <c r="M182" s="6">
        <f t="shared" si="9"/>
        <v>0.29591760299625469</v>
      </c>
      <c r="N182" s="6">
        <v>0</v>
      </c>
      <c r="O182" s="6">
        <v>0</v>
      </c>
      <c r="P182" s="6">
        <f t="shared" si="10"/>
        <v>0</v>
      </c>
      <c r="Q182" s="6">
        <f t="shared" si="11"/>
        <v>0</v>
      </c>
    </row>
    <row r="183" spans="1:17" x14ac:dyDescent="0.3">
      <c r="A183" s="5" t="s">
        <v>37</v>
      </c>
      <c r="B183" s="5" t="s">
        <v>394</v>
      </c>
      <c r="C183" s="5" t="s">
        <v>395</v>
      </c>
      <c r="D183" s="5" t="s">
        <v>302</v>
      </c>
      <c r="E183" s="6">
        <v>90.521739130434781</v>
      </c>
      <c r="F183" s="6">
        <v>5.3913043478260869</v>
      </c>
      <c r="G183" s="6">
        <v>0.2608695652173913</v>
      </c>
      <c r="H183" s="6">
        <v>0.35326086956521741</v>
      </c>
      <c r="I183" s="6">
        <v>0.69565217391304346</v>
      </c>
      <c r="J183" s="6">
        <v>0</v>
      </c>
      <c r="K183" s="6">
        <v>4.9836956521739131</v>
      </c>
      <c r="L183" s="6">
        <f t="shared" si="8"/>
        <v>4.9836956521739131</v>
      </c>
      <c r="M183" s="6">
        <f t="shared" si="9"/>
        <v>5.5055235350624399E-2</v>
      </c>
      <c r="N183" s="6">
        <v>2</v>
      </c>
      <c r="O183" s="6">
        <v>5.7771739130434785</v>
      </c>
      <c r="P183" s="6">
        <f t="shared" si="10"/>
        <v>7.7771739130434785</v>
      </c>
      <c r="Q183" s="6">
        <f t="shared" si="11"/>
        <v>8.5914985590778106E-2</v>
      </c>
    </row>
    <row r="184" spans="1:17" x14ac:dyDescent="0.3">
      <c r="A184" s="5" t="s">
        <v>37</v>
      </c>
      <c r="B184" s="5" t="s">
        <v>396</v>
      </c>
      <c r="C184" s="5" t="s">
        <v>397</v>
      </c>
      <c r="D184" s="5" t="s">
        <v>398</v>
      </c>
      <c r="E184" s="6">
        <v>40.358695652173914</v>
      </c>
      <c r="F184" s="6">
        <v>5.7391304347826084</v>
      </c>
      <c r="G184" s="6">
        <v>0.19021739130434784</v>
      </c>
      <c r="H184" s="6">
        <v>0.22282608695652173</v>
      </c>
      <c r="I184" s="6">
        <v>0.2391304347826087</v>
      </c>
      <c r="J184" s="6">
        <v>0</v>
      </c>
      <c r="K184" s="6">
        <v>5.7093478260869563</v>
      </c>
      <c r="L184" s="6">
        <f t="shared" si="8"/>
        <v>5.7093478260869563</v>
      </c>
      <c r="M184" s="6">
        <f t="shared" si="9"/>
        <v>0.14146512254241853</v>
      </c>
      <c r="N184" s="6">
        <v>0</v>
      </c>
      <c r="O184" s="6">
        <v>0</v>
      </c>
      <c r="P184" s="6">
        <f t="shared" si="10"/>
        <v>0</v>
      </c>
      <c r="Q184" s="6">
        <f t="shared" si="11"/>
        <v>0</v>
      </c>
    </row>
    <row r="185" spans="1:17" x14ac:dyDescent="0.3">
      <c r="A185" s="5" t="s">
        <v>37</v>
      </c>
      <c r="B185" s="5" t="s">
        <v>399</v>
      </c>
      <c r="C185" s="5" t="s">
        <v>400</v>
      </c>
      <c r="D185" s="5" t="s">
        <v>286</v>
      </c>
      <c r="E185" s="6">
        <v>25.619565217391305</v>
      </c>
      <c r="F185" s="6">
        <v>4.9347826086956523</v>
      </c>
      <c r="G185" s="6">
        <v>0.15760869565217392</v>
      </c>
      <c r="H185" s="6">
        <v>0</v>
      </c>
      <c r="I185" s="6">
        <v>0</v>
      </c>
      <c r="J185" s="6">
        <v>0</v>
      </c>
      <c r="K185" s="6">
        <v>2.7391304347826089</v>
      </c>
      <c r="L185" s="6">
        <f t="shared" si="8"/>
        <v>2.7391304347826089</v>
      </c>
      <c r="M185" s="6">
        <f t="shared" si="9"/>
        <v>0.1069155706406449</v>
      </c>
      <c r="N185" s="6">
        <v>0</v>
      </c>
      <c r="O185" s="6">
        <v>2.7391304347826089</v>
      </c>
      <c r="P185" s="6">
        <f t="shared" si="10"/>
        <v>2.7391304347826089</v>
      </c>
      <c r="Q185" s="6">
        <f t="shared" si="11"/>
        <v>0.1069155706406449</v>
      </c>
    </row>
    <row r="186" spans="1:17" x14ac:dyDescent="0.3">
      <c r="A186" s="5" t="s">
        <v>37</v>
      </c>
      <c r="B186" s="5" t="s">
        <v>401</v>
      </c>
      <c r="C186" s="5" t="s">
        <v>402</v>
      </c>
      <c r="D186" s="5" t="s">
        <v>58</v>
      </c>
      <c r="E186" s="6">
        <v>70.478260869565219</v>
      </c>
      <c r="F186" s="6">
        <v>5.4782608695652177</v>
      </c>
      <c r="G186" s="6">
        <v>0</v>
      </c>
      <c r="H186" s="6">
        <v>0</v>
      </c>
      <c r="I186" s="6">
        <v>0</v>
      </c>
      <c r="J186" s="6">
        <v>5.1986956521739147</v>
      </c>
      <c r="K186" s="6">
        <v>0.52413043478260868</v>
      </c>
      <c r="L186" s="6">
        <f t="shared" si="8"/>
        <v>5.7228260869565233</v>
      </c>
      <c r="M186" s="6">
        <f t="shared" si="9"/>
        <v>8.1199876619370781E-2</v>
      </c>
      <c r="N186" s="6">
        <v>0</v>
      </c>
      <c r="O186" s="6">
        <v>0</v>
      </c>
      <c r="P186" s="6">
        <f t="shared" si="10"/>
        <v>0</v>
      </c>
      <c r="Q186" s="6">
        <f t="shared" si="11"/>
        <v>0</v>
      </c>
    </row>
    <row r="187" spans="1:17" x14ac:dyDescent="0.3">
      <c r="A187" s="5" t="s">
        <v>37</v>
      </c>
      <c r="B187" s="5" t="s">
        <v>403</v>
      </c>
      <c r="C187" s="5" t="s">
        <v>57</v>
      </c>
      <c r="D187" s="5" t="s">
        <v>58</v>
      </c>
      <c r="E187" s="6">
        <v>56.423913043478258</v>
      </c>
      <c r="F187" s="6">
        <v>1.3043478260869565</v>
      </c>
      <c r="G187" s="6">
        <v>0</v>
      </c>
      <c r="H187" s="6">
        <v>0.2608695652173913</v>
      </c>
      <c r="I187" s="6">
        <v>0.35869565217391303</v>
      </c>
      <c r="J187" s="6">
        <v>0</v>
      </c>
      <c r="K187" s="6">
        <v>3.8368478260869572</v>
      </c>
      <c r="L187" s="6">
        <f t="shared" si="8"/>
        <v>3.8368478260869572</v>
      </c>
      <c r="M187" s="6">
        <f t="shared" si="9"/>
        <v>6.8000385282219244E-2</v>
      </c>
      <c r="N187" s="6">
        <v>0</v>
      </c>
      <c r="O187" s="6">
        <v>0</v>
      </c>
      <c r="P187" s="6">
        <f t="shared" si="10"/>
        <v>0</v>
      </c>
      <c r="Q187" s="6">
        <f t="shared" si="11"/>
        <v>0</v>
      </c>
    </row>
    <row r="188" spans="1:17" x14ac:dyDescent="0.3">
      <c r="A188" s="5" t="s">
        <v>37</v>
      </c>
      <c r="B188" s="5" t="s">
        <v>404</v>
      </c>
      <c r="C188" s="5" t="s">
        <v>257</v>
      </c>
      <c r="D188" s="5" t="s">
        <v>189</v>
      </c>
      <c r="E188" s="6">
        <v>120.30434782608695</v>
      </c>
      <c r="F188" s="6">
        <v>0</v>
      </c>
      <c r="G188" s="6">
        <v>0</v>
      </c>
      <c r="H188" s="6">
        <v>0</v>
      </c>
      <c r="I188" s="6">
        <v>0</v>
      </c>
      <c r="J188" s="6">
        <v>5.0373913043478247</v>
      </c>
      <c r="K188" s="6">
        <v>5.4182608695652172</v>
      </c>
      <c r="L188" s="6">
        <f t="shared" si="8"/>
        <v>10.455652173913041</v>
      </c>
      <c r="M188" s="6">
        <f t="shared" si="9"/>
        <v>8.6910010842067204E-2</v>
      </c>
      <c r="N188" s="6">
        <v>4.8600000000000012</v>
      </c>
      <c r="O188" s="6">
        <v>2.8897826086956515</v>
      </c>
      <c r="P188" s="6">
        <f t="shared" si="10"/>
        <v>7.7497826086956527</v>
      </c>
      <c r="Q188" s="6">
        <f t="shared" si="11"/>
        <v>6.4418142392482836E-2</v>
      </c>
    </row>
    <row r="189" spans="1:17" x14ac:dyDescent="0.3">
      <c r="A189" s="5" t="s">
        <v>37</v>
      </c>
      <c r="B189" s="5" t="s">
        <v>405</v>
      </c>
      <c r="C189" s="5" t="s">
        <v>297</v>
      </c>
      <c r="D189" s="5" t="s">
        <v>223</v>
      </c>
      <c r="E189" s="6">
        <v>44.532608695652172</v>
      </c>
      <c r="F189" s="6">
        <v>5.3043478260869561</v>
      </c>
      <c r="G189" s="6">
        <v>0</v>
      </c>
      <c r="H189" s="6">
        <v>1.6521739130434783</v>
      </c>
      <c r="I189" s="6">
        <v>0.29347826086956524</v>
      </c>
      <c r="J189" s="6">
        <v>5.8632608695652184</v>
      </c>
      <c r="K189" s="6">
        <v>0</v>
      </c>
      <c r="L189" s="6">
        <f t="shared" si="8"/>
        <v>5.8632608695652184</v>
      </c>
      <c r="M189" s="6">
        <f t="shared" si="9"/>
        <v>0.13166219184769345</v>
      </c>
      <c r="N189" s="6">
        <v>0</v>
      </c>
      <c r="O189" s="6">
        <v>0</v>
      </c>
      <c r="P189" s="6">
        <f t="shared" si="10"/>
        <v>0</v>
      </c>
      <c r="Q189" s="6">
        <f t="shared" si="11"/>
        <v>0</v>
      </c>
    </row>
    <row r="190" spans="1:17" x14ac:dyDescent="0.3">
      <c r="A190" s="5" t="s">
        <v>37</v>
      </c>
      <c r="B190" s="5" t="s">
        <v>406</v>
      </c>
      <c r="C190" s="5" t="s">
        <v>407</v>
      </c>
      <c r="D190" s="5" t="s">
        <v>276</v>
      </c>
      <c r="E190" s="6">
        <v>38.293478260869563</v>
      </c>
      <c r="F190" s="6">
        <v>0</v>
      </c>
      <c r="G190" s="6">
        <v>0.17391304347826086</v>
      </c>
      <c r="H190" s="6">
        <v>0.34782608695652173</v>
      </c>
      <c r="I190" s="6">
        <v>0.2608695652173913</v>
      </c>
      <c r="J190" s="6">
        <v>5.8248913043478288</v>
      </c>
      <c r="K190" s="6">
        <v>0</v>
      </c>
      <c r="L190" s="6">
        <f t="shared" si="8"/>
        <v>5.8248913043478288</v>
      </c>
      <c r="M190" s="6">
        <f t="shared" si="9"/>
        <v>0.15211183650298049</v>
      </c>
      <c r="N190" s="6">
        <v>0</v>
      </c>
      <c r="O190" s="6">
        <v>0</v>
      </c>
      <c r="P190" s="6">
        <f t="shared" si="10"/>
        <v>0</v>
      </c>
      <c r="Q190" s="6">
        <f t="shared" si="11"/>
        <v>0</v>
      </c>
    </row>
    <row r="191" spans="1:17" x14ac:dyDescent="0.3">
      <c r="A191" s="5" t="s">
        <v>37</v>
      </c>
      <c r="B191" s="5" t="s">
        <v>408</v>
      </c>
      <c r="C191" s="5" t="s">
        <v>409</v>
      </c>
      <c r="D191" s="5" t="s">
        <v>138</v>
      </c>
      <c r="E191" s="6">
        <v>86.282608695652172</v>
      </c>
      <c r="F191" s="6">
        <v>5.8695652173913047</v>
      </c>
      <c r="G191" s="6">
        <v>0.31554347826086959</v>
      </c>
      <c r="H191" s="6">
        <v>0.21739130434782608</v>
      </c>
      <c r="I191" s="6">
        <v>0.22826086956521738</v>
      </c>
      <c r="J191" s="6">
        <v>5.9094565217391324</v>
      </c>
      <c r="K191" s="6">
        <v>0</v>
      </c>
      <c r="L191" s="6">
        <f t="shared" si="8"/>
        <v>5.9094565217391324</v>
      </c>
      <c r="M191" s="6">
        <f t="shared" si="9"/>
        <v>6.8489543965734465E-2</v>
      </c>
      <c r="N191" s="6">
        <v>0</v>
      </c>
      <c r="O191" s="6">
        <v>5.4242391304347839</v>
      </c>
      <c r="P191" s="6">
        <f t="shared" si="10"/>
        <v>5.4242391304347839</v>
      </c>
      <c r="Q191" s="6">
        <f t="shared" si="11"/>
        <v>6.2865961199294551E-2</v>
      </c>
    </row>
    <row r="192" spans="1:17" x14ac:dyDescent="0.3">
      <c r="A192" s="5" t="s">
        <v>37</v>
      </c>
      <c r="B192" s="5" t="s">
        <v>410</v>
      </c>
      <c r="C192" s="5" t="s">
        <v>48</v>
      </c>
      <c r="D192" s="5" t="s">
        <v>49</v>
      </c>
      <c r="E192" s="6">
        <v>86.195652173913047</v>
      </c>
      <c r="F192" s="6">
        <v>8.1739130434782616</v>
      </c>
      <c r="G192" s="6">
        <v>0.21195652173913043</v>
      </c>
      <c r="H192" s="6">
        <v>0.21195652173913043</v>
      </c>
      <c r="I192" s="6">
        <v>0</v>
      </c>
      <c r="J192" s="6">
        <v>0</v>
      </c>
      <c r="K192" s="6">
        <v>31.182065217391305</v>
      </c>
      <c r="L192" s="6">
        <f t="shared" si="8"/>
        <v>31.182065217391305</v>
      </c>
      <c r="M192" s="6">
        <f t="shared" si="9"/>
        <v>0.36175914249684743</v>
      </c>
      <c r="N192" s="6">
        <v>0</v>
      </c>
      <c r="O192" s="6">
        <v>8.8722826086956523</v>
      </c>
      <c r="P192" s="6">
        <f t="shared" si="10"/>
        <v>8.8722826086956523</v>
      </c>
      <c r="Q192" s="6">
        <f t="shared" si="11"/>
        <v>0.10293190416141236</v>
      </c>
    </row>
    <row r="193" spans="1:17" x14ac:dyDescent="0.3">
      <c r="A193" s="5" t="s">
        <v>37</v>
      </c>
      <c r="B193" s="5" t="s">
        <v>411</v>
      </c>
      <c r="C193" s="5" t="s">
        <v>412</v>
      </c>
      <c r="D193" s="5" t="s">
        <v>49</v>
      </c>
      <c r="E193" s="6">
        <v>50.336956521739133</v>
      </c>
      <c r="F193" s="6">
        <v>5.7391304347826084</v>
      </c>
      <c r="G193" s="6">
        <v>0.53260869565217395</v>
      </c>
      <c r="H193" s="6">
        <v>0.2608695652173913</v>
      </c>
      <c r="I193" s="6">
        <v>0.2608695652173913</v>
      </c>
      <c r="J193" s="6">
        <v>4.954782608695651</v>
      </c>
      <c r="K193" s="6">
        <v>0</v>
      </c>
      <c r="L193" s="6">
        <f t="shared" si="8"/>
        <v>4.954782608695651</v>
      </c>
      <c r="M193" s="6">
        <f t="shared" si="9"/>
        <v>9.8432304038004723E-2</v>
      </c>
      <c r="N193" s="6">
        <v>5.2902173913043482</v>
      </c>
      <c r="O193" s="6">
        <v>0</v>
      </c>
      <c r="P193" s="6">
        <f t="shared" si="10"/>
        <v>5.2902173913043482</v>
      </c>
      <c r="Q193" s="6">
        <f t="shared" si="11"/>
        <v>0.10509609155689915</v>
      </c>
    </row>
    <row r="194" spans="1:17" x14ac:dyDescent="0.3">
      <c r="A194" s="5" t="s">
        <v>37</v>
      </c>
      <c r="B194" s="5" t="s">
        <v>413</v>
      </c>
      <c r="C194" s="5" t="s">
        <v>414</v>
      </c>
      <c r="D194" s="5" t="s">
        <v>415</v>
      </c>
      <c r="E194" s="6">
        <v>20.315217391304348</v>
      </c>
      <c r="F194" s="6">
        <v>4.6415217391304342</v>
      </c>
      <c r="G194" s="6">
        <v>0.15217391304347827</v>
      </c>
      <c r="H194" s="6">
        <v>3.2608695652173912E-2</v>
      </c>
      <c r="I194" s="6">
        <v>6.5217391304347824E-2</v>
      </c>
      <c r="J194" s="6">
        <v>0</v>
      </c>
      <c r="K194" s="6">
        <v>1.8360869565217393</v>
      </c>
      <c r="L194" s="6">
        <f t="shared" ref="L194:L257" si="12">SUM(J194,K194)</f>
        <v>1.8360869565217393</v>
      </c>
      <c r="M194" s="6">
        <f t="shared" ref="M194:M257" si="13">L194/E194</f>
        <v>9.0379882289994662E-2</v>
      </c>
      <c r="N194" s="6">
        <v>0</v>
      </c>
      <c r="O194" s="6">
        <v>1.3043478260869563</v>
      </c>
      <c r="P194" s="6">
        <f t="shared" ref="P194:P257" si="14">SUM(N194,O194)</f>
        <v>1.3043478260869563</v>
      </c>
      <c r="Q194" s="6">
        <f t="shared" ref="Q194:Q257" si="15">P194/E194</f>
        <v>6.4205457463884424E-2</v>
      </c>
    </row>
    <row r="195" spans="1:17" x14ac:dyDescent="0.3">
      <c r="A195" s="5" t="s">
        <v>37</v>
      </c>
      <c r="B195" s="5" t="s">
        <v>416</v>
      </c>
      <c r="C195" s="5" t="s">
        <v>417</v>
      </c>
      <c r="D195" s="5" t="s">
        <v>197</v>
      </c>
      <c r="E195" s="6">
        <v>90.369565217391298</v>
      </c>
      <c r="F195" s="6">
        <v>5.4782608695652177</v>
      </c>
      <c r="G195" s="6">
        <v>0.23369565217391305</v>
      </c>
      <c r="H195" s="6">
        <v>9.7826086956521743E-2</v>
      </c>
      <c r="I195" s="6">
        <v>0.18478260869565216</v>
      </c>
      <c r="J195" s="6">
        <v>4.6309782608695658</v>
      </c>
      <c r="K195" s="6">
        <v>4.1393478260869578</v>
      </c>
      <c r="L195" s="6">
        <f t="shared" si="12"/>
        <v>8.7703260869565227</v>
      </c>
      <c r="M195" s="6">
        <f t="shared" si="13"/>
        <v>9.7049554967524682E-2</v>
      </c>
      <c r="N195" s="6">
        <v>4.6238043478260868</v>
      </c>
      <c r="O195" s="6">
        <v>0</v>
      </c>
      <c r="P195" s="6">
        <f t="shared" si="14"/>
        <v>4.6238043478260868</v>
      </c>
      <c r="Q195" s="6">
        <f t="shared" si="15"/>
        <v>5.1165503969208569E-2</v>
      </c>
    </row>
    <row r="196" spans="1:17" x14ac:dyDescent="0.3">
      <c r="A196" s="5" t="s">
        <v>37</v>
      </c>
      <c r="B196" s="5" t="s">
        <v>418</v>
      </c>
      <c r="C196" s="5" t="s">
        <v>417</v>
      </c>
      <c r="D196" s="5" t="s">
        <v>197</v>
      </c>
      <c r="E196" s="6">
        <v>49.141304347826086</v>
      </c>
      <c r="F196" s="6">
        <v>4.9782608695652177</v>
      </c>
      <c r="G196" s="6">
        <v>9.7826086956521743E-2</v>
      </c>
      <c r="H196" s="6">
        <v>0.26630434782608697</v>
      </c>
      <c r="I196" s="6">
        <v>5.434782608695652E-2</v>
      </c>
      <c r="J196" s="6">
        <v>0</v>
      </c>
      <c r="K196" s="6">
        <v>0</v>
      </c>
      <c r="L196" s="6">
        <f t="shared" si="12"/>
        <v>0</v>
      </c>
      <c r="M196" s="6">
        <f t="shared" si="13"/>
        <v>0</v>
      </c>
      <c r="N196" s="6">
        <v>0</v>
      </c>
      <c r="O196" s="6">
        <v>0</v>
      </c>
      <c r="P196" s="6">
        <f t="shared" si="14"/>
        <v>0</v>
      </c>
      <c r="Q196" s="6">
        <f t="shared" si="15"/>
        <v>0</v>
      </c>
    </row>
    <row r="197" spans="1:17" x14ac:dyDescent="0.3">
      <c r="A197" s="5" t="s">
        <v>37</v>
      </c>
      <c r="B197" s="5" t="s">
        <v>419</v>
      </c>
      <c r="C197" s="5" t="s">
        <v>63</v>
      </c>
      <c r="D197" s="5" t="s">
        <v>49</v>
      </c>
      <c r="E197" s="6">
        <v>81.326086956521735</v>
      </c>
      <c r="F197" s="6">
        <v>4.7826086956521738</v>
      </c>
      <c r="G197" s="6">
        <v>1.3423913043478262</v>
      </c>
      <c r="H197" s="6">
        <v>0.20652173913043478</v>
      </c>
      <c r="I197" s="6">
        <v>0.34782608695652173</v>
      </c>
      <c r="J197" s="6">
        <v>12.32489130434783</v>
      </c>
      <c r="K197" s="6">
        <v>25.939347826086959</v>
      </c>
      <c r="L197" s="6">
        <f t="shared" si="12"/>
        <v>38.264239130434788</v>
      </c>
      <c r="M197" s="6">
        <f t="shared" si="13"/>
        <v>0.47050387596899235</v>
      </c>
      <c r="N197" s="6">
        <v>5.5739130434782602</v>
      </c>
      <c r="O197" s="6">
        <v>0</v>
      </c>
      <c r="P197" s="6">
        <f t="shared" si="14"/>
        <v>5.5739130434782602</v>
      </c>
      <c r="Q197" s="6">
        <f t="shared" si="15"/>
        <v>6.8537824111200213E-2</v>
      </c>
    </row>
    <row r="198" spans="1:17" x14ac:dyDescent="0.3">
      <c r="A198" s="5" t="s">
        <v>37</v>
      </c>
      <c r="B198" s="5" t="s">
        <v>420</v>
      </c>
      <c r="C198" s="5" t="s">
        <v>421</v>
      </c>
      <c r="D198" s="5" t="s">
        <v>157</v>
      </c>
      <c r="E198" s="6">
        <v>48.228260869565219</v>
      </c>
      <c r="F198" s="6">
        <v>4.4565217391304346</v>
      </c>
      <c r="G198" s="6">
        <v>0</v>
      </c>
      <c r="H198" s="6">
        <v>0</v>
      </c>
      <c r="I198" s="6">
        <v>0</v>
      </c>
      <c r="J198" s="6">
        <v>0</v>
      </c>
      <c r="K198" s="6">
        <v>0</v>
      </c>
      <c r="L198" s="6">
        <f t="shared" si="12"/>
        <v>0</v>
      </c>
      <c r="M198" s="6">
        <f t="shared" si="13"/>
        <v>0</v>
      </c>
      <c r="N198" s="6">
        <v>9.2839130434782628</v>
      </c>
      <c r="O198" s="6">
        <v>0</v>
      </c>
      <c r="P198" s="6">
        <f t="shared" si="14"/>
        <v>9.2839130434782628</v>
      </c>
      <c r="Q198" s="6">
        <f t="shared" si="15"/>
        <v>0.19249943655623172</v>
      </c>
    </row>
    <row r="199" spans="1:17" x14ac:dyDescent="0.3">
      <c r="A199" s="5" t="s">
        <v>37</v>
      </c>
      <c r="B199" s="5" t="s">
        <v>422</v>
      </c>
      <c r="C199" s="5" t="s">
        <v>423</v>
      </c>
      <c r="D199" s="5" t="s">
        <v>157</v>
      </c>
      <c r="E199" s="6">
        <v>91.641304347826093</v>
      </c>
      <c r="F199" s="6">
        <v>4.6591304347826084</v>
      </c>
      <c r="G199" s="6">
        <v>0</v>
      </c>
      <c r="H199" s="6">
        <v>0</v>
      </c>
      <c r="I199" s="6">
        <v>0</v>
      </c>
      <c r="J199" s="6">
        <v>0</v>
      </c>
      <c r="K199" s="6">
        <v>0</v>
      </c>
      <c r="L199" s="6">
        <f t="shared" si="12"/>
        <v>0</v>
      </c>
      <c r="M199" s="6">
        <f t="shared" si="13"/>
        <v>0</v>
      </c>
      <c r="N199" s="6">
        <v>5.3315217391304364</v>
      </c>
      <c r="O199" s="6">
        <v>0</v>
      </c>
      <c r="P199" s="6">
        <f t="shared" si="14"/>
        <v>5.3315217391304364</v>
      </c>
      <c r="Q199" s="6">
        <f t="shared" si="15"/>
        <v>5.8178152057881641E-2</v>
      </c>
    </row>
    <row r="200" spans="1:17" x14ac:dyDescent="0.3">
      <c r="A200" s="5" t="s">
        <v>37</v>
      </c>
      <c r="B200" s="5" t="s">
        <v>424</v>
      </c>
      <c r="C200" s="5" t="s">
        <v>77</v>
      </c>
      <c r="D200" s="5" t="s">
        <v>49</v>
      </c>
      <c r="E200" s="6">
        <v>53.510869565217391</v>
      </c>
      <c r="F200" s="6">
        <v>5.3913043478260869</v>
      </c>
      <c r="G200" s="6">
        <v>0.28260869565217389</v>
      </c>
      <c r="H200" s="6">
        <v>0.18478260869565216</v>
      </c>
      <c r="I200" s="6">
        <v>0.21739130434782608</v>
      </c>
      <c r="J200" s="6">
        <v>0</v>
      </c>
      <c r="K200" s="6">
        <v>0</v>
      </c>
      <c r="L200" s="6">
        <f t="shared" si="12"/>
        <v>0</v>
      </c>
      <c r="M200" s="6">
        <f t="shared" si="13"/>
        <v>0</v>
      </c>
      <c r="N200" s="6">
        <v>0</v>
      </c>
      <c r="O200" s="6">
        <v>0</v>
      </c>
      <c r="P200" s="6">
        <f t="shared" si="14"/>
        <v>0</v>
      </c>
      <c r="Q200" s="6">
        <f t="shared" si="15"/>
        <v>0</v>
      </c>
    </row>
    <row r="201" spans="1:17" x14ac:dyDescent="0.3">
      <c r="A201" s="5" t="s">
        <v>37</v>
      </c>
      <c r="B201" s="5" t="s">
        <v>425</v>
      </c>
      <c r="C201" s="5" t="s">
        <v>153</v>
      </c>
      <c r="D201" s="5" t="s">
        <v>154</v>
      </c>
      <c r="E201" s="6">
        <v>27.663043478260871</v>
      </c>
      <c r="F201" s="6">
        <v>11.104239130434781</v>
      </c>
      <c r="G201" s="6">
        <v>0.22826086956521738</v>
      </c>
      <c r="H201" s="6">
        <v>0.15760869565217392</v>
      </c>
      <c r="I201" s="6">
        <v>21.760869565217391</v>
      </c>
      <c r="J201" s="6">
        <v>0</v>
      </c>
      <c r="K201" s="6">
        <v>4.3672826086956498</v>
      </c>
      <c r="L201" s="6">
        <f t="shared" si="12"/>
        <v>4.3672826086956498</v>
      </c>
      <c r="M201" s="6">
        <f t="shared" si="13"/>
        <v>0.15787426326129655</v>
      </c>
      <c r="N201" s="6">
        <v>0</v>
      </c>
      <c r="O201" s="6">
        <v>0</v>
      </c>
      <c r="P201" s="6">
        <f t="shared" si="14"/>
        <v>0</v>
      </c>
      <c r="Q201" s="6">
        <f t="shared" si="15"/>
        <v>0</v>
      </c>
    </row>
    <row r="202" spans="1:17" x14ac:dyDescent="0.3">
      <c r="A202" s="5" t="s">
        <v>37</v>
      </c>
      <c r="B202" s="5" t="s">
        <v>426</v>
      </c>
      <c r="C202" s="5" t="s">
        <v>131</v>
      </c>
      <c r="D202" s="5" t="s">
        <v>132</v>
      </c>
      <c r="E202" s="6">
        <v>57.5</v>
      </c>
      <c r="F202" s="6">
        <v>4.8695652173913047</v>
      </c>
      <c r="G202" s="6">
        <v>0.2608695652173913</v>
      </c>
      <c r="H202" s="6">
        <v>0</v>
      </c>
      <c r="I202" s="6">
        <v>0.2608695652173913</v>
      </c>
      <c r="J202" s="6">
        <v>0</v>
      </c>
      <c r="K202" s="6">
        <v>6.5380434782608692</v>
      </c>
      <c r="L202" s="6">
        <f t="shared" si="12"/>
        <v>6.5380434782608692</v>
      </c>
      <c r="M202" s="6">
        <f t="shared" si="13"/>
        <v>0.11370510396975425</v>
      </c>
      <c r="N202" s="6">
        <v>3.3043478260869565</v>
      </c>
      <c r="O202" s="6">
        <v>0</v>
      </c>
      <c r="P202" s="6">
        <f t="shared" si="14"/>
        <v>3.3043478260869565</v>
      </c>
      <c r="Q202" s="6">
        <f t="shared" si="15"/>
        <v>5.7466918714555768E-2</v>
      </c>
    </row>
    <row r="203" spans="1:17" x14ac:dyDescent="0.3">
      <c r="A203" s="5" t="s">
        <v>37</v>
      </c>
      <c r="B203" s="5" t="s">
        <v>427</v>
      </c>
      <c r="C203" s="5" t="s">
        <v>428</v>
      </c>
      <c r="D203" s="5" t="s">
        <v>429</v>
      </c>
      <c r="E203" s="6">
        <v>34.5</v>
      </c>
      <c r="F203" s="6">
        <v>5.2173913043478262</v>
      </c>
      <c r="G203" s="6">
        <v>0</v>
      </c>
      <c r="H203" s="6">
        <v>0</v>
      </c>
      <c r="I203" s="6">
        <v>0</v>
      </c>
      <c r="J203" s="6">
        <v>0</v>
      </c>
      <c r="K203" s="6">
        <v>5.4266304347826084</v>
      </c>
      <c r="L203" s="6">
        <f t="shared" si="12"/>
        <v>5.4266304347826084</v>
      </c>
      <c r="M203" s="6">
        <f t="shared" si="13"/>
        <v>0.15729363579080025</v>
      </c>
      <c r="N203" s="6">
        <v>0</v>
      </c>
      <c r="O203" s="6">
        <v>5.1277173913043477</v>
      </c>
      <c r="P203" s="6">
        <f t="shared" si="14"/>
        <v>5.1277173913043477</v>
      </c>
      <c r="Q203" s="6">
        <f t="shared" si="15"/>
        <v>0.14862948960302458</v>
      </c>
    </row>
    <row r="204" spans="1:17" x14ac:dyDescent="0.3">
      <c r="A204" s="5" t="s">
        <v>37</v>
      </c>
      <c r="B204" s="5" t="s">
        <v>430</v>
      </c>
      <c r="C204" s="5" t="s">
        <v>395</v>
      </c>
      <c r="D204" s="5" t="s">
        <v>302</v>
      </c>
      <c r="E204" s="6">
        <v>40.217391304347828</v>
      </c>
      <c r="F204" s="6">
        <v>3.152173913043478</v>
      </c>
      <c r="G204" s="6">
        <v>0</v>
      </c>
      <c r="H204" s="6">
        <v>0</v>
      </c>
      <c r="I204" s="6">
        <v>0</v>
      </c>
      <c r="J204" s="6">
        <v>0</v>
      </c>
      <c r="K204" s="6">
        <v>0.72934782608695625</v>
      </c>
      <c r="L204" s="6">
        <f t="shared" si="12"/>
        <v>0.72934782608695625</v>
      </c>
      <c r="M204" s="6">
        <f t="shared" si="13"/>
        <v>1.8135135135135129E-2</v>
      </c>
      <c r="N204" s="6">
        <v>6.0913043478260871</v>
      </c>
      <c r="O204" s="6">
        <v>0</v>
      </c>
      <c r="P204" s="6">
        <f t="shared" si="14"/>
        <v>6.0913043478260871</v>
      </c>
      <c r="Q204" s="6">
        <f t="shared" si="15"/>
        <v>0.15145945945945946</v>
      </c>
    </row>
    <row r="205" spans="1:17" x14ac:dyDescent="0.3">
      <c r="A205" s="5" t="s">
        <v>37</v>
      </c>
      <c r="B205" s="5" t="s">
        <v>431</v>
      </c>
      <c r="C205" s="5" t="s">
        <v>432</v>
      </c>
      <c r="D205" s="5" t="s">
        <v>338</v>
      </c>
      <c r="E205" s="6">
        <v>78.043478260869563</v>
      </c>
      <c r="F205" s="6">
        <v>7.3126086956521741</v>
      </c>
      <c r="G205" s="6">
        <v>0.52173913043478259</v>
      </c>
      <c r="H205" s="6">
        <v>0.52173913043478259</v>
      </c>
      <c r="I205" s="6">
        <v>35.717391304347828</v>
      </c>
      <c r="J205" s="6">
        <v>0</v>
      </c>
      <c r="K205" s="6">
        <v>6.540978260869565</v>
      </c>
      <c r="L205" s="6">
        <f t="shared" si="12"/>
        <v>6.540978260869565</v>
      </c>
      <c r="M205" s="6">
        <f t="shared" si="13"/>
        <v>8.3811977715877437E-2</v>
      </c>
      <c r="N205" s="6">
        <v>0</v>
      </c>
      <c r="O205" s="6">
        <v>5.4652173913043489</v>
      </c>
      <c r="P205" s="6">
        <f t="shared" si="14"/>
        <v>5.4652173913043489</v>
      </c>
      <c r="Q205" s="6">
        <f t="shared" si="15"/>
        <v>7.0027855153203353E-2</v>
      </c>
    </row>
    <row r="206" spans="1:17" x14ac:dyDescent="0.3">
      <c r="A206" s="5" t="s">
        <v>37</v>
      </c>
      <c r="B206" s="5" t="s">
        <v>433</v>
      </c>
      <c r="C206" s="5" t="s">
        <v>432</v>
      </c>
      <c r="D206" s="5" t="s">
        <v>338</v>
      </c>
      <c r="E206" s="6">
        <v>89.869565217391298</v>
      </c>
      <c r="F206" s="6">
        <v>8.695652173913043</v>
      </c>
      <c r="G206" s="6">
        <v>0.52173913043478259</v>
      </c>
      <c r="H206" s="6">
        <v>0.3641304347826087</v>
      </c>
      <c r="I206" s="6">
        <v>0.52173913043478259</v>
      </c>
      <c r="J206" s="6">
        <v>5.0733695652173916</v>
      </c>
      <c r="K206" s="6">
        <v>0</v>
      </c>
      <c r="L206" s="6">
        <f t="shared" si="12"/>
        <v>5.0733695652173916</v>
      </c>
      <c r="M206" s="6">
        <f t="shared" si="13"/>
        <v>5.6452588292210941E-2</v>
      </c>
      <c r="N206" s="6">
        <v>5.4782608695652177</v>
      </c>
      <c r="O206" s="6">
        <v>0</v>
      </c>
      <c r="P206" s="6">
        <f t="shared" si="14"/>
        <v>5.4782608695652177</v>
      </c>
      <c r="Q206" s="6">
        <f t="shared" si="15"/>
        <v>6.0957910014513797E-2</v>
      </c>
    </row>
    <row r="207" spans="1:17" x14ac:dyDescent="0.3">
      <c r="A207" s="5" t="s">
        <v>37</v>
      </c>
      <c r="B207" s="5" t="s">
        <v>434</v>
      </c>
      <c r="C207" s="5" t="s">
        <v>48</v>
      </c>
      <c r="D207" s="5" t="s">
        <v>49</v>
      </c>
      <c r="E207" s="6">
        <v>62.869565217391305</v>
      </c>
      <c r="F207" s="6">
        <v>5.5652173913043477</v>
      </c>
      <c r="G207" s="6">
        <v>0.29347826086956524</v>
      </c>
      <c r="H207" s="6">
        <v>0.11956521739130435</v>
      </c>
      <c r="I207" s="6">
        <v>0.34782608695652173</v>
      </c>
      <c r="J207" s="6">
        <v>0</v>
      </c>
      <c r="K207" s="6">
        <v>5.0815217391304346</v>
      </c>
      <c r="L207" s="6">
        <f t="shared" si="12"/>
        <v>5.0815217391304346</v>
      </c>
      <c r="M207" s="6">
        <f t="shared" si="13"/>
        <v>8.0826417704011055E-2</v>
      </c>
      <c r="N207" s="6">
        <v>0</v>
      </c>
      <c r="O207" s="6">
        <v>5.2309782608695654</v>
      </c>
      <c r="P207" s="6">
        <f t="shared" si="14"/>
        <v>5.2309782608695654</v>
      </c>
      <c r="Q207" s="6">
        <f t="shared" si="15"/>
        <v>8.3203665283540798E-2</v>
      </c>
    </row>
    <row r="208" spans="1:17" x14ac:dyDescent="0.3">
      <c r="A208" s="5" t="s">
        <v>37</v>
      </c>
      <c r="B208" s="5" t="s">
        <v>435</v>
      </c>
      <c r="C208" s="5" t="s">
        <v>178</v>
      </c>
      <c r="D208" s="5" t="s">
        <v>75</v>
      </c>
      <c r="E208" s="6">
        <v>69.358695652173907</v>
      </c>
      <c r="F208" s="6">
        <v>0</v>
      </c>
      <c r="G208" s="6">
        <v>0</v>
      </c>
      <c r="H208" s="6">
        <v>0</v>
      </c>
      <c r="I208" s="6">
        <v>0</v>
      </c>
      <c r="J208" s="6">
        <v>0</v>
      </c>
      <c r="K208" s="6">
        <v>0</v>
      </c>
      <c r="L208" s="6">
        <f t="shared" si="12"/>
        <v>0</v>
      </c>
      <c r="M208" s="6">
        <f t="shared" si="13"/>
        <v>0</v>
      </c>
      <c r="N208" s="6">
        <v>0</v>
      </c>
      <c r="O208" s="6">
        <v>0</v>
      </c>
      <c r="P208" s="6">
        <f t="shared" si="14"/>
        <v>0</v>
      </c>
      <c r="Q208" s="6">
        <f t="shared" si="15"/>
        <v>0</v>
      </c>
    </row>
    <row r="209" spans="1:17" x14ac:dyDescent="0.3">
      <c r="A209" s="5" t="s">
        <v>37</v>
      </c>
      <c r="B209" s="5" t="s">
        <v>436</v>
      </c>
      <c r="C209" s="5" t="s">
        <v>437</v>
      </c>
      <c r="D209" s="5" t="s">
        <v>80</v>
      </c>
      <c r="E209" s="6">
        <v>38.847826086956523</v>
      </c>
      <c r="F209" s="6">
        <v>5.7391304347826084</v>
      </c>
      <c r="G209" s="6">
        <v>0</v>
      </c>
      <c r="H209" s="6">
        <v>0</v>
      </c>
      <c r="I209" s="6">
        <v>0</v>
      </c>
      <c r="J209" s="6">
        <v>0</v>
      </c>
      <c r="K209" s="6">
        <v>5.0407608695652177</v>
      </c>
      <c r="L209" s="6">
        <f t="shared" si="12"/>
        <v>5.0407608695652177</v>
      </c>
      <c r="M209" s="6">
        <f t="shared" si="13"/>
        <v>0.12975657526580861</v>
      </c>
      <c r="N209" s="6">
        <v>0</v>
      </c>
      <c r="O209" s="6">
        <v>0.92663043478260865</v>
      </c>
      <c r="P209" s="6">
        <f t="shared" si="14"/>
        <v>0.92663043478260865</v>
      </c>
      <c r="Q209" s="6">
        <f t="shared" si="15"/>
        <v>2.3852825965304979E-2</v>
      </c>
    </row>
    <row r="210" spans="1:17" x14ac:dyDescent="0.3">
      <c r="A210" s="5" t="s">
        <v>37</v>
      </c>
      <c r="B210" s="5" t="s">
        <v>438</v>
      </c>
      <c r="C210" s="5" t="s">
        <v>39</v>
      </c>
      <c r="D210" s="5" t="s">
        <v>75</v>
      </c>
      <c r="E210" s="6">
        <v>44.978260869565219</v>
      </c>
      <c r="F210" s="6">
        <v>5.5652173913043477</v>
      </c>
      <c r="G210" s="6">
        <v>0</v>
      </c>
      <c r="H210" s="6">
        <v>0.11141304347826086</v>
      </c>
      <c r="I210" s="6">
        <v>0.17391304347826086</v>
      </c>
      <c r="J210" s="6">
        <v>4.45695652173913</v>
      </c>
      <c r="K210" s="6">
        <v>0</v>
      </c>
      <c r="L210" s="6">
        <f t="shared" si="12"/>
        <v>4.45695652173913</v>
      </c>
      <c r="M210" s="6">
        <f t="shared" si="13"/>
        <v>9.9091348477525362E-2</v>
      </c>
      <c r="N210" s="6">
        <v>0</v>
      </c>
      <c r="O210" s="6">
        <v>0</v>
      </c>
      <c r="P210" s="6">
        <f t="shared" si="14"/>
        <v>0</v>
      </c>
      <c r="Q210" s="6">
        <f t="shared" si="15"/>
        <v>0</v>
      </c>
    </row>
    <row r="211" spans="1:17" x14ac:dyDescent="0.3">
      <c r="A211" s="5" t="s">
        <v>37</v>
      </c>
      <c r="B211" s="5" t="s">
        <v>439</v>
      </c>
      <c r="C211" s="5" t="s">
        <v>39</v>
      </c>
      <c r="D211" s="5" t="s">
        <v>75</v>
      </c>
      <c r="E211" s="6">
        <v>195.93478260869566</v>
      </c>
      <c r="F211" s="6">
        <v>6.9565217391304346</v>
      </c>
      <c r="G211" s="6">
        <v>0</v>
      </c>
      <c r="H211" s="6">
        <v>0</v>
      </c>
      <c r="I211" s="6">
        <v>5.3913043478260869</v>
      </c>
      <c r="J211" s="6">
        <v>6.0171739130434787</v>
      </c>
      <c r="K211" s="6">
        <v>11.177065217391304</v>
      </c>
      <c r="L211" s="6">
        <f t="shared" si="12"/>
        <v>17.194239130434781</v>
      </c>
      <c r="M211" s="6">
        <f t="shared" si="13"/>
        <v>8.7754909575058243E-2</v>
      </c>
      <c r="N211" s="6">
        <v>0</v>
      </c>
      <c r="O211" s="6">
        <v>0</v>
      </c>
      <c r="P211" s="6">
        <f t="shared" si="14"/>
        <v>0</v>
      </c>
      <c r="Q211" s="6">
        <f t="shared" si="15"/>
        <v>0</v>
      </c>
    </row>
    <row r="212" spans="1:17" x14ac:dyDescent="0.3">
      <c r="A212" s="5" t="s">
        <v>37</v>
      </c>
      <c r="B212" s="5" t="s">
        <v>440</v>
      </c>
      <c r="C212" s="5" t="s">
        <v>193</v>
      </c>
      <c r="D212" s="5" t="s">
        <v>194</v>
      </c>
      <c r="E212" s="6">
        <v>61.847826086956523</v>
      </c>
      <c r="F212" s="6">
        <v>2.7826086956521738</v>
      </c>
      <c r="G212" s="6">
        <v>0.36956521739130432</v>
      </c>
      <c r="H212" s="6">
        <v>0.45652173913043476</v>
      </c>
      <c r="I212" s="6">
        <v>5.9565217391304346</v>
      </c>
      <c r="J212" s="6">
        <v>0</v>
      </c>
      <c r="K212" s="6">
        <v>3.7223913043478261</v>
      </c>
      <c r="L212" s="6">
        <f t="shared" si="12"/>
        <v>3.7223913043478261</v>
      </c>
      <c r="M212" s="6">
        <f t="shared" si="13"/>
        <v>6.0186291739894551E-2</v>
      </c>
      <c r="N212" s="6">
        <v>0</v>
      </c>
      <c r="O212" s="6">
        <v>0</v>
      </c>
      <c r="P212" s="6">
        <f t="shared" si="14"/>
        <v>0</v>
      </c>
      <c r="Q212" s="6">
        <f t="shared" si="15"/>
        <v>0</v>
      </c>
    </row>
    <row r="213" spans="1:17" x14ac:dyDescent="0.3">
      <c r="A213" s="5" t="s">
        <v>37</v>
      </c>
      <c r="B213" s="5" t="s">
        <v>441</v>
      </c>
      <c r="C213" s="5" t="s">
        <v>48</v>
      </c>
      <c r="D213" s="5" t="s">
        <v>49</v>
      </c>
      <c r="E213" s="6">
        <v>76.010869565217391</v>
      </c>
      <c r="F213" s="6">
        <v>6.5271739130434785</v>
      </c>
      <c r="G213" s="6">
        <v>2.402173913043478</v>
      </c>
      <c r="H213" s="6">
        <v>0</v>
      </c>
      <c r="I213" s="6">
        <v>0.2391304347826087</v>
      </c>
      <c r="J213" s="6">
        <v>3.9701086956521738</v>
      </c>
      <c r="K213" s="6">
        <v>0</v>
      </c>
      <c r="L213" s="6">
        <f t="shared" si="12"/>
        <v>3.9701086956521738</v>
      </c>
      <c r="M213" s="6">
        <f t="shared" si="13"/>
        <v>5.2230802230802231E-2</v>
      </c>
      <c r="N213" s="6">
        <v>3.9891304347826089</v>
      </c>
      <c r="O213" s="6">
        <v>0</v>
      </c>
      <c r="P213" s="6">
        <f t="shared" si="14"/>
        <v>3.9891304347826089</v>
      </c>
      <c r="Q213" s="6">
        <f t="shared" si="15"/>
        <v>5.2481052481052483E-2</v>
      </c>
    </row>
    <row r="214" spans="1:17" x14ac:dyDescent="0.3">
      <c r="A214" s="5" t="s">
        <v>37</v>
      </c>
      <c r="B214" s="5" t="s">
        <v>442</v>
      </c>
      <c r="C214" s="5" t="s">
        <v>443</v>
      </c>
      <c r="D214" s="5" t="s">
        <v>141</v>
      </c>
      <c r="E214" s="6">
        <v>46.597826086956523</v>
      </c>
      <c r="F214" s="6">
        <v>9.4851086956521726</v>
      </c>
      <c r="G214" s="6">
        <v>0</v>
      </c>
      <c r="H214" s="6">
        <v>0.19750000000000001</v>
      </c>
      <c r="I214" s="6">
        <v>0.17391304347826086</v>
      </c>
      <c r="J214" s="6">
        <v>6.1088043478260854</v>
      </c>
      <c r="K214" s="6">
        <v>1.561195652173913</v>
      </c>
      <c r="L214" s="6">
        <f t="shared" si="12"/>
        <v>7.6699999999999982</v>
      </c>
      <c r="M214" s="6">
        <f t="shared" si="13"/>
        <v>0.1645999533473291</v>
      </c>
      <c r="N214" s="6">
        <v>0</v>
      </c>
      <c r="O214" s="6">
        <v>0</v>
      </c>
      <c r="P214" s="6">
        <f t="shared" si="14"/>
        <v>0</v>
      </c>
      <c r="Q214" s="6">
        <f t="shared" si="15"/>
        <v>0</v>
      </c>
    </row>
    <row r="215" spans="1:17" x14ac:dyDescent="0.3">
      <c r="A215" s="5" t="s">
        <v>37</v>
      </c>
      <c r="B215" s="5" t="s">
        <v>444</v>
      </c>
      <c r="C215" s="5" t="s">
        <v>445</v>
      </c>
      <c r="D215" s="5" t="s">
        <v>114</v>
      </c>
      <c r="E215" s="6">
        <v>40.576086956521742</v>
      </c>
      <c r="F215" s="6">
        <v>13.361956521739133</v>
      </c>
      <c r="G215" s="6">
        <v>0.22826086956521738</v>
      </c>
      <c r="H215" s="6">
        <v>0.2608695652173913</v>
      </c>
      <c r="I215" s="6">
        <v>33.728260869565219</v>
      </c>
      <c r="J215" s="6">
        <v>0</v>
      </c>
      <c r="K215" s="6">
        <v>5.3965217391304332</v>
      </c>
      <c r="L215" s="6">
        <f t="shared" si="12"/>
        <v>5.3965217391304332</v>
      </c>
      <c r="M215" s="6">
        <f t="shared" si="13"/>
        <v>0.13299758907045267</v>
      </c>
      <c r="N215" s="6">
        <v>0</v>
      </c>
      <c r="O215" s="6">
        <v>0</v>
      </c>
      <c r="P215" s="6">
        <f t="shared" si="14"/>
        <v>0</v>
      </c>
      <c r="Q215" s="6">
        <f t="shared" si="15"/>
        <v>0</v>
      </c>
    </row>
    <row r="216" spans="1:17" x14ac:dyDescent="0.3">
      <c r="A216" s="5" t="s">
        <v>37</v>
      </c>
      <c r="B216" s="5" t="s">
        <v>446</v>
      </c>
      <c r="C216" s="5" t="s">
        <v>257</v>
      </c>
      <c r="D216" s="5" t="s">
        <v>189</v>
      </c>
      <c r="E216" s="6">
        <v>36.076086956521742</v>
      </c>
      <c r="F216" s="6">
        <v>0</v>
      </c>
      <c r="G216" s="6">
        <v>8.6956521739130432E-2</v>
      </c>
      <c r="H216" s="6">
        <v>0.19565217391304349</v>
      </c>
      <c r="I216" s="6">
        <v>0</v>
      </c>
      <c r="J216" s="6">
        <v>0</v>
      </c>
      <c r="K216" s="6">
        <v>0</v>
      </c>
      <c r="L216" s="6">
        <f t="shared" si="12"/>
        <v>0</v>
      </c>
      <c r="M216" s="6">
        <f t="shared" si="13"/>
        <v>0</v>
      </c>
      <c r="N216" s="6">
        <v>0.84554347826086951</v>
      </c>
      <c r="O216" s="6">
        <v>0</v>
      </c>
      <c r="P216" s="6">
        <f t="shared" si="14"/>
        <v>0.84554347826086951</v>
      </c>
      <c r="Q216" s="6">
        <f t="shared" si="15"/>
        <v>2.3437782464597767E-2</v>
      </c>
    </row>
    <row r="217" spans="1:17" x14ac:dyDescent="0.3">
      <c r="A217" s="5" t="s">
        <v>37</v>
      </c>
      <c r="B217" s="5" t="s">
        <v>447</v>
      </c>
      <c r="C217" s="5" t="s">
        <v>448</v>
      </c>
      <c r="D217" s="5" t="s">
        <v>276</v>
      </c>
      <c r="E217" s="6">
        <v>58.836956521739133</v>
      </c>
      <c r="F217" s="6">
        <v>0</v>
      </c>
      <c r="G217" s="6">
        <v>0.2608695652173913</v>
      </c>
      <c r="H217" s="6">
        <v>0.66847826086956519</v>
      </c>
      <c r="I217" s="6">
        <v>0.2608695652173913</v>
      </c>
      <c r="J217" s="6">
        <v>6.3233695652173916</v>
      </c>
      <c r="K217" s="6">
        <v>0</v>
      </c>
      <c r="L217" s="6">
        <f t="shared" si="12"/>
        <v>6.3233695652173916</v>
      </c>
      <c r="M217" s="6">
        <f t="shared" si="13"/>
        <v>0.10747275078514687</v>
      </c>
      <c r="N217" s="6">
        <v>0</v>
      </c>
      <c r="O217" s="6">
        <v>5.5923913043478262</v>
      </c>
      <c r="P217" s="6">
        <f t="shared" si="14"/>
        <v>5.5923913043478262</v>
      </c>
      <c r="Q217" s="6">
        <f t="shared" si="15"/>
        <v>9.5048956216515795E-2</v>
      </c>
    </row>
    <row r="218" spans="1:17" x14ac:dyDescent="0.3">
      <c r="A218" s="5" t="s">
        <v>37</v>
      </c>
      <c r="B218" s="5" t="s">
        <v>449</v>
      </c>
      <c r="C218" s="5" t="s">
        <v>39</v>
      </c>
      <c r="D218" s="5" t="s">
        <v>75</v>
      </c>
      <c r="E218" s="6">
        <v>101.19565217391305</v>
      </c>
      <c r="F218" s="6">
        <v>5.4782608695652177</v>
      </c>
      <c r="G218" s="6">
        <v>0</v>
      </c>
      <c r="H218" s="6">
        <v>2.8695652173913042</v>
      </c>
      <c r="I218" s="6">
        <v>0.29347826086956524</v>
      </c>
      <c r="J218" s="6">
        <v>17.747391304347822</v>
      </c>
      <c r="K218" s="6">
        <v>0</v>
      </c>
      <c r="L218" s="6">
        <f t="shared" si="12"/>
        <v>17.747391304347822</v>
      </c>
      <c r="M218" s="6">
        <f t="shared" si="13"/>
        <v>0.17537701396348007</v>
      </c>
      <c r="N218" s="6">
        <v>0</v>
      </c>
      <c r="O218" s="6">
        <v>0</v>
      </c>
      <c r="P218" s="6">
        <f t="shared" si="14"/>
        <v>0</v>
      </c>
      <c r="Q218" s="6">
        <f t="shared" si="15"/>
        <v>0</v>
      </c>
    </row>
    <row r="219" spans="1:17" x14ac:dyDescent="0.3">
      <c r="A219" s="5" t="s">
        <v>37</v>
      </c>
      <c r="B219" s="5" t="s">
        <v>450</v>
      </c>
      <c r="C219" s="5" t="s">
        <v>451</v>
      </c>
      <c r="D219" s="5" t="s">
        <v>452</v>
      </c>
      <c r="E219" s="6">
        <v>58.956521739130437</v>
      </c>
      <c r="F219" s="6">
        <v>4.4456521739130439</v>
      </c>
      <c r="G219" s="6">
        <v>0.27173913043478259</v>
      </c>
      <c r="H219" s="6">
        <v>0.37771739130434784</v>
      </c>
      <c r="I219" s="6">
        <v>0.2608695652173913</v>
      </c>
      <c r="J219" s="6">
        <v>0</v>
      </c>
      <c r="K219" s="6">
        <v>0</v>
      </c>
      <c r="L219" s="6">
        <f t="shared" si="12"/>
        <v>0</v>
      </c>
      <c r="M219" s="6">
        <f t="shared" si="13"/>
        <v>0</v>
      </c>
      <c r="N219" s="6">
        <v>0</v>
      </c>
      <c r="O219" s="6">
        <v>0</v>
      </c>
      <c r="P219" s="6">
        <f t="shared" si="14"/>
        <v>0</v>
      </c>
      <c r="Q219" s="6">
        <f t="shared" si="15"/>
        <v>0</v>
      </c>
    </row>
    <row r="220" spans="1:17" x14ac:dyDescent="0.3">
      <c r="A220" s="5" t="s">
        <v>37</v>
      </c>
      <c r="B220" s="5" t="s">
        <v>453</v>
      </c>
      <c r="C220" s="5" t="s">
        <v>454</v>
      </c>
      <c r="D220" s="5" t="s">
        <v>123</v>
      </c>
      <c r="E220" s="6">
        <v>54.880434782608695</v>
      </c>
      <c r="F220" s="6">
        <v>8.945652173913043</v>
      </c>
      <c r="G220" s="6">
        <v>0</v>
      </c>
      <c r="H220" s="6">
        <v>0.2608695652173913</v>
      </c>
      <c r="I220" s="6">
        <v>0.13043478260869565</v>
      </c>
      <c r="J220" s="6">
        <v>0</v>
      </c>
      <c r="K220" s="6">
        <v>0</v>
      </c>
      <c r="L220" s="6">
        <f t="shared" si="12"/>
        <v>0</v>
      </c>
      <c r="M220" s="6">
        <f t="shared" si="13"/>
        <v>0</v>
      </c>
      <c r="N220" s="6">
        <v>0</v>
      </c>
      <c r="O220" s="6">
        <v>0</v>
      </c>
      <c r="P220" s="6">
        <f t="shared" si="14"/>
        <v>0</v>
      </c>
      <c r="Q220" s="6">
        <f t="shared" si="15"/>
        <v>0</v>
      </c>
    </row>
    <row r="221" spans="1:17" x14ac:dyDescent="0.3">
      <c r="A221" s="5" t="s">
        <v>37</v>
      </c>
      <c r="B221" s="5" t="s">
        <v>455</v>
      </c>
      <c r="C221" s="5" t="s">
        <v>456</v>
      </c>
      <c r="D221" s="5" t="s">
        <v>332</v>
      </c>
      <c r="E221" s="6">
        <v>31.25</v>
      </c>
      <c r="F221" s="6">
        <v>5.6521739130434785</v>
      </c>
      <c r="G221" s="6">
        <v>0.30434782608695654</v>
      </c>
      <c r="H221" s="6">
        <v>8.6956521739130432E-2</v>
      </c>
      <c r="I221" s="6">
        <v>0.15217391304347827</v>
      </c>
      <c r="J221" s="6">
        <v>0</v>
      </c>
      <c r="K221" s="6">
        <v>0</v>
      </c>
      <c r="L221" s="6">
        <f t="shared" si="12"/>
        <v>0</v>
      </c>
      <c r="M221" s="6">
        <f t="shared" si="13"/>
        <v>0</v>
      </c>
      <c r="N221" s="6">
        <v>0</v>
      </c>
      <c r="O221" s="6">
        <v>0</v>
      </c>
      <c r="P221" s="6">
        <f t="shared" si="14"/>
        <v>0</v>
      </c>
      <c r="Q221" s="6">
        <f t="shared" si="15"/>
        <v>0</v>
      </c>
    </row>
    <row r="222" spans="1:17" x14ac:dyDescent="0.3">
      <c r="A222" s="5" t="s">
        <v>37</v>
      </c>
      <c r="B222" s="5" t="s">
        <v>457</v>
      </c>
      <c r="C222" s="5" t="s">
        <v>458</v>
      </c>
      <c r="D222" s="5" t="s">
        <v>338</v>
      </c>
      <c r="E222" s="6">
        <v>54.260869565217391</v>
      </c>
      <c r="F222" s="6">
        <v>5.7391304347826084</v>
      </c>
      <c r="G222" s="6">
        <v>0</v>
      </c>
      <c r="H222" s="6">
        <v>1.0434782608695652</v>
      </c>
      <c r="I222" s="6">
        <v>0.13043478260869565</v>
      </c>
      <c r="J222" s="6">
        <v>4.5448913043478258</v>
      </c>
      <c r="K222" s="6">
        <v>0</v>
      </c>
      <c r="L222" s="6">
        <f t="shared" si="12"/>
        <v>4.5448913043478258</v>
      </c>
      <c r="M222" s="6">
        <f t="shared" si="13"/>
        <v>8.3760016025641024E-2</v>
      </c>
      <c r="N222" s="6">
        <v>0</v>
      </c>
      <c r="O222" s="6">
        <v>0</v>
      </c>
      <c r="P222" s="6">
        <f t="shared" si="14"/>
        <v>0</v>
      </c>
      <c r="Q222" s="6">
        <f t="shared" si="15"/>
        <v>0</v>
      </c>
    </row>
    <row r="223" spans="1:17" x14ac:dyDescent="0.3">
      <c r="A223" s="5" t="s">
        <v>37</v>
      </c>
      <c r="B223" s="5" t="s">
        <v>459</v>
      </c>
      <c r="C223" s="5" t="s">
        <v>397</v>
      </c>
      <c r="D223" s="5" t="s">
        <v>398</v>
      </c>
      <c r="E223" s="6">
        <v>54.304347826086953</v>
      </c>
      <c r="F223" s="6">
        <v>0</v>
      </c>
      <c r="G223" s="6">
        <v>0</v>
      </c>
      <c r="H223" s="6">
        <v>0</v>
      </c>
      <c r="I223" s="6">
        <v>0</v>
      </c>
      <c r="J223" s="6">
        <v>0</v>
      </c>
      <c r="K223" s="6">
        <v>0</v>
      </c>
      <c r="L223" s="6">
        <f t="shared" si="12"/>
        <v>0</v>
      </c>
      <c r="M223" s="6">
        <f t="shared" si="13"/>
        <v>0</v>
      </c>
      <c r="N223" s="6">
        <v>0</v>
      </c>
      <c r="O223" s="6">
        <v>5.5488043478260858</v>
      </c>
      <c r="P223" s="6">
        <f t="shared" si="14"/>
        <v>5.5488043478260858</v>
      </c>
      <c r="Q223" s="6">
        <f t="shared" si="15"/>
        <v>0.10217974379503601</v>
      </c>
    </row>
    <row r="224" spans="1:17" x14ac:dyDescent="0.3">
      <c r="A224" s="5" t="s">
        <v>37</v>
      </c>
      <c r="B224" s="5" t="s">
        <v>460</v>
      </c>
      <c r="C224" s="5" t="s">
        <v>461</v>
      </c>
      <c r="D224" s="5" t="s">
        <v>276</v>
      </c>
      <c r="E224" s="6">
        <v>35.521739130434781</v>
      </c>
      <c r="F224" s="6">
        <v>8.4882608695652149</v>
      </c>
      <c r="G224" s="6">
        <v>0.16304347826086957</v>
      </c>
      <c r="H224" s="6">
        <v>0.19565217391304349</v>
      </c>
      <c r="I224" s="6">
        <v>25.489130434782609</v>
      </c>
      <c r="J224" s="6">
        <v>0</v>
      </c>
      <c r="K224" s="6">
        <v>4.2332608695652167</v>
      </c>
      <c r="L224" s="6">
        <f t="shared" si="12"/>
        <v>4.2332608695652167</v>
      </c>
      <c r="M224" s="6">
        <f t="shared" si="13"/>
        <v>0.11917380660954711</v>
      </c>
      <c r="N224" s="6">
        <v>0</v>
      </c>
      <c r="O224" s="6">
        <v>0</v>
      </c>
      <c r="P224" s="6">
        <f t="shared" si="14"/>
        <v>0</v>
      </c>
      <c r="Q224" s="6">
        <f t="shared" si="15"/>
        <v>0</v>
      </c>
    </row>
    <row r="225" spans="1:17" x14ac:dyDescent="0.3">
      <c r="A225" s="5" t="s">
        <v>37</v>
      </c>
      <c r="B225" s="5" t="s">
        <v>462</v>
      </c>
      <c r="C225" s="5" t="s">
        <v>463</v>
      </c>
      <c r="D225" s="5" t="s">
        <v>464</v>
      </c>
      <c r="E225" s="6">
        <v>30.043478260869566</v>
      </c>
      <c r="F225" s="6">
        <v>0</v>
      </c>
      <c r="G225" s="6">
        <v>0</v>
      </c>
      <c r="H225" s="6">
        <v>0</v>
      </c>
      <c r="I225" s="6">
        <v>0.25</v>
      </c>
      <c r="J225" s="6">
        <v>0</v>
      </c>
      <c r="K225" s="6">
        <v>0</v>
      </c>
      <c r="L225" s="6">
        <f t="shared" si="12"/>
        <v>0</v>
      </c>
      <c r="M225" s="6">
        <f t="shared" si="13"/>
        <v>0</v>
      </c>
      <c r="N225" s="6">
        <v>0</v>
      </c>
      <c r="O225" s="6">
        <v>0</v>
      </c>
      <c r="P225" s="6">
        <f t="shared" si="14"/>
        <v>0</v>
      </c>
      <c r="Q225" s="6">
        <f t="shared" si="15"/>
        <v>0</v>
      </c>
    </row>
    <row r="226" spans="1:17" x14ac:dyDescent="0.3">
      <c r="A226" s="5" t="s">
        <v>37</v>
      </c>
      <c r="B226" s="5" t="s">
        <v>465</v>
      </c>
      <c r="C226" s="5" t="s">
        <v>203</v>
      </c>
      <c r="D226" s="5" t="s">
        <v>204</v>
      </c>
      <c r="E226" s="6">
        <v>113.16304347826087</v>
      </c>
      <c r="F226" s="6">
        <v>4.8442391304347829</v>
      </c>
      <c r="G226" s="6">
        <v>2.1739130434782608E-2</v>
      </c>
      <c r="H226" s="6">
        <v>0.61586956521739122</v>
      </c>
      <c r="I226" s="6">
        <v>5.1304347826086953</v>
      </c>
      <c r="J226" s="6">
        <v>0</v>
      </c>
      <c r="K226" s="6">
        <v>16.542065217391304</v>
      </c>
      <c r="L226" s="6">
        <f t="shared" si="12"/>
        <v>16.542065217391304</v>
      </c>
      <c r="M226" s="6">
        <f t="shared" si="13"/>
        <v>0.14617904139852078</v>
      </c>
      <c r="N226" s="6">
        <v>0</v>
      </c>
      <c r="O226" s="6">
        <v>15.799239130434787</v>
      </c>
      <c r="P226" s="6">
        <f t="shared" si="14"/>
        <v>15.799239130434787</v>
      </c>
      <c r="Q226" s="6">
        <f t="shared" si="15"/>
        <v>0.13961483046777451</v>
      </c>
    </row>
    <row r="227" spans="1:17" x14ac:dyDescent="0.3">
      <c r="A227" s="5" t="s">
        <v>37</v>
      </c>
      <c r="B227" s="5" t="s">
        <v>466</v>
      </c>
      <c r="C227" s="5" t="s">
        <v>48</v>
      </c>
      <c r="D227" s="5" t="s">
        <v>49</v>
      </c>
      <c r="E227" s="6">
        <v>71.673913043478265</v>
      </c>
      <c r="F227" s="6">
        <v>5.7391304347826084</v>
      </c>
      <c r="G227" s="6">
        <v>0</v>
      </c>
      <c r="H227" s="6">
        <v>0</v>
      </c>
      <c r="I227" s="6">
        <v>0</v>
      </c>
      <c r="J227" s="6">
        <v>2.0673913043478263</v>
      </c>
      <c r="K227" s="6">
        <v>0</v>
      </c>
      <c r="L227" s="6">
        <f t="shared" si="12"/>
        <v>2.0673913043478263</v>
      </c>
      <c r="M227" s="6">
        <f t="shared" si="13"/>
        <v>2.8844404003639672E-2</v>
      </c>
      <c r="N227" s="6">
        <v>1.9985869565217391</v>
      </c>
      <c r="O227" s="6">
        <v>0</v>
      </c>
      <c r="P227" s="6">
        <f t="shared" si="14"/>
        <v>1.9985869565217391</v>
      </c>
      <c r="Q227" s="6">
        <f t="shared" si="15"/>
        <v>2.7884440400363964E-2</v>
      </c>
    </row>
    <row r="228" spans="1:17" x14ac:dyDescent="0.3">
      <c r="A228" s="5" t="s">
        <v>37</v>
      </c>
      <c r="B228" s="5" t="s">
        <v>467</v>
      </c>
      <c r="C228" s="5" t="s">
        <v>39</v>
      </c>
      <c r="D228" s="5" t="s">
        <v>75</v>
      </c>
      <c r="E228" s="6">
        <v>55.891304347826086</v>
      </c>
      <c r="F228" s="6">
        <v>1.7934782608695652</v>
      </c>
      <c r="G228" s="6">
        <v>4.3478260869565216E-2</v>
      </c>
      <c r="H228" s="6">
        <v>0</v>
      </c>
      <c r="I228" s="6">
        <v>0.2391304347826087</v>
      </c>
      <c r="J228" s="6">
        <v>0</v>
      </c>
      <c r="K228" s="6">
        <v>5.345434782608697</v>
      </c>
      <c r="L228" s="6">
        <f t="shared" si="12"/>
        <v>5.345434782608697</v>
      </c>
      <c r="M228" s="6">
        <f t="shared" si="13"/>
        <v>9.5639828860365636E-2</v>
      </c>
      <c r="N228" s="6">
        <v>0</v>
      </c>
      <c r="O228" s="6">
        <v>0</v>
      </c>
      <c r="P228" s="6">
        <f t="shared" si="14"/>
        <v>0</v>
      </c>
      <c r="Q228" s="6">
        <f t="shared" si="15"/>
        <v>0</v>
      </c>
    </row>
    <row r="229" spans="1:17" x14ac:dyDescent="0.3">
      <c r="A229" s="5" t="s">
        <v>37</v>
      </c>
      <c r="B229" s="5" t="s">
        <v>468</v>
      </c>
      <c r="C229" s="5" t="s">
        <v>57</v>
      </c>
      <c r="D229" s="5" t="s">
        <v>58</v>
      </c>
      <c r="E229" s="6">
        <v>89.510869565217391</v>
      </c>
      <c r="F229" s="6">
        <v>10.459130434782606</v>
      </c>
      <c r="G229" s="6">
        <v>0</v>
      </c>
      <c r="H229" s="6">
        <v>0.65217391304347827</v>
      </c>
      <c r="I229" s="6">
        <v>1.1956521739130435</v>
      </c>
      <c r="J229" s="6">
        <v>6.2576086956521744</v>
      </c>
      <c r="K229" s="6">
        <v>3.6165217391304352</v>
      </c>
      <c r="L229" s="6">
        <f t="shared" si="12"/>
        <v>9.8741304347826091</v>
      </c>
      <c r="M229" s="6">
        <f t="shared" si="13"/>
        <v>0.11031208257437766</v>
      </c>
      <c r="N229" s="6">
        <v>10.489347826086954</v>
      </c>
      <c r="O229" s="6">
        <v>0</v>
      </c>
      <c r="P229" s="6">
        <f t="shared" si="14"/>
        <v>10.489347826086954</v>
      </c>
      <c r="Q229" s="6">
        <f t="shared" si="15"/>
        <v>0.11718518518518516</v>
      </c>
    </row>
    <row r="230" spans="1:17" x14ac:dyDescent="0.3">
      <c r="A230" s="5" t="s">
        <v>37</v>
      </c>
      <c r="B230" s="5" t="s">
        <v>469</v>
      </c>
      <c r="C230" s="5" t="s">
        <v>432</v>
      </c>
      <c r="D230" s="5" t="s">
        <v>338</v>
      </c>
      <c r="E230" s="6">
        <v>52.108695652173914</v>
      </c>
      <c r="F230" s="6">
        <v>10.711630434782609</v>
      </c>
      <c r="G230" s="6">
        <v>0.86956521739130432</v>
      </c>
      <c r="H230" s="6">
        <v>0.45652173913043476</v>
      </c>
      <c r="I230" s="6">
        <v>0.16304347826086957</v>
      </c>
      <c r="J230" s="6">
        <v>1.8020652173913043</v>
      </c>
      <c r="K230" s="6">
        <v>0</v>
      </c>
      <c r="L230" s="6">
        <f t="shared" si="12"/>
        <v>1.8020652173913043</v>
      </c>
      <c r="M230" s="6">
        <f t="shared" si="13"/>
        <v>3.4582811848143512E-2</v>
      </c>
      <c r="N230" s="6">
        <v>5.2201086956521729</v>
      </c>
      <c r="O230" s="6">
        <v>0</v>
      </c>
      <c r="P230" s="6">
        <f t="shared" si="14"/>
        <v>5.2201086956521729</v>
      </c>
      <c r="Q230" s="6">
        <f t="shared" si="15"/>
        <v>0.10017730496453899</v>
      </c>
    </row>
    <row r="231" spans="1:17" x14ac:dyDescent="0.3">
      <c r="A231" s="5" t="s">
        <v>37</v>
      </c>
      <c r="B231" s="5" t="s">
        <v>470</v>
      </c>
      <c r="C231" s="5" t="s">
        <v>289</v>
      </c>
      <c r="D231" s="5" t="s">
        <v>75</v>
      </c>
      <c r="E231" s="6">
        <v>104.57608695652173</v>
      </c>
      <c r="F231" s="6">
        <v>5.7391304347826084</v>
      </c>
      <c r="G231" s="6">
        <v>0</v>
      </c>
      <c r="H231" s="6">
        <v>5.0434782608695654</v>
      </c>
      <c r="I231" s="6">
        <v>0.44565217391304346</v>
      </c>
      <c r="J231" s="6">
        <v>5.0232608695652159</v>
      </c>
      <c r="K231" s="6">
        <v>0</v>
      </c>
      <c r="L231" s="6">
        <f t="shared" si="12"/>
        <v>5.0232608695652159</v>
      </c>
      <c r="M231" s="6">
        <f t="shared" si="13"/>
        <v>4.8034507847417099E-2</v>
      </c>
      <c r="N231" s="6">
        <v>5.5838043478260877</v>
      </c>
      <c r="O231" s="6">
        <v>0</v>
      </c>
      <c r="P231" s="6">
        <f t="shared" si="14"/>
        <v>5.5838043478260877</v>
      </c>
      <c r="Q231" s="6">
        <f t="shared" si="15"/>
        <v>5.3394657520008326E-2</v>
      </c>
    </row>
    <row r="232" spans="1:17" x14ac:dyDescent="0.3">
      <c r="A232" s="5" t="s">
        <v>37</v>
      </c>
      <c r="B232" s="5" t="s">
        <v>471</v>
      </c>
      <c r="C232" s="5" t="s">
        <v>39</v>
      </c>
      <c r="D232" s="5" t="s">
        <v>75</v>
      </c>
      <c r="E232" s="6">
        <v>28.380434782608695</v>
      </c>
      <c r="F232" s="6">
        <v>0</v>
      </c>
      <c r="G232" s="6">
        <v>0.60869565217391308</v>
      </c>
      <c r="H232" s="6">
        <v>0.13043478260869565</v>
      </c>
      <c r="I232" s="6">
        <v>4.3695652173913047</v>
      </c>
      <c r="J232" s="6">
        <v>0</v>
      </c>
      <c r="K232" s="6">
        <v>0.22728260869565217</v>
      </c>
      <c r="L232" s="6">
        <f t="shared" si="12"/>
        <v>0.22728260869565217</v>
      </c>
      <c r="M232" s="6">
        <f t="shared" si="13"/>
        <v>8.0084258904634248E-3</v>
      </c>
      <c r="N232" s="6">
        <v>0</v>
      </c>
      <c r="O232" s="6">
        <v>5.0952173913043479</v>
      </c>
      <c r="P232" s="6">
        <f t="shared" si="14"/>
        <v>5.0952173913043479</v>
      </c>
      <c r="Q232" s="6">
        <f t="shared" si="15"/>
        <v>0.17953274607430103</v>
      </c>
    </row>
    <row r="233" spans="1:17" x14ac:dyDescent="0.3">
      <c r="A233" s="5" t="s">
        <v>37</v>
      </c>
      <c r="B233" s="5" t="s">
        <v>472</v>
      </c>
      <c r="C233" s="5" t="s">
        <v>77</v>
      </c>
      <c r="D233" s="5" t="s">
        <v>49</v>
      </c>
      <c r="E233" s="6">
        <v>91.717391304347828</v>
      </c>
      <c r="F233" s="6">
        <v>5.7391304347826084</v>
      </c>
      <c r="G233" s="6">
        <v>0</v>
      </c>
      <c r="H233" s="6">
        <v>0</v>
      </c>
      <c r="I233" s="6">
        <v>0</v>
      </c>
      <c r="J233" s="6">
        <v>17.798043478260869</v>
      </c>
      <c r="K233" s="6">
        <v>24.071739130434786</v>
      </c>
      <c r="L233" s="6">
        <f t="shared" si="12"/>
        <v>41.869782608695658</v>
      </c>
      <c r="M233" s="6">
        <f t="shared" si="13"/>
        <v>0.45650865133917995</v>
      </c>
      <c r="N233" s="6">
        <v>5.4660869565217398</v>
      </c>
      <c r="O233" s="6">
        <v>0</v>
      </c>
      <c r="P233" s="6">
        <f t="shared" si="14"/>
        <v>5.4660869565217398</v>
      </c>
      <c r="Q233" s="6">
        <f t="shared" si="15"/>
        <v>5.9597060914908753E-2</v>
      </c>
    </row>
    <row r="234" spans="1:17" x14ac:dyDescent="0.3">
      <c r="A234" s="5" t="s">
        <v>37</v>
      </c>
      <c r="B234" s="5" t="s">
        <v>473</v>
      </c>
      <c r="C234" s="5" t="s">
        <v>225</v>
      </c>
      <c r="D234" s="5" t="s">
        <v>114</v>
      </c>
      <c r="E234" s="6">
        <v>40.630434782608695</v>
      </c>
      <c r="F234" s="6">
        <v>5.2173913043478262</v>
      </c>
      <c r="G234" s="6">
        <v>0.2608695652173913</v>
      </c>
      <c r="H234" s="6">
        <v>0.65217391304347827</v>
      </c>
      <c r="I234" s="6">
        <v>0.2608695652173913</v>
      </c>
      <c r="J234" s="6">
        <v>0</v>
      </c>
      <c r="K234" s="6">
        <v>0</v>
      </c>
      <c r="L234" s="6">
        <f t="shared" si="12"/>
        <v>0</v>
      </c>
      <c r="M234" s="6">
        <f t="shared" si="13"/>
        <v>0</v>
      </c>
      <c r="N234" s="6">
        <v>0</v>
      </c>
      <c r="O234" s="6">
        <v>0</v>
      </c>
      <c r="P234" s="6">
        <f t="shared" si="14"/>
        <v>0</v>
      </c>
      <c r="Q234" s="6">
        <f t="shared" si="15"/>
        <v>0</v>
      </c>
    </row>
    <row r="235" spans="1:17" x14ac:dyDescent="0.3">
      <c r="A235" s="5" t="s">
        <v>37</v>
      </c>
      <c r="B235" s="5" t="s">
        <v>474</v>
      </c>
      <c r="C235" s="5" t="s">
        <v>39</v>
      </c>
      <c r="D235" s="5" t="s">
        <v>75</v>
      </c>
      <c r="E235" s="6">
        <v>87.75</v>
      </c>
      <c r="F235" s="6">
        <v>11.173260869565214</v>
      </c>
      <c r="G235" s="6">
        <v>0</v>
      </c>
      <c r="H235" s="6">
        <v>0.22282608695652173</v>
      </c>
      <c r="I235" s="6">
        <v>0.2608695652173913</v>
      </c>
      <c r="J235" s="6">
        <v>5.3093478260869569</v>
      </c>
      <c r="K235" s="6">
        <v>4.7851086956521742</v>
      </c>
      <c r="L235" s="6">
        <f t="shared" si="12"/>
        <v>10.094456521739131</v>
      </c>
      <c r="M235" s="6">
        <f t="shared" si="13"/>
        <v>0.11503654155828069</v>
      </c>
      <c r="N235" s="6">
        <v>5.0166304347826101</v>
      </c>
      <c r="O235" s="6">
        <v>0</v>
      </c>
      <c r="P235" s="6">
        <f t="shared" si="14"/>
        <v>5.0166304347826101</v>
      </c>
      <c r="Q235" s="6">
        <f t="shared" si="15"/>
        <v>5.7169577604360228E-2</v>
      </c>
    </row>
    <row r="236" spans="1:17" x14ac:dyDescent="0.3">
      <c r="A236" s="5" t="s">
        <v>37</v>
      </c>
      <c r="B236" s="5" t="s">
        <v>475</v>
      </c>
      <c r="C236" s="5" t="s">
        <v>203</v>
      </c>
      <c r="D236" s="5" t="s">
        <v>204</v>
      </c>
      <c r="E236" s="6">
        <v>29.684782608695652</v>
      </c>
      <c r="F236" s="6">
        <v>6.2888043478260842</v>
      </c>
      <c r="G236" s="6">
        <v>0.21739130434782608</v>
      </c>
      <c r="H236" s="6">
        <v>0</v>
      </c>
      <c r="I236" s="6">
        <v>0</v>
      </c>
      <c r="J236" s="6">
        <v>0</v>
      </c>
      <c r="K236" s="6">
        <v>0</v>
      </c>
      <c r="L236" s="6">
        <f t="shared" si="12"/>
        <v>0</v>
      </c>
      <c r="M236" s="6">
        <f t="shared" si="13"/>
        <v>0</v>
      </c>
      <c r="N236" s="6">
        <v>5.4182608695652172</v>
      </c>
      <c r="O236" s="6">
        <v>0</v>
      </c>
      <c r="P236" s="6">
        <f t="shared" si="14"/>
        <v>5.4182608695652172</v>
      </c>
      <c r="Q236" s="6">
        <f t="shared" si="15"/>
        <v>0.18252654705236177</v>
      </c>
    </row>
    <row r="237" spans="1:17" x14ac:dyDescent="0.3">
      <c r="A237" s="5" t="s">
        <v>37</v>
      </c>
      <c r="B237" s="5" t="s">
        <v>476</v>
      </c>
      <c r="C237" s="5" t="s">
        <v>39</v>
      </c>
      <c r="D237" s="5" t="s">
        <v>75</v>
      </c>
      <c r="E237" s="6">
        <v>29.891304347826086</v>
      </c>
      <c r="F237" s="6">
        <v>7.5815217391304346</v>
      </c>
      <c r="G237" s="6">
        <v>0.27173913043478259</v>
      </c>
      <c r="H237" s="6">
        <v>0.13043478260869565</v>
      </c>
      <c r="I237" s="6">
        <v>0.10869565217391304</v>
      </c>
      <c r="J237" s="6">
        <v>0</v>
      </c>
      <c r="K237" s="6">
        <v>5.7934782608695654</v>
      </c>
      <c r="L237" s="6">
        <f t="shared" si="12"/>
        <v>5.7934782608695654</v>
      </c>
      <c r="M237" s="6">
        <f t="shared" si="13"/>
        <v>0.19381818181818183</v>
      </c>
      <c r="N237" s="6">
        <v>0</v>
      </c>
      <c r="O237" s="6">
        <v>0</v>
      </c>
      <c r="P237" s="6">
        <f t="shared" si="14"/>
        <v>0</v>
      </c>
      <c r="Q237" s="6">
        <f t="shared" si="15"/>
        <v>0</v>
      </c>
    </row>
    <row r="238" spans="1:17" x14ac:dyDescent="0.3">
      <c r="A238" s="5" t="s">
        <v>37</v>
      </c>
      <c r="B238" s="5" t="s">
        <v>477</v>
      </c>
      <c r="C238" s="5" t="s">
        <v>478</v>
      </c>
      <c r="D238" s="5" t="s">
        <v>276</v>
      </c>
      <c r="E238" s="6">
        <v>87.010869565217391</v>
      </c>
      <c r="F238" s="6">
        <v>2.6630434782608696</v>
      </c>
      <c r="G238" s="6">
        <v>0</v>
      </c>
      <c r="H238" s="6">
        <v>0.21739130434782608</v>
      </c>
      <c r="I238" s="6">
        <v>0.2608695652173913</v>
      </c>
      <c r="J238" s="6">
        <v>0</v>
      </c>
      <c r="K238" s="6">
        <v>8.2502173913043517</v>
      </c>
      <c r="L238" s="6">
        <f t="shared" si="12"/>
        <v>8.2502173913043517</v>
      </c>
      <c r="M238" s="6">
        <f t="shared" si="13"/>
        <v>9.4818238600874502E-2</v>
      </c>
      <c r="N238" s="6">
        <v>5.2363043478260876</v>
      </c>
      <c r="O238" s="6">
        <v>0</v>
      </c>
      <c r="P238" s="6">
        <f t="shared" si="14"/>
        <v>5.2363043478260876</v>
      </c>
      <c r="Q238" s="6">
        <f t="shared" si="15"/>
        <v>6.0179887570268591E-2</v>
      </c>
    </row>
    <row r="239" spans="1:17" x14ac:dyDescent="0.3">
      <c r="A239" s="5" t="s">
        <v>37</v>
      </c>
      <c r="B239" s="5" t="s">
        <v>479</v>
      </c>
      <c r="C239" s="5" t="s">
        <v>432</v>
      </c>
      <c r="D239" s="5" t="s">
        <v>338</v>
      </c>
      <c r="E239" s="6">
        <v>86.326086956521735</v>
      </c>
      <c r="F239" s="6">
        <v>5.5652173913043477</v>
      </c>
      <c r="G239" s="6">
        <v>0</v>
      </c>
      <c r="H239" s="6">
        <v>5.1304347826086953</v>
      </c>
      <c r="I239" s="6">
        <v>0.25</v>
      </c>
      <c r="J239" s="6">
        <v>4.8397826086956517</v>
      </c>
      <c r="K239" s="6">
        <v>0</v>
      </c>
      <c r="L239" s="6">
        <f t="shared" si="12"/>
        <v>4.8397826086956517</v>
      </c>
      <c r="M239" s="6">
        <f t="shared" si="13"/>
        <v>5.6063963737093929E-2</v>
      </c>
      <c r="N239" s="6">
        <v>5.3632608695652166</v>
      </c>
      <c r="O239" s="6">
        <v>0</v>
      </c>
      <c r="P239" s="6">
        <f t="shared" si="14"/>
        <v>5.3632608695652166</v>
      </c>
      <c r="Q239" s="6">
        <f t="shared" si="15"/>
        <v>6.2127927474187855E-2</v>
      </c>
    </row>
    <row r="240" spans="1:17" x14ac:dyDescent="0.3">
      <c r="A240" s="5" t="s">
        <v>37</v>
      </c>
      <c r="B240" s="5" t="s">
        <v>480</v>
      </c>
      <c r="C240" s="5" t="s">
        <v>100</v>
      </c>
      <c r="D240" s="5" t="s">
        <v>101</v>
      </c>
      <c r="E240" s="6">
        <v>90.619565217391298</v>
      </c>
      <c r="F240" s="6">
        <v>5.6521739130434785</v>
      </c>
      <c r="G240" s="6">
        <v>0</v>
      </c>
      <c r="H240" s="6">
        <v>4.5217391304347823</v>
      </c>
      <c r="I240" s="6">
        <v>0.73913043478260865</v>
      </c>
      <c r="J240" s="6">
        <v>6.6442391304347801</v>
      </c>
      <c r="K240" s="6">
        <v>0</v>
      </c>
      <c r="L240" s="6">
        <f t="shared" si="12"/>
        <v>6.6442391304347801</v>
      </c>
      <c r="M240" s="6">
        <f t="shared" si="13"/>
        <v>7.3320139138778911E-2</v>
      </c>
      <c r="N240" s="6">
        <v>5.1141304347826102</v>
      </c>
      <c r="O240" s="6">
        <v>0</v>
      </c>
      <c r="P240" s="6">
        <f t="shared" si="14"/>
        <v>5.1141304347826102</v>
      </c>
      <c r="Q240" s="6">
        <f t="shared" si="15"/>
        <v>5.643516852584865E-2</v>
      </c>
    </row>
    <row r="241" spans="1:17" x14ac:dyDescent="0.3">
      <c r="A241" s="5" t="s">
        <v>37</v>
      </c>
      <c r="B241" s="5" t="s">
        <v>481</v>
      </c>
      <c r="C241" s="5" t="s">
        <v>98</v>
      </c>
      <c r="D241" s="5" t="s">
        <v>75</v>
      </c>
      <c r="E241" s="6">
        <v>89.793478260869563</v>
      </c>
      <c r="F241" s="6">
        <v>5.3043478260869561</v>
      </c>
      <c r="G241" s="6">
        <v>0</v>
      </c>
      <c r="H241" s="6">
        <v>5.0434782608695654</v>
      </c>
      <c r="I241" s="6">
        <v>0.43478260869565216</v>
      </c>
      <c r="J241" s="6">
        <v>5.5380434782608692</v>
      </c>
      <c r="K241" s="6">
        <v>0</v>
      </c>
      <c r="L241" s="6">
        <f t="shared" si="12"/>
        <v>5.5380434782608692</v>
      </c>
      <c r="M241" s="6">
        <f t="shared" si="13"/>
        <v>6.1675341968284711E-2</v>
      </c>
      <c r="N241" s="6">
        <v>4.3478260869565215</v>
      </c>
      <c r="O241" s="6">
        <v>0</v>
      </c>
      <c r="P241" s="6">
        <f t="shared" si="14"/>
        <v>4.3478260869565215</v>
      </c>
      <c r="Q241" s="6">
        <f t="shared" si="15"/>
        <v>4.84202881007142E-2</v>
      </c>
    </row>
    <row r="242" spans="1:17" x14ac:dyDescent="0.3">
      <c r="A242" s="5" t="s">
        <v>37</v>
      </c>
      <c r="B242" s="5" t="s">
        <v>482</v>
      </c>
      <c r="C242" s="5" t="s">
        <v>48</v>
      </c>
      <c r="D242" s="5" t="s">
        <v>49</v>
      </c>
      <c r="E242" s="6">
        <v>102.82608695652173</v>
      </c>
      <c r="F242" s="6">
        <v>4.885326086956522</v>
      </c>
      <c r="G242" s="6">
        <v>0</v>
      </c>
      <c r="H242" s="6">
        <v>0</v>
      </c>
      <c r="I242" s="6">
        <v>0</v>
      </c>
      <c r="J242" s="6">
        <v>4.9245652173913053</v>
      </c>
      <c r="K242" s="6">
        <v>15.42652173913044</v>
      </c>
      <c r="L242" s="6">
        <f t="shared" si="12"/>
        <v>20.351086956521744</v>
      </c>
      <c r="M242" s="6">
        <f t="shared" si="13"/>
        <v>0.19791754756871041</v>
      </c>
      <c r="N242" s="6">
        <v>0</v>
      </c>
      <c r="O242" s="6">
        <v>10.089130434782607</v>
      </c>
      <c r="P242" s="6">
        <f t="shared" si="14"/>
        <v>10.089130434782607</v>
      </c>
      <c r="Q242" s="6">
        <f t="shared" si="15"/>
        <v>9.8118393234672294E-2</v>
      </c>
    </row>
    <row r="243" spans="1:17" x14ac:dyDescent="0.3">
      <c r="A243" s="5" t="s">
        <v>37</v>
      </c>
      <c r="B243" s="5" t="s">
        <v>483</v>
      </c>
      <c r="C243" s="5" t="s">
        <v>39</v>
      </c>
      <c r="D243" s="5" t="s">
        <v>75</v>
      </c>
      <c r="E243" s="6">
        <v>36.989130434782609</v>
      </c>
      <c r="F243" s="6">
        <v>5.7391304347826084</v>
      </c>
      <c r="G243" s="6">
        <v>0</v>
      </c>
      <c r="H243" s="6">
        <v>1.3913043478260869</v>
      </c>
      <c r="I243" s="6">
        <v>0.16304347826086957</v>
      </c>
      <c r="J243" s="6">
        <v>0</v>
      </c>
      <c r="K243" s="6">
        <v>0</v>
      </c>
      <c r="L243" s="6">
        <f t="shared" si="12"/>
        <v>0</v>
      </c>
      <c r="M243" s="6">
        <f t="shared" si="13"/>
        <v>0</v>
      </c>
      <c r="N243" s="6">
        <v>5.5569565217391306</v>
      </c>
      <c r="O243" s="6">
        <v>0</v>
      </c>
      <c r="P243" s="6">
        <f t="shared" si="14"/>
        <v>5.5569565217391306</v>
      </c>
      <c r="Q243" s="6">
        <f t="shared" si="15"/>
        <v>0.15023214810461358</v>
      </c>
    </row>
    <row r="244" spans="1:17" x14ac:dyDescent="0.3">
      <c r="A244" s="5" t="s">
        <v>37</v>
      </c>
      <c r="B244" s="5" t="s">
        <v>484</v>
      </c>
      <c r="C244" s="5" t="s">
        <v>265</v>
      </c>
      <c r="D244" s="5" t="s">
        <v>75</v>
      </c>
      <c r="E244" s="6">
        <v>40.663043478260867</v>
      </c>
      <c r="F244" s="6">
        <v>0</v>
      </c>
      <c r="G244" s="6">
        <v>0</v>
      </c>
      <c r="H244" s="6">
        <v>0</v>
      </c>
      <c r="I244" s="6">
        <v>0</v>
      </c>
      <c r="J244" s="6">
        <v>0</v>
      </c>
      <c r="K244" s="6">
        <v>0</v>
      </c>
      <c r="L244" s="6">
        <f t="shared" si="12"/>
        <v>0</v>
      </c>
      <c r="M244" s="6">
        <f t="shared" si="13"/>
        <v>0</v>
      </c>
      <c r="N244" s="6">
        <v>0</v>
      </c>
      <c r="O244" s="6">
        <v>0</v>
      </c>
      <c r="P244" s="6">
        <f t="shared" si="14"/>
        <v>0</v>
      </c>
      <c r="Q244" s="6">
        <f t="shared" si="15"/>
        <v>0</v>
      </c>
    </row>
    <row r="245" spans="1:17" x14ac:dyDescent="0.3">
      <c r="A245" s="5" t="s">
        <v>37</v>
      </c>
      <c r="B245" s="5" t="s">
        <v>485</v>
      </c>
      <c r="C245" s="5" t="s">
        <v>320</v>
      </c>
      <c r="D245" s="5" t="s">
        <v>321</v>
      </c>
      <c r="E245" s="6">
        <v>36.065217391304351</v>
      </c>
      <c r="F245" s="6">
        <v>5.4483695652173916</v>
      </c>
      <c r="G245" s="6">
        <v>0.28260869565217389</v>
      </c>
      <c r="H245" s="6">
        <v>0</v>
      </c>
      <c r="I245" s="6">
        <v>0</v>
      </c>
      <c r="J245" s="6">
        <v>0</v>
      </c>
      <c r="K245" s="6">
        <v>0</v>
      </c>
      <c r="L245" s="6">
        <f t="shared" si="12"/>
        <v>0</v>
      </c>
      <c r="M245" s="6">
        <f t="shared" si="13"/>
        <v>0</v>
      </c>
      <c r="N245" s="6">
        <v>0</v>
      </c>
      <c r="O245" s="6">
        <v>0</v>
      </c>
      <c r="P245" s="6">
        <f t="shared" si="14"/>
        <v>0</v>
      </c>
      <c r="Q245" s="6">
        <f t="shared" si="15"/>
        <v>0</v>
      </c>
    </row>
    <row r="246" spans="1:17" x14ac:dyDescent="0.3">
      <c r="A246" s="5" t="s">
        <v>37</v>
      </c>
      <c r="B246" s="5" t="s">
        <v>486</v>
      </c>
      <c r="C246" s="5" t="s">
        <v>487</v>
      </c>
      <c r="D246" s="5" t="s">
        <v>415</v>
      </c>
      <c r="E246" s="6">
        <v>43.934782608695649</v>
      </c>
      <c r="F246" s="6">
        <v>5.7391304347826084</v>
      </c>
      <c r="G246" s="6">
        <v>0.36956521739130432</v>
      </c>
      <c r="H246" s="6">
        <v>0.17391304347826086</v>
      </c>
      <c r="I246" s="6">
        <v>0.2608695652173913</v>
      </c>
      <c r="J246" s="6">
        <v>1.8070652173913044</v>
      </c>
      <c r="K246" s="6">
        <v>6.8641304347826084</v>
      </c>
      <c r="L246" s="6">
        <f t="shared" si="12"/>
        <v>8.6711956521739122</v>
      </c>
      <c r="M246" s="6">
        <f t="shared" si="13"/>
        <v>0.19736516575952498</v>
      </c>
      <c r="N246" s="6">
        <v>0</v>
      </c>
      <c r="O246" s="6">
        <v>1.7961956521739131</v>
      </c>
      <c r="P246" s="6">
        <f t="shared" si="14"/>
        <v>1.7961956521739131</v>
      </c>
      <c r="Q246" s="6">
        <f t="shared" si="15"/>
        <v>4.0883226125680364E-2</v>
      </c>
    </row>
    <row r="247" spans="1:17" x14ac:dyDescent="0.3">
      <c r="A247" s="5" t="s">
        <v>37</v>
      </c>
      <c r="B247" s="5" t="s">
        <v>488</v>
      </c>
      <c r="C247" s="5" t="s">
        <v>48</v>
      </c>
      <c r="D247" s="5" t="s">
        <v>49</v>
      </c>
      <c r="E247" s="6">
        <v>93.554347826086953</v>
      </c>
      <c r="F247" s="6">
        <v>5.007173913043478</v>
      </c>
      <c r="G247" s="6">
        <v>0</v>
      </c>
      <c r="H247" s="6">
        <v>0</v>
      </c>
      <c r="I247" s="6">
        <v>0</v>
      </c>
      <c r="J247" s="6">
        <v>4.7011956521739133</v>
      </c>
      <c r="K247" s="6">
        <v>0</v>
      </c>
      <c r="L247" s="6">
        <f t="shared" si="12"/>
        <v>4.7011956521739133</v>
      </c>
      <c r="M247" s="6">
        <f t="shared" si="13"/>
        <v>5.0250958522133155E-2</v>
      </c>
      <c r="N247" s="6">
        <v>4.5591304347826096</v>
      </c>
      <c r="O247" s="6">
        <v>0</v>
      </c>
      <c r="P247" s="6">
        <f t="shared" si="14"/>
        <v>4.5591304347826096</v>
      </c>
      <c r="Q247" s="6">
        <f t="shared" si="15"/>
        <v>4.8732427094225643E-2</v>
      </c>
    </row>
    <row r="248" spans="1:17" x14ac:dyDescent="0.3">
      <c r="A248" s="5" t="s">
        <v>37</v>
      </c>
      <c r="B248" s="5" t="s">
        <v>489</v>
      </c>
      <c r="C248" s="5" t="s">
        <v>39</v>
      </c>
      <c r="D248" s="5" t="s">
        <v>75</v>
      </c>
      <c r="E248" s="6">
        <v>120.39130434782609</v>
      </c>
      <c r="F248" s="6">
        <v>6.0513043478260862</v>
      </c>
      <c r="G248" s="6">
        <v>0</v>
      </c>
      <c r="H248" s="6">
        <v>0</v>
      </c>
      <c r="I248" s="6">
        <v>0</v>
      </c>
      <c r="J248" s="6">
        <v>5.0156521739130442</v>
      </c>
      <c r="K248" s="6">
        <v>5.6022826086956519</v>
      </c>
      <c r="L248" s="6">
        <f t="shared" si="12"/>
        <v>10.617934782608696</v>
      </c>
      <c r="M248" s="6">
        <f t="shared" si="13"/>
        <v>8.8195196821957381E-2</v>
      </c>
      <c r="N248" s="6">
        <v>4.4200000000000008</v>
      </c>
      <c r="O248" s="6">
        <v>5.4071739130434766</v>
      </c>
      <c r="P248" s="6">
        <f t="shared" si="14"/>
        <v>9.8271739130434774</v>
      </c>
      <c r="Q248" s="6">
        <f t="shared" si="15"/>
        <v>8.1626941133983374E-2</v>
      </c>
    </row>
    <row r="249" spans="1:17" x14ac:dyDescent="0.3">
      <c r="A249" s="5" t="s">
        <v>37</v>
      </c>
      <c r="B249" s="5" t="s">
        <v>490</v>
      </c>
      <c r="C249" s="5" t="s">
        <v>491</v>
      </c>
      <c r="D249" s="5" t="s">
        <v>132</v>
      </c>
      <c r="E249" s="6">
        <v>37.608695652173914</v>
      </c>
      <c r="F249" s="6">
        <v>0</v>
      </c>
      <c r="G249" s="6">
        <v>0.52173913043478259</v>
      </c>
      <c r="H249" s="6">
        <v>0.16304347826086957</v>
      </c>
      <c r="I249" s="6">
        <v>0.35869565217391303</v>
      </c>
      <c r="J249" s="6">
        <v>1.201086956521739</v>
      </c>
      <c r="K249" s="6">
        <v>0</v>
      </c>
      <c r="L249" s="6">
        <f t="shared" si="12"/>
        <v>1.201086956521739</v>
      </c>
      <c r="M249" s="6">
        <f t="shared" si="13"/>
        <v>3.1936416184971096E-2</v>
      </c>
      <c r="N249" s="6">
        <v>5.1222826086956541</v>
      </c>
      <c r="O249" s="6">
        <v>0</v>
      </c>
      <c r="P249" s="6">
        <f t="shared" si="14"/>
        <v>5.1222826086956541</v>
      </c>
      <c r="Q249" s="6">
        <f t="shared" si="15"/>
        <v>0.13619942196531798</v>
      </c>
    </row>
    <row r="250" spans="1:17" x14ac:dyDescent="0.3">
      <c r="A250" s="5" t="s">
        <v>37</v>
      </c>
      <c r="B250" s="5" t="s">
        <v>492</v>
      </c>
      <c r="C250" s="5" t="s">
        <v>48</v>
      </c>
      <c r="D250" s="5" t="s">
        <v>49</v>
      </c>
      <c r="E250" s="6">
        <v>75.695652173913047</v>
      </c>
      <c r="F250" s="6">
        <v>5.0434782608695654</v>
      </c>
      <c r="G250" s="6">
        <v>0.19565217391304349</v>
      </c>
      <c r="H250" s="6">
        <v>0.35597826086956524</v>
      </c>
      <c r="I250" s="6">
        <v>1.0434782608695652</v>
      </c>
      <c r="J250" s="6">
        <v>10.456086956521743</v>
      </c>
      <c r="K250" s="6">
        <v>0.34782608695652173</v>
      </c>
      <c r="L250" s="6">
        <f t="shared" si="12"/>
        <v>10.803913043478264</v>
      </c>
      <c r="M250" s="6">
        <f t="shared" si="13"/>
        <v>0.14272831705916145</v>
      </c>
      <c r="N250" s="6">
        <v>0</v>
      </c>
      <c r="O250" s="6">
        <v>5.7642391304347846</v>
      </c>
      <c r="P250" s="6">
        <f t="shared" si="14"/>
        <v>5.7642391304347846</v>
      </c>
      <c r="Q250" s="6">
        <f t="shared" si="15"/>
        <v>7.6150201033888587E-2</v>
      </c>
    </row>
    <row r="251" spans="1:17" x14ac:dyDescent="0.3">
      <c r="A251" s="5" t="s">
        <v>37</v>
      </c>
      <c r="B251" s="5" t="s">
        <v>493</v>
      </c>
      <c r="C251" s="5" t="s">
        <v>395</v>
      </c>
      <c r="D251" s="5" t="s">
        <v>302</v>
      </c>
      <c r="E251" s="6">
        <v>57.858695652173914</v>
      </c>
      <c r="F251" s="6">
        <v>5.3913043478260869</v>
      </c>
      <c r="G251" s="6">
        <v>0</v>
      </c>
      <c r="H251" s="6">
        <v>0</v>
      </c>
      <c r="I251" s="6">
        <v>0</v>
      </c>
      <c r="J251" s="6">
        <v>0</v>
      </c>
      <c r="K251" s="6">
        <v>5.8031521739130429</v>
      </c>
      <c r="L251" s="6">
        <f t="shared" si="12"/>
        <v>5.8031521739130429</v>
      </c>
      <c r="M251" s="6">
        <f t="shared" si="13"/>
        <v>0.10029870373849332</v>
      </c>
      <c r="N251" s="6">
        <v>0</v>
      </c>
      <c r="O251" s="6">
        <v>5.5001086956521741</v>
      </c>
      <c r="P251" s="6">
        <f t="shared" si="14"/>
        <v>5.5001086956521741</v>
      </c>
      <c r="Q251" s="6">
        <f t="shared" si="15"/>
        <v>9.5061055795603991E-2</v>
      </c>
    </row>
    <row r="252" spans="1:17" x14ac:dyDescent="0.3">
      <c r="A252" s="5" t="s">
        <v>37</v>
      </c>
      <c r="B252" s="5" t="s">
        <v>494</v>
      </c>
      <c r="C252" s="5" t="s">
        <v>495</v>
      </c>
      <c r="D252" s="5" t="s">
        <v>157</v>
      </c>
      <c r="E252" s="6">
        <v>57.706521739130437</v>
      </c>
      <c r="F252" s="6">
        <v>0</v>
      </c>
      <c r="G252" s="6">
        <v>0</v>
      </c>
      <c r="H252" s="6">
        <v>0</v>
      </c>
      <c r="I252" s="6">
        <v>0</v>
      </c>
      <c r="J252" s="6">
        <v>0</v>
      </c>
      <c r="K252" s="6">
        <v>0</v>
      </c>
      <c r="L252" s="6">
        <f t="shared" si="12"/>
        <v>0</v>
      </c>
      <c r="M252" s="6">
        <f t="shared" si="13"/>
        <v>0</v>
      </c>
      <c r="N252" s="6">
        <v>0</v>
      </c>
      <c r="O252" s="6">
        <v>0</v>
      </c>
      <c r="P252" s="6">
        <f t="shared" si="14"/>
        <v>0</v>
      </c>
      <c r="Q252" s="6">
        <f t="shared" si="15"/>
        <v>0</v>
      </c>
    </row>
    <row r="253" spans="1:17" x14ac:dyDescent="0.3">
      <c r="A253" s="5" t="s">
        <v>37</v>
      </c>
      <c r="B253" s="5" t="s">
        <v>496</v>
      </c>
      <c r="C253" s="5" t="s">
        <v>497</v>
      </c>
      <c r="D253" s="5" t="s">
        <v>176</v>
      </c>
      <c r="E253" s="6">
        <v>47.271739130434781</v>
      </c>
      <c r="F253" s="6">
        <v>0</v>
      </c>
      <c r="G253" s="6">
        <v>0.14130434782608695</v>
      </c>
      <c r="H253" s="6">
        <v>0</v>
      </c>
      <c r="I253" s="6">
        <v>0</v>
      </c>
      <c r="J253" s="6">
        <v>0</v>
      </c>
      <c r="K253" s="6">
        <v>0</v>
      </c>
      <c r="L253" s="6">
        <f t="shared" si="12"/>
        <v>0</v>
      </c>
      <c r="M253" s="6">
        <f t="shared" si="13"/>
        <v>0</v>
      </c>
      <c r="N253" s="6">
        <v>0</v>
      </c>
      <c r="O253" s="6">
        <v>0</v>
      </c>
      <c r="P253" s="6">
        <f t="shared" si="14"/>
        <v>0</v>
      </c>
      <c r="Q253" s="6">
        <f t="shared" si="15"/>
        <v>0</v>
      </c>
    </row>
    <row r="254" spans="1:17" x14ac:dyDescent="0.3">
      <c r="A254" s="5" t="s">
        <v>37</v>
      </c>
      <c r="B254" s="5" t="s">
        <v>498</v>
      </c>
      <c r="C254" s="5" t="s">
        <v>285</v>
      </c>
      <c r="D254" s="5" t="s">
        <v>286</v>
      </c>
      <c r="E254" s="6">
        <v>70.554347826086953</v>
      </c>
      <c r="F254" s="6">
        <v>5.2119565217391308</v>
      </c>
      <c r="G254" s="6">
        <v>0.34239130434782611</v>
      </c>
      <c r="H254" s="6">
        <v>0.33695652173913043</v>
      </c>
      <c r="I254" s="6">
        <v>0.2608695652173913</v>
      </c>
      <c r="J254" s="6">
        <v>5.0557608695652165</v>
      </c>
      <c r="K254" s="6">
        <v>7.0323913043478274</v>
      </c>
      <c r="L254" s="6">
        <f t="shared" si="12"/>
        <v>12.088152173913045</v>
      </c>
      <c r="M254" s="6">
        <f t="shared" si="13"/>
        <v>0.1713310737944847</v>
      </c>
      <c r="N254" s="6">
        <v>0</v>
      </c>
      <c r="O254" s="6">
        <v>0</v>
      </c>
      <c r="P254" s="6">
        <f t="shared" si="14"/>
        <v>0</v>
      </c>
      <c r="Q254" s="6">
        <f t="shared" si="15"/>
        <v>0</v>
      </c>
    </row>
    <row r="255" spans="1:17" x14ac:dyDescent="0.3">
      <c r="A255" s="5" t="s">
        <v>37</v>
      </c>
      <c r="B255" s="5" t="s">
        <v>499</v>
      </c>
      <c r="C255" s="5" t="s">
        <v>39</v>
      </c>
      <c r="D255" s="5" t="s">
        <v>75</v>
      </c>
      <c r="E255" s="6">
        <v>71.347826086956516</v>
      </c>
      <c r="F255" s="6">
        <v>14.855978260869565</v>
      </c>
      <c r="G255" s="6">
        <v>0.13315217391304349</v>
      </c>
      <c r="H255" s="6">
        <v>0.16304347826086957</v>
      </c>
      <c r="I255" s="6">
        <v>0.2608695652173913</v>
      </c>
      <c r="J255" s="6">
        <v>0</v>
      </c>
      <c r="K255" s="6">
        <v>2.4565217391304346</v>
      </c>
      <c r="L255" s="6">
        <f t="shared" si="12"/>
        <v>2.4565217391304346</v>
      </c>
      <c r="M255" s="6">
        <f t="shared" si="13"/>
        <v>3.4430225472273007E-2</v>
      </c>
      <c r="N255" s="6">
        <v>0</v>
      </c>
      <c r="O255" s="6">
        <v>0</v>
      </c>
      <c r="P255" s="6">
        <f t="shared" si="14"/>
        <v>0</v>
      </c>
      <c r="Q255" s="6">
        <f t="shared" si="15"/>
        <v>0</v>
      </c>
    </row>
    <row r="256" spans="1:17" x14ac:dyDescent="0.3">
      <c r="A256" s="5" t="s">
        <v>37</v>
      </c>
      <c r="B256" s="5" t="s">
        <v>500</v>
      </c>
      <c r="C256" s="5" t="s">
        <v>384</v>
      </c>
      <c r="D256" s="5" t="s">
        <v>327</v>
      </c>
      <c r="E256" s="6">
        <v>60.119565217391305</v>
      </c>
      <c r="F256" s="6">
        <v>0</v>
      </c>
      <c r="G256" s="6">
        <v>0.17391304347826086</v>
      </c>
      <c r="H256" s="6">
        <v>0</v>
      </c>
      <c r="I256" s="6">
        <v>0</v>
      </c>
      <c r="J256" s="6">
        <v>0</v>
      </c>
      <c r="K256" s="6">
        <v>4.0347826086956529</v>
      </c>
      <c r="L256" s="6">
        <f t="shared" si="12"/>
        <v>4.0347826086956529</v>
      </c>
      <c r="M256" s="6">
        <f t="shared" si="13"/>
        <v>6.7112637859338284E-2</v>
      </c>
      <c r="N256" s="6">
        <v>0</v>
      </c>
      <c r="O256" s="6">
        <v>0</v>
      </c>
      <c r="P256" s="6">
        <f t="shared" si="14"/>
        <v>0</v>
      </c>
      <c r="Q256" s="6">
        <f t="shared" si="15"/>
        <v>0</v>
      </c>
    </row>
    <row r="257" spans="1:17" x14ac:dyDescent="0.3">
      <c r="A257" s="5" t="s">
        <v>37</v>
      </c>
      <c r="B257" s="5" t="s">
        <v>501</v>
      </c>
      <c r="C257" s="5" t="s">
        <v>502</v>
      </c>
      <c r="D257" s="5" t="s">
        <v>503</v>
      </c>
      <c r="E257" s="6">
        <v>28.076086956521738</v>
      </c>
      <c r="F257" s="6">
        <v>2.6956521739130435</v>
      </c>
      <c r="G257" s="6">
        <v>3.2608695652173912E-2</v>
      </c>
      <c r="H257" s="6">
        <v>0.22826086956521738</v>
      </c>
      <c r="I257" s="6">
        <v>6.8913043478260869</v>
      </c>
      <c r="J257" s="6">
        <v>0</v>
      </c>
      <c r="K257" s="6">
        <v>0</v>
      </c>
      <c r="L257" s="6">
        <f t="shared" si="12"/>
        <v>0</v>
      </c>
      <c r="M257" s="6">
        <f t="shared" si="13"/>
        <v>0</v>
      </c>
      <c r="N257" s="6">
        <v>5.1664130434782614</v>
      </c>
      <c r="O257" s="6">
        <v>0.97304347826086934</v>
      </c>
      <c r="P257" s="6">
        <f t="shared" si="14"/>
        <v>6.139456521739131</v>
      </c>
      <c r="Q257" s="6">
        <f t="shared" si="15"/>
        <v>0.21867208672086724</v>
      </c>
    </row>
    <row r="258" spans="1:17" x14ac:dyDescent="0.3">
      <c r="A258" s="5" t="s">
        <v>37</v>
      </c>
      <c r="B258" s="5" t="s">
        <v>504</v>
      </c>
      <c r="C258" s="5" t="s">
        <v>248</v>
      </c>
      <c r="D258" s="5" t="s">
        <v>249</v>
      </c>
      <c r="E258" s="6">
        <v>69.369565217391298</v>
      </c>
      <c r="F258" s="6">
        <v>3.8260869565217392</v>
      </c>
      <c r="G258" s="6">
        <v>0.2608695652173913</v>
      </c>
      <c r="H258" s="6">
        <v>0.59239130434782605</v>
      </c>
      <c r="I258" s="6">
        <v>0.52173913043478259</v>
      </c>
      <c r="J258" s="6">
        <v>0</v>
      </c>
      <c r="K258" s="6">
        <v>5.5326086956521738</v>
      </c>
      <c r="L258" s="6">
        <f t="shared" ref="L258:L271" si="16">SUM(J258,K258)</f>
        <v>5.5326086956521738</v>
      </c>
      <c r="M258" s="6">
        <f t="shared" ref="M258:M271" si="17">L258/E258</f>
        <v>7.9755562519586348E-2</v>
      </c>
      <c r="N258" s="6">
        <v>0</v>
      </c>
      <c r="O258" s="6">
        <v>5.7282608695652177</v>
      </c>
      <c r="P258" s="6">
        <f t="shared" ref="P258:P271" si="18">SUM(N258,O258)</f>
        <v>5.7282608695652177</v>
      </c>
      <c r="Q258" s="6">
        <f t="shared" ref="Q258:Q271" si="19">P258/E258</f>
        <v>8.2575994985897849E-2</v>
      </c>
    </row>
    <row r="259" spans="1:17" x14ac:dyDescent="0.3">
      <c r="A259" s="5" t="s">
        <v>37</v>
      </c>
      <c r="B259" s="5" t="s">
        <v>505</v>
      </c>
      <c r="C259" s="5" t="s">
        <v>196</v>
      </c>
      <c r="D259" s="5" t="s">
        <v>197</v>
      </c>
      <c r="E259" s="6">
        <v>31.815217391304348</v>
      </c>
      <c r="F259" s="6">
        <v>5.4782608695652177</v>
      </c>
      <c r="G259" s="6">
        <v>5.9782608695652176E-2</v>
      </c>
      <c r="H259" s="6">
        <v>0.19565217391304349</v>
      </c>
      <c r="I259" s="6">
        <v>0.21739130434782608</v>
      </c>
      <c r="J259" s="6">
        <v>0</v>
      </c>
      <c r="K259" s="6">
        <v>0</v>
      </c>
      <c r="L259" s="6">
        <f t="shared" si="16"/>
        <v>0</v>
      </c>
      <c r="M259" s="6">
        <f t="shared" si="17"/>
        <v>0</v>
      </c>
      <c r="N259" s="6">
        <v>0</v>
      </c>
      <c r="O259" s="6">
        <v>0</v>
      </c>
      <c r="P259" s="6">
        <f t="shared" si="18"/>
        <v>0</v>
      </c>
      <c r="Q259" s="6">
        <f t="shared" si="19"/>
        <v>0</v>
      </c>
    </row>
    <row r="260" spans="1:17" x14ac:dyDescent="0.3">
      <c r="A260" s="5" t="s">
        <v>37</v>
      </c>
      <c r="B260" s="5" t="s">
        <v>506</v>
      </c>
      <c r="C260" s="5" t="s">
        <v>193</v>
      </c>
      <c r="D260" s="5" t="s">
        <v>194</v>
      </c>
      <c r="E260" s="6">
        <v>38.304347826086953</v>
      </c>
      <c r="F260" s="6">
        <v>0</v>
      </c>
      <c r="G260" s="6">
        <v>0</v>
      </c>
      <c r="H260" s="6">
        <v>0</v>
      </c>
      <c r="I260" s="6">
        <v>2.9456521739130435</v>
      </c>
      <c r="J260" s="6">
        <v>5.1195652173913047</v>
      </c>
      <c r="K260" s="6">
        <v>0</v>
      </c>
      <c r="L260" s="6">
        <f t="shared" si="16"/>
        <v>5.1195652173913047</v>
      </c>
      <c r="M260" s="6">
        <f t="shared" si="17"/>
        <v>0.13365493757094213</v>
      </c>
      <c r="N260" s="6">
        <v>0</v>
      </c>
      <c r="O260" s="6">
        <v>0</v>
      </c>
      <c r="P260" s="6">
        <f t="shared" si="18"/>
        <v>0</v>
      </c>
      <c r="Q260" s="6">
        <f t="shared" si="19"/>
        <v>0</v>
      </c>
    </row>
    <row r="261" spans="1:17" x14ac:dyDescent="0.3">
      <c r="A261" s="5" t="s">
        <v>37</v>
      </c>
      <c r="B261" s="5" t="s">
        <v>507</v>
      </c>
      <c r="C261" s="5" t="s">
        <v>39</v>
      </c>
      <c r="D261" s="5" t="s">
        <v>75</v>
      </c>
      <c r="E261" s="6">
        <v>81.358695652173907</v>
      </c>
      <c r="F261" s="6">
        <v>5.5652173913043477</v>
      </c>
      <c r="G261" s="6">
        <v>0</v>
      </c>
      <c r="H261" s="6">
        <v>3.1304347826086958</v>
      </c>
      <c r="I261" s="6">
        <v>0.19565217391304349</v>
      </c>
      <c r="J261" s="6">
        <v>5.1564130434782598</v>
      </c>
      <c r="K261" s="6">
        <v>0</v>
      </c>
      <c r="L261" s="6">
        <f t="shared" si="16"/>
        <v>5.1564130434782598</v>
      </c>
      <c r="M261" s="6">
        <f t="shared" si="17"/>
        <v>6.3378757515030054E-2</v>
      </c>
      <c r="N261" s="6">
        <v>5.9605434782608686</v>
      </c>
      <c r="O261" s="6">
        <v>0</v>
      </c>
      <c r="P261" s="6">
        <f t="shared" si="18"/>
        <v>5.9605434782608686</v>
      </c>
      <c r="Q261" s="6">
        <f t="shared" si="19"/>
        <v>7.3262525050100197E-2</v>
      </c>
    </row>
    <row r="262" spans="1:17" x14ac:dyDescent="0.3">
      <c r="A262" s="5" t="s">
        <v>37</v>
      </c>
      <c r="B262" s="5" t="s">
        <v>508</v>
      </c>
      <c r="C262" s="5" t="s">
        <v>48</v>
      </c>
      <c r="D262" s="5" t="s">
        <v>49</v>
      </c>
      <c r="E262" s="6">
        <v>45.478260869565219</v>
      </c>
      <c r="F262" s="6">
        <v>4.2934782608695654</v>
      </c>
      <c r="G262" s="6">
        <v>0.5</v>
      </c>
      <c r="H262" s="6">
        <v>0.2608695652173913</v>
      </c>
      <c r="I262" s="6">
        <v>1.2065217391304348</v>
      </c>
      <c r="J262" s="6">
        <v>0</v>
      </c>
      <c r="K262" s="6">
        <v>0</v>
      </c>
      <c r="L262" s="6">
        <f t="shared" si="16"/>
        <v>0</v>
      </c>
      <c r="M262" s="6">
        <f t="shared" si="17"/>
        <v>0</v>
      </c>
      <c r="N262" s="6">
        <v>0</v>
      </c>
      <c r="O262" s="6">
        <v>0</v>
      </c>
      <c r="P262" s="6">
        <f t="shared" si="18"/>
        <v>0</v>
      </c>
      <c r="Q262" s="6">
        <f t="shared" si="19"/>
        <v>0</v>
      </c>
    </row>
    <row r="263" spans="1:17" x14ac:dyDescent="0.3">
      <c r="A263" s="5" t="s">
        <v>37</v>
      </c>
      <c r="B263" s="5" t="s">
        <v>509</v>
      </c>
      <c r="C263" s="5" t="s">
        <v>169</v>
      </c>
      <c r="D263" s="5" t="s">
        <v>170</v>
      </c>
      <c r="E263" s="6">
        <v>104.55434782608695</v>
      </c>
      <c r="F263" s="6">
        <v>22.719130434782617</v>
      </c>
      <c r="G263" s="6">
        <v>0.15217391304347827</v>
      </c>
      <c r="H263" s="6">
        <v>0.38043478260869568</v>
      </c>
      <c r="I263" s="6">
        <v>0.52173913043478259</v>
      </c>
      <c r="J263" s="6">
        <v>0</v>
      </c>
      <c r="K263" s="6">
        <v>10.264021739130431</v>
      </c>
      <c r="L263" s="6">
        <f t="shared" si="16"/>
        <v>10.264021739130431</v>
      </c>
      <c r="M263" s="6">
        <f t="shared" si="17"/>
        <v>9.8169248362615619E-2</v>
      </c>
      <c r="N263" s="6">
        <v>0</v>
      </c>
      <c r="O263" s="6">
        <v>4.9594565217391287</v>
      </c>
      <c r="P263" s="6">
        <f t="shared" si="18"/>
        <v>4.9594565217391287</v>
      </c>
      <c r="Q263" s="6">
        <f t="shared" si="19"/>
        <v>4.7434244723983769E-2</v>
      </c>
    </row>
    <row r="264" spans="1:17" x14ac:dyDescent="0.3">
      <c r="A264" s="5" t="s">
        <v>37</v>
      </c>
      <c r="B264" s="5" t="s">
        <v>510</v>
      </c>
      <c r="C264" s="5" t="s">
        <v>232</v>
      </c>
      <c r="D264" s="5" t="s">
        <v>233</v>
      </c>
      <c r="E264" s="6">
        <v>81.413043478260875</v>
      </c>
      <c r="F264" s="6">
        <v>7.18</v>
      </c>
      <c r="G264" s="6">
        <v>0.26630434782608697</v>
      </c>
      <c r="H264" s="6">
        <v>0.25</v>
      </c>
      <c r="I264" s="6">
        <v>0.2608695652173913</v>
      </c>
      <c r="J264" s="6">
        <v>0</v>
      </c>
      <c r="K264" s="6">
        <v>0</v>
      </c>
      <c r="L264" s="6">
        <f t="shared" si="16"/>
        <v>0</v>
      </c>
      <c r="M264" s="6">
        <f t="shared" si="17"/>
        <v>0</v>
      </c>
      <c r="N264" s="6">
        <v>0</v>
      </c>
      <c r="O264" s="6">
        <v>0</v>
      </c>
      <c r="P264" s="6">
        <f t="shared" si="18"/>
        <v>0</v>
      </c>
      <c r="Q264" s="6">
        <f t="shared" si="19"/>
        <v>0</v>
      </c>
    </row>
    <row r="265" spans="1:17" x14ac:dyDescent="0.3">
      <c r="A265" s="5" t="s">
        <v>37</v>
      </c>
      <c r="B265" s="5" t="s">
        <v>511</v>
      </c>
      <c r="C265" s="5" t="s">
        <v>512</v>
      </c>
      <c r="D265" s="5" t="s">
        <v>302</v>
      </c>
      <c r="E265" s="6">
        <v>34.554347826086953</v>
      </c>
      <c r="F265" s="6">
        <v>5.7391304347826084</v>
      </c>
      <c r="G265" s="6">
        <v>0.13043478260869565</v>
      </c>
      <c r="H265" s="6">
        <v>0</v>
      </c>
      <c r="I265" s="6">
        <v>0.13043478260869565</v>
      </c>
      <c r="J265" s="6">
        <v>0</v>
      </c>
      <c r="K265" s="6">
        <v>0</v>
      </c>
      <c r="L265" s="6">
        <f t="shared" si="16"/>
        <v>0</v>
      </c>
      <c r="M265" s="6">
        <f t="shared" si="17"/>
        <v>0</v>
      </c>
      <c r="N265" s="6">
        <v>0</v>
      </c>
      <c r="O265" s="6">
        <v>0</v>
      </c>
      <c r="P265" s="6">
        <f t="shared" si="18"/>
        <v>0</v>
      </c>
      <c r="Q265" s="6">
        <f t="shared" si="19"/>
        <v>0</v>
      </c>
    </row>
    <row r="266" spans="1:17" x14ac:dyDescent="0.3">
      <c r="A266" s="5" t="s">
        <v>37</v>
      </c>
      <c r="B266" s="5" t="s">
        <v>513</v>
      </c>
      <c r="C266" s="5" t="s">
        <v>340</v>
      </c>
      <c r="D266" s="5" t="s">
        <v>341</v>
      </c>
      <c r="E266" s="6">
        <v>98.260869565217391</v>
      </c>
      <c r="F266" s="6">
        <v>0</v>
      </c>
      <c r="G266" s="6">
        <v>0.83152173913043481</v>
      </c>
      <c r="H266" s="6">
        <v>0</v>
      </c>
      <c r="I266" s="6">
        <v>0.52173913043478259</v>
      </c>
      <c r="J266" s="6">
        <v>10.425869565217393</v>
      </c>
      <c r="K266" s="6">
        <v>0</v>
      </c>
      <c r="L266" s="6">
        <f t="shared" si="16"/>
        <v>10.425869565217393</v>
      </c>
      <c r="M266" s="6">
        <f t="shared" si="17"/>
        <v>0.10610398230088498</v>
      </c>
      <c r="N266" s="6">
        <v>4.8577173913043499</v>
      </c>
      <c r="O266" s="6">
        <v>0</v>
      </c>
      <c r="P266" s="6">
        <f t="shared" si="18"/>
        <v>4.8577173913043499</v>
      </c>
      <c r="Q266" s="6">
        <f t="shared" si="19"/>
        <v>4.9436946902654891E-2</v>
      </c>
    </row>
    <row r="267" spans="1:17" x14ac:dyDescent="0.3">
      <c r="A267" s="5" t="s">
        <v>37</v>
      </c>
      <c r="B267" s="5" t="s">
        <v>514</v>
      </c>
      <c r="C267" s="5" t="s">
        <v>295</v>
      </c>
      <c r="D267" s="5" t="s">
        <v>185</v>
      </c>
      <c r="E267" s="6">
        <v>53.043478260869563</v>
      </c>
      <c r="F267" s="6">
        <v>5.7391304347826084</v>
      </c>
      <c r="G267" s="6">
        <v>0.17391304347826086</v>
      </c>
      <c r="H267" s="6">
        <v>0.3233695652173913</v>
      </c>
      <c r="I267" s="6">
        <v>0.15217391304347827</v>
      </c>
      <c r="J267" s="6">
        <v>0</v>
      </c>
      <c r="K267" s="6">
        <v>0</v>
      </c>
      <c r="L267" s="6">
        <f t="shared" si="16"/>
        <v>0</v>
      </c>
      <c r="M267" s="6">
        <f t="shared" si="17"/>
        <v>0</v>
      </c>
      <c r="N267" s="6">
        <v>0</v>
      </c>
      <c r="O267" s="6">
        <v>0</v>
      </c>
      <c r="P267" s="6">
        <f t="shared" si="18"/>
        <v>0</v>
      </c>
      <c r="Q267" s="6">
        <f t="shared" si="19"/>
        <v>0</v>
      </c>
    </row>
    <row r="268" spans="1:17" x14ac:dyDescent="0.3">
      <c r="A268" s="5" t="s">
        <v>37</v>
      </c>
      <c r="B268" s="5" t="s">
        <v>515</v>
      </c>
      <c r="C268" s="5" t="s">
        <v>39</v>
      </c>
      <c r="D268" s="5" t="s">
        <v>75</v>
      </c>
      <c r="E268" s="6">
        <v>74.641304347826093</v>
      </c>
      <c r="F268" s="6">
        <v>11.586956521739131</v>
      </c>
      <c r="G268" s="6">
        <v>0.32608695652173914</v>
      </c>
      <c r="H268" s="6">
        <v>0.18478260869565216</v>
      </c>
      <c r="I268" s="6">
        <v>0.30434782608695654</v>
      </c>
      <c r="J268" s="6">
        <v>5.7255434782608692</v>
      </c>
      <c r="K268" s="6">
        <v>10.885869565217391</v>
      </c>
      <c r="L268" s="6">
        <f t="shared" si="16"/>
        <v>16.611413043478258</v>
      </c>
      <c r="M268" s="6">
        <f t="shared" si="17"/>
        <v>0.22254987621960093</v>
      </c>
      <c r="N268" s="6">
        <v>0</v>
      </c>
      <c r="O268" s="6">
        <v>4.9320652173913047</v>
      </c>
      <c r="P268" s="6">
        <f t="shared" si="18"/>
        <v>4.9320652173913047</v>
      </c>
      <c r="Q268" s="6">
        <f t="shared" si="19"/>
        <v>6.6076889471384889E-2</v>
      </c>
    </row>
    <row r="269" spans="1:17" x14ac:dyDescent="0.3">
      <c r="A269" s="5" t="s">
        <v>37</v>
      </c>
      <c r="B269" s="5" t="s">
        <v>516</v>
      </c>
      <c r="C269" s="5" t="s">
        <v>193</v>
      </c>
      <c r="D269" s="5" t="s">
        <v>194</v>
      </c>
      <c r="E269" s="6">
        <v>44.619565217391305</v>
      </c>
      <c r="F269" s="6">
        <v>7.9448913043478244</v>
      </c>
      <c r="G269" s="6">
        <v>6.5217391304347824E-2</v>
      </c>
      <c r="H269" s="6">
        <v>0.22826086956521738</v>
      </c>
      <c r="I269" s="6">
        <v>0.34782608695652173</v>
      </c>
      <c r="J269" s="6">
        <v>0</v>
      </c>
      <c r="K269" s="6">
        <v>5.0559782608695647</v>
      </c>
      <c r="L269" s="6">
        <f t="shared" si="16"/>
        <v>5.0559782608695647</v>
      </c>
      <c r="M269" s="6">
        <f t="shared" si="17"/>
        <v>0.11331303288672349</v>
      </c>
      <c r="N269" s="6">
        <v>0</v>
      </c>
      <c r="O269" s="6">
        <v>5.50108695652174</v>
      </c>
      <c r="P269" s="6">
        <f t="shared" si="18"/>
        <v>5.50108695652174</v>
      </c>
      <c r="Q269" s="6">
        <f t="shared" si="19"/>
        <v>0.12328867235079173</v>
      </c>
    </row>
    <row r="270" spans="1:17" x14ac:dyDescent="0.3">
      <c r="A270" s="5" t="s">
        <v>37</v>
      </c>
      <c r="B270" s="5" t="s">
        <v>517</v>
      </c>
      <c r="C270" s="5" t="s">
        <v>100</v>
      </c>
      <c r="D270" s="5" t="s">
        <v>101</v>
      </c>
      <c r="E270" s="6">
        <v>41.25</v>
      </c>
      <c r="F270" s="6">
        <v>11.0625</v>
      </c>
      <c r="G270" s="6">
        <v>9.7826086956521743E-2</v>
      </c>
      <c r="H270" s="6">
        <v>0.2608695652173913</v>
      </c>
      <c r="I270" s="6">
        <v>0.2608695652173913</v>
      </c>
      <c r="J270" s="6">
        <v>0</v>
      </c>
      <c r="K270" s="6">
        <v>10.230978260869565</v>
      </c>
      <c r="L270" s="6">
        <f t="shared" si="16"/>
        <v>10.230978260869565</v>
      </c>
      <c r="M270" s="6">
        <f t="shared" si="17"/>
        <v>0.24802371541501975</v>
      </c>
      <c r="N270" s="6">
        <v>5.2445652173913047</v>
      </c>
      <c r="O270" s="6">
        <v>0</v>
      </c>
      <c r="P270" s="6">
        <f t="shared" si="18"/>
        <v>5.2445652173913047</v>
      </c>
      <c r="Q270" s="6">
        <f t="shared" si="19"/>
        <v>0.12714097496706192</v>
      </c>
    </row>
    <row r="271" spans="1:17" x14ac:dyDescent="0.3">
      <c r="A271" s="5" t="s">
        <v>37</v>
      </c>
      <c r="B271" s="5" t="s">
        <v>518</v>
      </c>
      <c r="C271" s="5" t="s">
        <v>48</v>
      </c>
      <c r="D271" s="5" t="s">
        <v>49</v>
      </c>
      <c r="E271" s="6">
        <v>56.728260869565219</v>
      </c>
      <c r="F271" s="6">
        <v>4.4347826086956523</v>
      </c>
      <c r="G271" s="6">
        <v>1.7826086956521738</v>
      </c>
      <c r="H271" s="6">
        <v>0.42119565217391303</v>
      </c>
      <c r="I271" s="6">
        <v>0.5</v>
      </c>
      <c r="J271" s="6">
        <v>5.9293478260869561</v>
      </c>
      <c r="K271" s="6">
        <v>8.1576086956521738</v>
      </c>
      <c r="L271" s="6">
        <f t="shared" si="16"/>
        <v>14.086956521739129</v>
      </c>
      <c r="M271" s="6">
        <f t="shared" si="17"/>
        <v>0.24832343360797085</v>
      </c>
      <c r="N271" s="6">
        <v>0</v>
      </c>
      <c r="O271" s="6">
        <v>0</v>
      </c>
      <c r="P271" s="6">
        <f t="shared" si="18"/>
        <v>0</v>
      </c>
      <c r="Q271" s="6">
        <f t="shared" si="19"/>
        <v>0</v>
      </c>
    </row>
  </sheetData>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E966BB-0998-4CC2-9674-117B2672D892}">
  <sheetPr codeName="Sheet6"/>
  <dimension ref="B2:F21"/>
  <sheetViews>
    <sheetView zoomScaleNormal="100" workbookViewId="0">
      <selection activeCell="C9" sqref="C9"/>
    </sheetView>
  </sheetViews>
  <sheetFormatPr defaultRowHeight="15.6" x14ac:dyDescent="0.3"/>
  <cols>
    <col min="1" max="1" width="8.88671875" style="2"/>
    <col min="2" max="2" width="28.88671875" style="2" customWidth="1"/>
    <col min="3" max="3" width="15.109375" style="2" customWidth="1"/>
    <col min="4" max="4" width="8.88671875" style="2"/>
    <col min="5" max="5" width="126.33203125" style="2" customWidth="1"/>
    <col min="6" max="6" width="56.44140625" style="2" customWidth="1"/>
    <col min="7" max="16384" width="8.88671875" style="2"/>
  </cols>
  <sheetData>
    <row r="2" spans="2:6" ht="23.4" x14ac:dyDescent="0.45">
      <c r="B2" s="26" t="s">
        <v>520</v>
      </c>
      <c r="C2" s="27"/>
      <c r="E2" s="9" t="s">
        <v>521</v>
      </c>
    </row>
    <row r="3" spans="2:6" ht="15.6" customHeight="1" x14ac:dyDescent="0.3">
      <c r="B3" s="10" t="s">
        <v>522</v>
      </c>
      <c r="C3" s="11">
        <f>C10</f>
        <v>2.8313128674788728</v>
      </c>
      <c r="E3" s="28" t="s">
        <v>523</v>
      </c>
    </row>
    <row r="4" spans="2:6" x14ac:dyDescent="0.3">
      <c r="B4" s="12" t="s">
        <v>524</v>
      </c>
      <c r="C4" s="13">
        <f>C11</f>
        <v>0.18260025685452982</v>
      </c>
      <c r="E4" s="29"/>
    </row>
    <row r="5" spans="2:6" x14ac:dyDescent="0.3">
      <c r="E5" s="29"/>
    </row>
    <row r="6" spans="2:6" ht="19.8" customHeight="1" x14ac:dyDescent="0.3">
      <c r="B6" s="14" t="s">
        <v>525</v>
      </c>
      <c r="C6" s="15"/>
      <c r="E6" s="30"/>
      <c r="F6" s="3"/>
    </row>
    <row r="7" spans="2:6" ht="15.6" customHeight="1" x14ac:dyDescent="0.3">
      <c r="B7" s="1" t="s">
        <v>31</v>
      </c>
      <c r="C7" s="16">
        <f>SUM(Table1[MDS Census])</f>
        <v>16774.847826086956</v>
      </c>
      <c r="E7" s="25" t="s">
        <v>526</v>
      </c>
    </row>
    <row r="8" spans="2:6" ht="18" customHeight="1" x14ac:dyDescent="0.3">
      <c r="B8" s="1" t="s">
        <v>32</v>
      </c>
      <c r="C8" s="16">
        <f>SUM(Table1[Total Care Staffing Hours])</f>
        <v>47494.842499999992</v>
      </c>
      <c r="E8" s="25"/>
    </row>
    <row r="9" spans="2:6" ht="16.2" thickBot="1" x14ac:dyDescent="0.35">
      <c r="B9" s="1" t="s">
        <v>33</v>
      </c>
      <c r="C9" s="16">
        <f>SUM(Table1[RN Hours])</f>
        <v>3063.0915217391293</v>
      </c>
      <c r="E9" s="25"/>
    </row>
    <row r="10" spans="2:6" x14ac:dyDescent="0.3">
      <c r="B10" s="17" t="s">
        <v>34</v>
      </c>
      <c r="C10" s="18">
        <f>C8/C7</f>
        <v>2.8313128674788728</v>
      </c>
      <c r="E10" s="25"/>
    </row>
    <row r="11" spans="2:6" ht="16.2" thickBot="1" x14ac:dyDescent="0.35">
      <c r="B11" s="19" t="s">
        <v>35</v>
      </c>
      <c r="C11" s="20">
        <f>C9/C7</f>
        <v>0.18260025685452982</v>
      </c>
      <c r="E11" s="25" t="s">
        <v>527</v>
      </c>
    </row>
    <row r="12" spans="2:6" ht="16.2" customHeight="1" x14ac:dyDescent="0.3">
      <c r="E12" s="25"/>
    </row>
    <row r="13" spans="2:6" ht="15.6" customHeight="1" x14ac:dyDescent="0.3">
      <c r="B13" s="31" t="s">
        <v>528</v>
      </c>
      <c r="C13" s="32"/>
      <c r="E13" s="25"/>
    </row>
    <row r="14" spans="2:6" ht="18.600000000000001" customHeight="1" x14ac:dyDescent="0.3">
      <c r="B14" s="33"/>
      <c r="C14" s="34"/>
      <c r="E14" s="25"/>
    </row>
    <row r="15" spans="2:6" ht="18.600000000000001" customHeight="1" x14ac:dyDescent="0.3">
      <c r="B15" s="21"/>
      <c r="C15" s="21"/>
      <c r="E15" s="25" t="s">
        <v>30</v>
      </c>
    </row>
    <row r="16" spans="2:6" ht="32.4" customHeight="1" x14ac:dyDescent="0.3">
      <c r="B16" s="22"/>
      <c r="C16" s="22"/>
      <c r="E16" s="25"/>
    </row>
    <row r="17" spans="5:5" ht="15" customHeight="1" thickBot="1" x14ac:dyDescent="0.35">
      <c r="E17" s="23" t="s">
        <v>36</v>
      </c>
    </row>
    <row r="18" spans="5:5" ht="18.600000000000001" customHeight="1" x14ac:dyDescent="0.3">
      <c r="E18" s="24"/>
    </row>
    <row r="19" spans="5:5" ht="15.6" customHeight="1" x14ac:dyDescent="0.3"/>
    <row r="20" spans="5:5" ht="31.2" customHeight="1" x14ac:dyDescent="0.3">
      <c r="E20" s="24"/>
    </row>
    <row r="21" spans="5:5" x14ac:dyDescent="0.3">
      <c r="E21" s="24"/>
    </row>
  </sheetData>
  <mergeCells count="6">
    <mergeCell ref="E15:E16"/>
    <mergeCell ref="B2:C2"/>
    <mergeCell ref="E3:E6"/>
    <mergeCell ref="E7:E10"/>
    <mergeCell ref="E11:E14"/>
    <mergeCell ref="B13:C14"/>
  </mergeCells>
  <pageMargins left="0.7" right="0.7" top="0.75" bottom="0.75" header="0.3" footer="0.3"/>
  <pageSetup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Direct Care Staff</vt:lpstr>
      <vt:lpstr>Contract Staff</vt:lpstr>
      <vt:lpstr>Non-Care Staff</vt:lpstr>
      <vt:lpstr>Notes &amp; State Averages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Sean</dc:creator>
  <cp:lastModifiedBy>Eric Goldwein</cp:lastModifiedBy>
  <dcterms:created xsi:type="dcterms:W3CDTF">2019-11-06T15:52:29Z</dcterms:created>
  <dcterms:modified xsi:type="dcterms:W3CDTF">2020-05-17T19:01:23Z</dcterms:modified>
</cp:coreProperties>
</file>