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28E5597B-4932-4E0C-99C1-9B19A93DCB80}" xr6:coauthVersionLast="45" xr6:coauthVersionMax="45" xr10:uidLastSave="{00000000-0000-0000-0000-000000000000}"/>
  <bookViews>
    <workbookView xWindow="-108" yWindow="-108" windowWidth="23256" windowHeight="12576" xr2:uid="{26DB1282-D2D6-4101-9425-6A297717F7E0}"/>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<sst xmlns="http://schemas.openxmlformats.org/spreadsheetml/2006/main" count="166" uniqueCount="68">
  <si>
    <t>State</t>
  </si>
  <si>
    <t>Provider Name</t>
  </si>
  <si>
    <t>County</t>
  </si>
  <si>
    <t>City</t>
  </si>
  <si>
    <t>MDS Census</t>
  </si>
  <si>
    <t>RN Hours</t>
  </si>
  <si>
    <t>LPN Hours</t>
  </si>
  <si>
    <t>CNA Hours</t>
  </si>
  <si>
    <t>Total Care Staffing Hours</t>
  </si>
  <si>
    <t>Avg Total Staffing HPRD</t>
  </si>
  <si>
    <t>Avg RN Staffing HPRD</t>
  </si>
  <si>
    <t>AK</t>
  </si>
  <si>
    <t>KETCHIKAN MED CTR NEW HORIZONS TRANSITIONAL CARE</t>
  </si>
  <si>
    <t>Ketchikan Gateway</t>
  </si>
  <si>
    <t>KETCHIKAN</t>
  </si>
  <si>
    <t>PROVIDENCE TRANSITIONAL CARE CENTER</t>
  </si>
  <si>
    <t>Anchorage</t>
  </si>
  <si>
    <t>ANCHORAGE</t>
  </si>
  <si>
    <t>DENALI CENTER</t>
  </si>
  <si>
    <t>Fairbanks North Star</t>
  </si>
  <si>
    <t>FAIRBANKS</t>
  </si>
  <si>
    <t>HERITAGE PLACE</t>
  </si>
  <si>
    <t>Kenai Peninsula</t>
  </si>
  <si>
    <t>SOLDOTNA</t>
  </si>
  <si>
    <t>PRESTIGE CARE &amp; REHAB CENTER OF ANCHORAGE</t>
  </si>
  <si>
    <t>WILDFLOWER COURT</t>
  </si>
  <si>
    <t>Juneau</t>
  </si>
  <si>
    <t>JUNEAU</t>
  </si>
  <si>
    <t>SOUTH PENINSULA HOSPITAL LTC</t>
  </si>
  <si>
    <t>HOMER</t>
  </si>
  <si>
    <t>SITKA COMMUNITY HOSPITAL-LTC</t>
  </si>
  <si>
    <t>Sitka Borough</t>
  </si>
  <si>
    <t>SITKA</t>
  </si>
  <si>
    <t>PROVIDENCE EXTENDED CARE</t>
  </si>
  <si>
    <t>RN Hours Contract</t>
  </si>
  <si>
    <t>Percent RN Hours Contract</t>
  </si>
  <si>
    <t>LPN Hours Contract</t>
  </si>
  <si>
    <t>Percent LPN Hours Contract</t>
  </si>
  <si>
    <t>CNA Hours Contract</t>
  </si>
  <si>
    <t>Percent CNA Hours Contract</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</si>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</sst>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0" fillId="0" borderId="0" xfId="0" applyAlignment="1"/>
    <xf numFmtId="164"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applyAlignment="1"/>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380900E0-5139-4AB7-8E66-2E787E8A80CD}"/>
    <cellStyle name="Normal 4" xfId="2" xr:uid="{9D02532E-8DE9-4EAA-9F62-B34C1A02BD9E}"/>
  </cellStyles>
  <dxfs count="48">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9AE895-DBA7-4686-95BC-EC1E913388F1}" name="Table1" displayName="Table1" ref="A1:K10" totalsRowShown="0" headerRowDxfId="47" dataDxfId="46">
  <autoFilter ref="A1:K10" xr:uid="{80BFEC5B-6E8D-480C-A156-571796CC793B}"/>
  <sortState xmlns:xlrd2="http://schemas.microsoft.com/office/spreadsheetml/2017/richdata2" ref="A2:K10">
    <sortCondition ref="B1:B10"/>
  </sortState>
  <tableColumns count="11">
    <tableColumn id="1" xr3:uid="{9323598F-7F44-421E-A6AE-B8A633127CA9}" name="State" dataDxfId="45"/>
    <tableColumn id="2" xr3:uid="{B3CD9F44-9AAD-484D-884D-B45AC8A00A0E}" name="Provider Name" dataDxfId="44"/>
    <tableColumn id="4" xr3:uid="{C1B2DB1E-8CCF-45D2-BD94-8EC8F53486FC}" name="City" dataDxfId="43"/>
    <tableColumn id="3" xr3:uid="{1125111C-722B-45A5-88C8-9239C0F45FAD}" name="County" dataDxfId="42"/>
    <tableColumn id="5" xr3:uid="{022FA5E1-47D1-420B-AEBE-0792E8F21EE3}" name="MDS Census" dataDxfId="41"/>
    <tableColumn id="6" xr3:uid="{A30B0FD7-F0BE-472E-BFBC-6F41AE1FC36B}" name="RN Hours" dataDxfId="40"/>
    <tableColumn id="7" xr3:uid="{E592DD53-C4B1-4CC3-A64C-B1787367C180}" name="LPN Hours" dataDxfId="39"/>
    <tableColumn id="8" xr3:uid="{2D0F1056-0E7E-4BB2-A687-427515B1D682}" name="CNA Hours" dataDxfId="38"/>
    <tableColumn id="9" xr3:uid="{2796C273-6B96-4CE6-9F2F-9AC85BD24545}" name="Total Care Staffing Hours" dataDxfId="37"/>
    <tableColumn id="10" xr3:uid="{525EEB01-8AE1-484E-80A5-CBB0267D5A55}" name="Avg Total Staffing HPRD" dataDxfId="36"/>
    <tableColumn id="11" xr3:uid="{944DF5F2-333A-4B0C-BD03-EC6975D5E6A0}" name="Avg RN Staffing HPRD" data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28D1CA-B9B5-4408-AC80-E64FA2680C6A}" name="Table2" displayName="Table2" ref="A1:N10" totalsRowShown="0" headerRowDxfId="34" dataDxfId="33">
  <autoFilter ref="A1:N10" xr:uid="{D01BD5B5-C97E-477D-9529-DD8FDC9C9F25}"/>
  <sortState xmlns:xlrd2="http://schemas.microsoft.com/office/spreadsheetml/2017/richdata2" ref="A2:N10">
    <sortCondition ref="B1:B10"/>
  </sortState>
  <tableColumns count="14">
    <tableColumn id="1" xr3:uid="{FC587FDE-B607-4F68-86E4-CD1F2299AA82}" name="State" dataDxfId="32"/>
    <tableColumn id="2" xr3:uid="{5BFD1467-1CB7-4634-AE7E-E6AE8F5B0E12}" name="Provider Name" dataDxfId="31"/>
    <tableColumn id="4" xr3:uid="{C00D1768-BAE7-4AA6-AC84-61E88BEBFD3C}" name="City" dataDxfId="30"/>
    <tableColumn id="3" xr3:uid="{C2951A10-43A3-40DD-BBB7-82B7BD1E527D}" name="County" dataDxfId="29"/>
    <tableColumn id="5" xr3:uid="{E1B29217-CAEB-4035-BB95-D64CBDAD2103}" name="MDS Census" dataDxfId="28"/>
    <tableColumn id="6" xr3:uid="{81781236-69A5-4BC3-A723-5FE6E1DB9C3F}" name="RN Hours" dataDxfId="27"/>
    <tableColumn id="7" xr3:uid="{E7A88BCF-D5D7-4984-B4AD-0F0766C1074C}" name="RN Hours Contract" dataDxfId="26"/>
    <tableColumn id="8" xr3:uid="{2C89E181-83ED-4414-995F-1564DF54BBFB}" name="Percent RN Hours Contract" dataDxfId="25"/>
    <tableColumn id="9" xr3:uid="{8CDAB313-B7DE-47E8-A80A-1C915C6C77B0}" name="LPN Hours" dataDxfId="24"/>
    <tableColumn id="10" xr3:uid="{5A12DE9B-0DAF-41B8-AF46-1A85614BB4A4}" name="LPN Hours Contract" dataDxfId="23"/>
    <tableColumn id="11" xr3:uid="{820A89ED-044E-4C54-8180-90F9BA66CD7C}" name="Percent LPN Hours Contract" dataDxfId="22"/>
    <tableColumn id="12" xr3:uid="{3A12095C-70EB-49A6-8E45-F773A4CC4E18}" name="CNA Hours" dataDxfId="21"/>
    <tableColumn id="13" xr3:uid="{9B97ED05-3116-453B-A7E4-762BF0131CB2}" name="CNA Hours Contract" dataDxfId="20"/>
    <tableColumn id="14" xr3:uid="{8732DFC7-2646-4890-BDB4-9D0E2280F3D1}" name="Percent CNA Hours Contrac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515B2A-F43F-4364-BCD1-E23ECA072AEC}" name="Table5" displayName="Table5" ref="A1:Q10" totalsRowShown="0" headerRowDxfId="18" dataDxfId="17">
  <autoFilter ref="A1:Q10" xr:uid="{9C57431D-AAEF-4043-9AC1-D7A421502EB2}"/>
  <sortState xmlns:xlrd2="http://schemas.microsoft.com/office/spreadsheetml/2017/richdata2" ref="A2:Q10">
    <sortCondition ref="B1:B10"/>
  </sortState>
  <tableColumns count="17">
    <tableColumn id="1" xr3:uid="{4D6EA0D3-D6AC-4AE2-97A9-B1826F063A1F}" name="State" dataDxfId="16"/>
    <tableColumn id="2" xr3:uid="{5897F1AA-F835-43E0-A75C-EF86798F5261}" name="Provider Name" dataDxfId="15"/>
    <tableColumn id="4" xr3:uid="{A0C91EBF-16C9-4562-B8F9-EBAF37C30172}" name="City" dataDxfId="14"/>
    <tableColumn id="3" xr3:uid="{C8F9D5A5-07C5-44ED-BDE2-5D9A714EDBF4}" name="County" dataDxfId="13"/>
    <tableColumn id="5" xr3:uid="{90A5437E-56BE-4513-93F3-EA38A48295AD}" name="MDS Census" dataDxfId="12"/>
    <tableColumn id="6" xr3:uid="{94B96B8D-81C0-44C4-9609-2D08D43F0747}" name="Administrator Hours" dataDxfId="11"/>
    <tableColumn id="7" xr3:uid="{466B0FEB-1867-436E-AAFE-8CD4F1CF67A9}" name="Medical Director Hours" dataDxfId="10"/>
    <tableColumn id="8" xr3:uid="{5B87243C-017D-489A-AA4D-5544407F4830}" name="Pharmacist Hours" dataDxfId="9"/>
    <tableColumn id="9" xr3:uid="{8E876089-2D97-44E4-B615-0CD5E8F18121}" name="Dietician Hours" dataDxfId="8"/>
    <tableColumn id="10" xr3:uid="{71E8EE33-EBC7-4426-BF35-12137D1D1F5B}" name="Hours Qualified Activities Professional" dataDxfId="7"/>
    <tableColumn id="11" xr3:uid="{62E23030-F07A-4982-BA74-9AA9C7A73D32}" name="Hours Other Activities Professional" dataDxfId="6"/>
    <tableColumn id="12" xr3:uid="{35ACCED9-102F-41C2-BE61-2464E9985D78}" name="Total Hours Activities Staff" dataDxfId="5"/>
    <tableColumn id="13" xr3:uid="{B3C8DA50-C83D-4AC5-B120-41747ADBD3BF}" name="Average Activities Staff Hours Per Resident Per Day" dataDxfId="4"/>
    <tableColumn id="14" xr3:uid="{563B62ED-5B4E-45B3-9A10-C095D99A6DEA}" name="Hours Qualified Social Work Staff" dataDxfId="3"/>
    <tableColumn id="15" xr3:uid="{36FF8DA5-BE05-4E26-A792-F05EFAB283CF}" name="Hours Other Social Work Staff" dataDxfId="2"/>
    <tableColumn id="16" xr3:uid="{429D9E23-856D-4C53-89DB-35DFABF59D37}" name="Total Hours Social Work Staff" dataDxfId="1"/>
    <tableColumn id="17" xr3:uid="{5E717A7E-1BB6-497B-8FD5-392B0F044247}"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8401-8100-4E46-98E5-1F3010924F0D}">
  <dimension ref="A1:K10"/>
  <sheetViews>
    <sheetView tabSelected="1" workbookViewId="0">
      <pane ySplit="1" topLeftCell="A2" activePane="bottomLeft" state="frozen"/>
      <selection pane="bottomLeft"/>
    </sheetView>
  </sheetViews>
  <sheetFormatPr defaultColWidth="11.77734375" defaultRowHeight="14.4" x14ac:dyDescent="0.3"/>
  <cols>
    <col min="1" max="1" width="11.77734375" style="1"/>
    <col min="2" max="2" width="50.5546875" style="1" bestFit="1" customWidth="1"/>
    <col min="3" max="4" width="11.77734375" style="1"/>
    <col min="6" max="16384" width="11.77734375" style="1"/>
  </cols>
  <sheetData>
    <row r="1" spans="1:11" s="23" customFormat="1" ht="43.2" x14ac:dyDescent="0.3">
      <c r="A1" s="23" t="s">
        <v>0</v>
      </c>
      <c r="B1" s="23" t="s">
        <v>1</v>
      </c>
      <c r="C1" s="23" t="s">
        <v>3</v>
      </c>
      <c r="D1" s="23" t="s">
        <v>2</v>
      </c>
      <c r="E1" s="23" t="s">
        <v>4</v>
      </c>
      <c r="F1" s="23" t="s">
        <v>5</v>
      </c>
      <c r="G1" s="23" t="s">
        <v>6</v>
      </c>
      <c r="H1" s="23" t="s">
        <v>7</v>
      </c>
      <c r="I1" s="23" t="s">
        <v>8</v>
      </c>
      <c r="J1" s="23" t="s">
        <v>9</v>
      </c>
      <c r="K1" s="23" t="s">
        <v>10</v>
      </c>
    </row>
    <row r="2" spans="1:11" x14ac:dyDescent="0.3">
      <c r="A2" s="1" t="s">
        <v>11</v>
      </c>
      <c r="B2" s="1" t="s">
        <v>18</v>
      </c>
      <c r="C2" s="1" t="s">
        <v>20</v>
      </c>
      <c r="D2" s="1" t="s">
        <v>19</v>
      </c>
      <c r="E2" s="2">
        <v>78.641304347826093</v>
      </c>
      <c r="F2" s="2">
        <v>107.65402173913041</v>
      </c>
      <c r="G2" s="2">
        <v>68.734673913043494</v>
      </c>
      <c r="H2" s="2">
        <v>303.15902173913042</v>
      </c>
      <c r="I2" s="2">
        <v>479.54771739130433</v>
      </c>
      <c r="J2" s="2">
        <v>6.097911541119557</v>
      </c>
      <c r="K2" s="2">
        <v>1.3689246717346231</v>
      </c>
    </row>
    <row r="3" spans="1:11" x14ac:dyDescent="0.3">
      <c r="A3" s="1" t="s">
        <v>11</v>
      </c>
      <c r="B3" s="1" t="s">
        <v>21</v>
      </c>
      <c r="C3" s="1" t="s">
        <v>23</v>
      </c>
      <c r="D3" s="1" t="s">
        <v>22</v>
      </c>
      <c r="E3" s="2">
        <v>53.923913043478258</v>
      </c>
      <c r="F3" s="2">
        <v>65.663043478260875</v>
      </c>
      <c r="G3" s="2">
        <v>8.7880434782608692</v>
      </c>
      <c r="H3" s="2">
        <v>216.70434782608694</v>
      </c>
      <c r="I3" s="2">
        <v>291.15543478260872</v>
      </c>
      <c r="J3" s="2">
        <v>5.3993751259826652</v>
      </c>
      <c r="K3" s="2">
        <v>1.2176980447490426</v>
      </c>
    </row>
    <row r="4" spans="1:11" x14ac:dyDescent="0.3">
      <c r="A4" s="1" t="s">
        <v>11</v>
      </c>
      <c r="B4" s="1" t="s">
        <v>12</v>
      </c>
      <c r="C4" s="1" t="s">
        <v>14</v>
      </c>
      <c r="D4" s="1" t="s">
        <v>13</v>
      </c>
      <c r="E4" s="2">
        <v>23.630434782608695</v>
      </c>
      <c r="F4" s="2">
        <v>41.991847826086953</v>
      </c>
      <c r="G4" s="2">
        <v>6.0597826086956523</v>
      </c>
      <c r="H4" s="2">
        <v>77.104239130434777</v>
      </c>
      <c r="I4" s="2">
        <v>125.15586956521739</v>
      </c>
      <c r="J4" s="2">
        <v>5.2963845446182152</v>
      </c>
      <c r="K4" s="2">
        <v>1.7770239190432382</v>
      </c>
    </row>
    <row r="5" spans="1:11" x14ac:dyDescent="0.3">
      <c r="A5" s="1" t="s">
        <v>11</v>
      </c>
      <c r="B5" s="1" t="s">
        <v>24</v>
      </c>
      <c r="C5" s="1" t="s">
        <v>17</v>
      </c>
      <c r="D5" s="1" t="s">
        <v>16</v>
      </c>
      <c r="E5" s="2">
        <v>93.5</v>
      </c>
      <c r="F5" s="2">
        <v>81.199782608695656</v>
      </c>
      <c r="G5" s="2">
        <v>52.043152173913043</v>
      </c>
      <c r="H5" s="2">
        <v>347.49608695652171</v>
      </c>
      <c r="I5" s="2">
        <v>480.73902173913041</v>
      </c>
      <c r="J5" s="2">
        <v>5.1415938153917686</v>
      </c>
      <c r="K5" s="2">
        <v>0.86844687282027444</v>
      </c>
    </row>
    <row r="6" spans="1:11" x14ac:dyDescent="0.3">
      <c r="A6" s="1" t="s">
        <v>11</v>
      </c>
      <c r="B6" s="1" t="s">
        <v>33</v>
      </c>
      <c r="C6" s="1" t="s">
        <v>17</v>
      </c>
      <c r="D6" s="1" t="s">
        <v>16</v>
      </c>
      <c r="E6" s="2">
        <v>94.782608695652172</v>
      </c>
      <c r="F6" s="2">
        <v>143.39945652173913</v>
      </c>
      <c r="G6" s="2">
        <v>39.130434782608695</v>
      </c>
      <c r="H6" s="2">
        <v>343.68478260869563</v>
      </c>
      <c r="I6" s="2">
        <v>526.2146739130435</v>
      </c>
      <c r="J6" s="2">
        <v>5.5518061926605506</v>
      </c>
      <c r="K6" s="2">
        <v>1.5129300458715595</v>
      </c>
    </row>
    <row r="7" spans="1:11" x14ac:dyDescent="0.3">
      <c r="A7" s="1" t="s">
        <v>11</v>
      </c>
      <c r="B7" s="1" t="s">
        <v>15</v>
      </c>
      <c r="C7" s="1" t="s">
        <v>17</v>
      </c>
      <c r="D7" s="1" t="s">
        <v>16</v>
      </c>
      <c r="E7" s="2">
        <v>49.565217391304351</v>
      </c>
      <c r="F7" s="2">
        <v>91.858695652173907</v>
      </c>
      <c r="G7" s="2">
        <v>18.073369565217391</v>
      </c>
      <c r="H7" s="2">
        <v>180.35597826086956</v>
      </c>
      <c r="I7" s="2">
        <v>290.28804347826087</v>
      </c>
      <c r="J7" s="2">
        <v>5.8566885964912281</v>
      </c>
      <c r="K7" s="2">
        <v>1.8532894736842103</v>
      </c>
    </row>
    <row r="8" spans="1:11" x14ac:dyDescent="0.3">
      <c r="A8" s="1" t="s">
        <v>11</v>
      </c>
      <c r="B8" s="1" t="s">
        <v>30</v>
      </c>
      <c r="C8" s="1" t="s">
        <v>32</v>
      </c>
      <c r="D8" s="1" t="s">
        <v>31</v>
      </c>
      <c r="E8" s="2">
        <v>14.434782608695652</v>
      </c>
      <c r="F8" s="2">
        <v>39.744565217391305</v>
      </c>
      <c r="G8" s="2">
        <v>6.1793478260869561</v>
      </c>
      <c r="H8" s="2">
        <v>58.9375</v>
      </c>
      <c r="I8" s="2">
        <v>104.86141304347825</v>
      </c>
      <c r="J8" s="2">
        <v>7.2644954819277103</v>
      </c>
      <c r="K8" s="2">
        <v>2.7533885542168677</v>
      </c>
    </row>
    <row r="9" spans="1:11" x14ac:dyDescent="0.3">
      <c r="A9" s="1" t="s">
        <v>11</v>
      </c>
      <c r="B9" s="1" t="s">
        <v>28</v>
      </c>
      <c r="C9" s="1" t="s">
        <v>29</v>
      </c>
      <c r="D9" s="1" t="s">
        <v>22</v>
      </c>
      <c r="E9" s="2">
        <v>22.293478260869566</v>
      </c>
      <c r="F9" s="2">
        <v>52.269021739130437</v>
      </c>
      <c r="G9" s="2">
        <v>10.885869565217391</v>
      </c>
      <c r="H9" s="2">
        <v>104.8804347826087</v>
      </c>
      <c r="I9" s="2">
        <v>168.03532608695653</v>
      </c>
      <c r="J9" s="2">
        <v>7.5374207703559239</v>
      </c>
      <c r="K9" s="2">
        <v>2.3445880058508046</v>
      </c>
    </row>
    <row r="10" spans="1:11" x14ac:dyDescent="0.3">
      <c r="A10" s="1" t="s">
        <v>11</v>
      </c>
      <c r="B10" s="1" t="s">
        <v>25</v>
      </c>
      <c r="C10" s="1" t="s">
        <v>27</v>
      </c>
      <c r="D10" s="1" t="s">
        <v>26</v>
      </c>
      <c r="E10" s="2">
        <v>56.543478260869563</v>
      </c>
      <c r="F10" s="2">
        <v>46.877717391304351</v>
      </c>
      <c r="G10" s="2">
        <v>22.399456521739129</v>
      </c>
      <c r="H10" s="2">
        <v>206.01543478260868</v>
      </c>
      <c r="I10" s="2">
        <v>275.29260869565218</v>
      </c>
      <c r="J10" s="2">
        <v>4.8686889657823915</v>
      </c>
      <c r="K10" s="2">
        <v>0.8290561322568244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2D0ED-EE12-4504-AB14-3F5A5545FE7F}">
  <dimension ref="A1:O10"/>
  <sheetViews>
    <sheetView workbookViewId="0">
      <pane ySplit="1" topLeftCell="A2" activePane="bottomLeft" state="frozen"/>
      <selection pane="bottomLeft" activeCell="B1" sqref="B1"/>
    </sheetView>
  </sheetViews>
  <sheetFormatPr defaultColWidth="11.77734375" defaultRowHeight="14.4" x14ac:dyDescent="0.3"/>
  <cols>
    <col min="1" max="1" width="11.77734375" style="1"/>
    <col min="2" max="2" width="50.5546875" style="1" bestFit="1" customWidth="1"/>
    <col min="3" max="4" width="11.77734375" style="1"/>
    <col min="6" max="8" width="11.77734375" style="1"/>
    <col min="9" max="9" width="11.77734375" style="22"/>
    <col min="10" max="11" width="11.77734375" style="1"/>
    <col min="12" max="12" width="11.77734375" style="22"/>
    <col min="13" max="14" width="11.77734375" style="1"/>
    <col min="15" max="15" width="11.77734375" style="22"/>
    <col min="16" max="16384" width="11.77734375" style="1"/>
  </cols>
  <sheetData>
    <row r="1" spans="1:15" s="23" customFormat="1" ht="43.2" x14ac:dyDescent="0.3">
      <c r="A1" s="23" t="s">
        <v>0</v>
      </c>
      <c r="B1" s="23" t="s">
        <v>1</v>
      </c>
      <c r="C1" s="23" t="s">
        <v>3</v>
      </c>
      <c r="D1" s="23" t="s">
        <v>2</v>
      </c>
      <c r="E1" s="23" t="s">
        <v>4</v>
      </c>
      <c r="F1" s="23" t="s">
        <v>5</v>
      </c>
      <c r="G1" s="23" t="s">
        <v>34</v>
      </c>
      <c r="H1" s="24" t="s">
        <v>35</v>
      </c>
      <c r="I1" s="23" t="s">
        <v>6</v>
      </c>
      <c r="J1" s="23" t="s">
        <v>36</v>
      </c>
      <c r="K1" s="24" t="s">
        <v>37</v>
      </c>
      <c r="L1" s="23" t="s">
        <v>7</v>
      </c>
      <c r="M1" s="23" t="s">
        <v>38</v>
      </c>
      <c r="N1" s="24" t="s">
        <v>39</v>
      </c>
    </row>
    <row r="2" spans="1:15" x14ac:dyDescent="0.3">
      <c r="A2" s="1" t="s">
        <v>11</v>
      </c>
      <c r="B2" s="1" t="s">
        <v>18</v>
      </c>
      <c r="C2" s="1" t="s">
        <v>20</v>
      </c>
      <c r="D2" s="1" t="s">
        <v>19</v>
      </c>
      <c r="E2" s="2">
        <v>78.641304347826093</v>
      </c>
      <c r="F2" s="2">
        <v>107.65402173913041</v>
      </c>
      <c r="G2" s="2">
        <v>0</v>
      </c>
      <c r="H2" s="22">
        <v>0</v>
      </c>
      <c r="I2" s="2">
        <v>68.734673913043494</v>
      </c>
      <c r="J2" s="2">
        <v>0</v>
      </c>
      <c r="K2" s="22">
        <v>0</v>
      </c>
      <c r="L2" s="2">
        <v>303.15902173913042</v>
      </c>
      <c r="M2" s="2">
        <v>0</v>
      </c>
      <c r="N2" s="22">
        <v>0</v>
      </c>
      <c r="O2" s="1"/>
    </row>
    <row r="3" spans="1:15" x14ac:dyDescent="0.3">
      <c r="A3" s="1" t="s">
        <v>11</v>
      </c>
      <c r="B3" s="1" t="s">
        <v>21</v>
      </c>
      <c r="C3" s="1" t="s">
        <v>23</v>
      </c>
      <c r="D3" s="1" t="s">
        <v>22</v>
      </c>
      <c r="E3" s="2">
        <v>53.923913043478258</v>
      </c>
      <c r="F3" s="2">
        <v>65.663043478260875</v>
      </c>
      <c r="G3" s="2">
        <v>0.39130434782608697</v>
      </c>
      <c r="H3" s="22">
        <v>5.9592782651878822E-3</v>
      </c>
      <c r="I3" s="2">
        <v>8.7880434782608692</v>
      </c>
      <c r="J3" s="2">
        <v>0</v>
      </c>
      <c r="K3" s="22">
        <v>0</v>
      </c>
      <c r="L3" s="2">
        <v>216.70434782608694</v>
      </c>
      <c r="M3" s="2">
        <v>0</v>
      </c>
      <c r="N3" s="22">
        <v>0</v>
      </c>
      <c r="O3" s="1"/>
    </row>
    <row r="4" spans="1:15" x14ac:dyDescent="0.3">
      <c r="A4" s="1" t="s">
        <v>11</v>
      </c>
      <c r="B4" s="1" t="s">
        <v>12</v>
      </c>
      <c r="C4" s="1" t="s">
        <v>14</v>
      </c>
      <c r="D4" s="1" t="s">
        <v>13</v>
      </c>
      <c r="E4" s="2">
        <v>23.630434782608695</v>
      </c>
      <c r="F4" s="2">
        <v>41.991847826086953</v>
      </c>
      <c r="G4" s="2">
        <v>12.065217391304348</v>
      </c>
      <c r="H4" s="22">
        <v>0.28732284993205204</v>
      </c>
      <c r="I4" s="2">
        <v>6.0597826086956523</v>
      </c>
      <c r="J4" s="2">
        <v>0</v>
      </c>
      <c r="K4" s="22">
        <v>0</v>
      </c>
      <c r="L4" s="2">
        <v>77.104239130434777</v>
      </c>
      <c r="M4" s="2">
        <v>0</v>
      </c>
      <c r="N4" s="22">
        <v>0</v>
      </c>
      <c r="O4" s="1"/>
    </row>
    <row r="5" spans="1:15" x14ac:dyDescent="0.3">
      <c r="A5" s="1" t="s">
        <v>11</v>
      </c>
      <c r="B5" s="1" t="s">
        <v>24</v>
      </c>
      <c r="C5" s="1" t="s">
        <v>17</v>
      </c>
      <c r="D5" s="1" t="s">
        <v>16</v>
      </c>
      <c r="E5" s="2">
        <v>93.5</v>
      </c>
      <c r="F5" s="2">
        <v>81.199782608695656</v>
      </c>
      <c r="G5" s="2">
        <v>0</v>
      </c>
      <c r="H5" s="22">
        <v>0</v>
      </c>
      <c r="I5" s="2">
        <v>52.043152173913043</v>
      </c>
      <c r="J5" s="2">
        <v>0</v>
      </c>
      <c r="K5" s="22">
        <v>0</v>
      </c>
      <c r="L5" s="2">
        <v>347.49608695652171</v>
      </c>
      <c r="M5" s="2">
        <v>0</v>
      </c>
      <c r="N5" s="22">
        <v>0</v>
      </c>
      <c r="O5" s="1"/>
    </row>
    <row r="6" spans="1:15" x14ac:dyDescent="0.3">
      <c r="A6" s="1" t="s">
        <v>11</v>
      </c>
      <c r="B6" s="1" t="s">
        <v>33</v>
      </c>
      <c r="C6" s="1" t="s">
        <v>17</v>
      </c>
      <c r="D6" s="1" t="s">
        <v>16</v>
      </c>
      <c r="E6" s="2">
        <v>94.782608695652172</v>
      </c>
      <c r="F6" s="2">
        <v>143.39945652173913</v>
      </c>
      <c r="G6" s="2">
        <v>0</v>
      </c>
      <c r="H6" s="22">
        <v>0</v>
      </c>
      <c r="I6" s="2">
        <v>39.130434782608695</v>
      </c>
      <c r="J6" s="2">
        <v>0</v>
      </c>
      <c r="K6" s="22">
        <v>0</v>
      </c>
      <c r="L6" s="2">
        <v>343.68478260869563</v>
      </c>
      <c r="M6" s="2">
        <v>0</v>
      </c>
      <c r="N6" s="22">
        <v>0</v>
      </c>
      <c r="O6" s="1"/>
    </row>
    <row r="7" spans="1:15" x14ac:dyDescent="0.3">
      <c r="A7" s="1" t="s">
        <v>11</v>
      </c>
      <c r="B7" s="1" t="s">
        <v>15</v>
      </c>
      <c r="C7" s="1" t="s">
        <v>17</v>
      </c>
      <c r="D7" s="1" t="s">
        <v>16</v>
      </c>
      <c r="E7" s="2">
        <v>49.565217391304351</v>
      </c>
      <c r="F7" s="2">
        <v>91.858695652173907</v>
      </c>
      <c r="G7" s="2">
        <v>0</v>
      </c>
      <c r="H7" s="22">
        <v>0</v>
      </c>
      <c r="I7" s="2">
        <v>18.073369565217391</v>
      </c>
      <c r="J7" s="2">
        <v>0</v>
      </c>
      <c r="K7" s="22">
        <v>0</v>
      </c>
      <c r="L7" s="2">
        <v>180.35597826086956</v>
      </c>
      <c r="M7" s="2">
        <v>0</v>
      </c>
      <c r="N7" s="22">
        <v>0</v>
      </c>
      <c r="O7" s="1"/>
    </row>
    <row r="8" spans="1:15" x14ac:dyDescent="0.3">
      <c r="A8" s="1" t="s">
        <v>11</v>
      </c>
      <c r="B8" s="1" t="s">
        <v>30</v>
      </c>
      <c r="C8" s="1" t="s">
        <v>32</v>
      </c>
      <c r="D8" s="1" t="s">
        <v>31</v>
      </c>
      <c r="E8" s="2">
        <v>14.434782608695652</v>
      </c>
      <c r="F8" s="2">
        <v>39.744565217391305</v>
      </c>
      <c r="G8" s="2">
        <v>26.902173913043477</v>
      </c>
      <c r="H8" s="22">
        <v>0.67687679474907692</v>
      </c>
      <c r="I8" s="2">
        <v>6.1793478260869561</v>
      </c>
      <c r="J8" s="2">
        <v>0</v>
      </c>
      <c r="K8" s="22">
        <v>0</v>
      </c>
      <c r="L8" s="2">
        <v>58.9375</v>
      </c>
      <c r="M8" s="2">
        <v>0</v>
      </c>
      <c r="N8" s="22">
        <v>0</v>
      </c>
      <c r="O8" s="1"/>
    </row>
    <row r="9" spans="1:15" x14ac:dyDescent="0.3">
      <c r="A9" s="1" t="s">
        <v>11</v>
      </c>
      <c r="B9" s="1" t="s">
        <v>28</v>
      </c>
      <c r="C9" s="1" t="s">
        <v>29</v>
      </c>
      <c r="D9" s="1" t="s">
        <v>22</v>
      </c>
      <c r="E9" s="2">
        <v>22.293478260869566</v>
      </c>
      <c r="F9" s="2">
        <v>52.269021739130437</v>
      </c>
      <c r="G9" s="2">
        <v>0</v>
      </c>
      <c r="H9" s="22">
        <v>0</v>
      </c>
      <c r="I9" s="2">
        <v>10.885869565217391</v>
      </c>
      <c r="J9" s="2">
        <v>0</v>
      </c>
      <c r="K9" s="22">
        <v>0</v>
      </c>
      <c r="L9" s="2">
        <v>104.8804347826087</v>
      </c>
      <c r="M9" s="2">
        <v>0</v>
      </c>
      <c r="N9" s="22">
        <v>0</v>
      </c>
      <c r="O9" s="1"/>
    </row>
    <row r="10" spans="1:15" x14ac:dyDescent="0.3">
      <c r="A10" s="1" t="s">
        <v>11</v>
      </c>
      <c r="B10" s="1" t="s">
        <v>25</v>
      </c>
      <c r="C10" s="1" t="s">
        <v>27</v>
      </c>
      <c r="D10" s="1" t="s">
        <v>26</v>
      </c>
      <c r="E10" s="2">
        <v>56.543478260869563</v>
      </c>
      <c r="F10" s="2">
        <v>46.877717391304351</v>
      </c>
      <c r="G10" s="2">
        <v>5.5</v>
      </c>
      <c r="H10" s="22">
        <v>0.11732653179525823</v>
      </c>
      <c r="I10" s="2">
        <v>22.399456521739129</v>
      </c>
      <c r="J10" s="2">
        <v>0</v>
      </c>
      <c r="K10" s="22">
        <v>0</v>
      </c>
      <c r="L10" s="2">
        <v>206.01543478260868</v>
      </c>
      <c r="M10" s="2">
        <v>0</v>
      </c>
      <c r="N10" s="22">
        <v>0</v>
      </c>
      <c r="O10"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36A1-B3D9-4A06-9E85-0335148F26C1}">
  <dimension ref="A1:Q10"/>
  <sheetViews>
    <sheetView workbookViewId="0">
      <pane ySplit="1" topLeftCell="A2" activePane="bottomLeft" state="frozen"/>
      <selection activeCell="M1" sqref="M1"/>
      <selection pane="bottomLeft" sqref="A1:XFD1"/>
    </sheetView>
  </sheetViews>
  <sheetFormatPr defaultColWidth="11.77734375" defaultRowHeight="14.4" x14ac:dyDescent="0.3"/>
  <cols>
    <col min="1" max="1" width="11.77734375" style="1"/>
    <col min="2" max="2" width="50.5546875" style="1" bestFit="1" customWidth="1"/>
    <col min="3" max="4" width="11.77734375" style="1"/>
    <col min="6" max="16384" width="11.77734375" style="1"/>
  </cols>
  <sheetData>
    <row r="1" spans="1:17" s="23" customFormat="1" ht="72" x14ac:dyDescent="0.3">
      <c r="A1" s="23" t="s">
        <v>0</v>
      </c>
      <c r="B1" s="23" t="s">
        <v>1</v>
      </c>
      <c r="C1" s="23" t="s">
        <v>3</v>
      </c>
      <c r="D1" s="23" t="s">
        <v>2</v>
      </c>
      <c r="E1" s="23" t="s">
        <v>4</v>
      </c>
      <c r="F1" s="23" t="s">
        <v>40</v>
      </c>
      <c r="G1" s="23" t="s">
        <v>41</v>
      </c>
      <c r="H1" s="23" t="s">
        <v>42</v>
      </c>
      <c r="I1" s="23" t="s">
        <v>43</v>
      </c>
      <c r="J1" s="23" t="s">
        <v>44</v>
      </c>
      <c r="K1" s="23" t="s">
        <v>45</v>
      </c>
      <c r="L1" s="23" t="s">
        <v>46</v>
      </c>
      <c r="M1" s="23" t="s">
        <v>47</v>
      </c>
      <c r="N1" s="23" t="s">
        <v>48</v>
      </c>
      <c r="O1" s="23" t="s">
        <v>49</v>
      </c>
      <c r="P1" s="23" t="s">
        <v>50</v>
      </c>
      <c r="Q1" s="23" t="s">
        <v>51</v>
      </c>
    </row>
    <row r="2" spans="1:17" x14ac:dyDescent="0.3">
      <c r="A2" s="1" t="s">
        <v>11</v>
      </c>
      <c r="B2" s="1" t="s">
        <v>18</v>
      </c>
      <c r="C2" s="1" t="s">
        <v>20</v>
      </c>
      <c r="D2" s="1" t="s">
        <v>19</v>
      </c>
      <c r="E2" s="2">
        <v>78.641304347826093</v>
      </c>
      <c r="F2" s="2">
        <v>5.1304347826086953</v>
      </c>
      <c r="G2" s="2">
        <v>2.0108695652173911</v>
      </c>
      <c r="H2" s="2">
        <v>1.4130434782608696</v>
      </c>
      <c r="I2" s="2">
        <v>4.1739130434782608</v>
      </c>
      <c r="J2" s="2">
        <v>5.1304347826086953</v>
      </c>
      <c r="K2" s="2">
        <v>13.856847826086961</v>
      </c>
      <c r="L2" s="2">
        <v>18.987282608695658</v>
      </c>
      <c r="M2" s="2">
        <v>0.24144160331720807</v>
      </c>
      <c r="N2" s="2">
        <v>2.7907608695652173</v>
      </c>
      <c r="O2" s="2">
        <v>15.217391304347826</v>
      </c>
      <c r="P2" s="2">
        <v>18.008152173913043</v>
      </c>
      <c r="Q2" s="2">
        <v>0.22899101589495505</v>
      </c>
    </row>
    <row r="3" spans="1:17" x14ac:dyDescent="0.3">
      <c r="A3" s="1" t="s">
        <v>11</v>
      </c>
      <c r="B3" s="1" t="s">
        <v>21</v>
      </c>
      <c r="C3" s="1" t="s">
        <v>23</v>
      </c>
      <c r="D3" s="1" t="s">
        <v>22</v>
      </c>
      <c r="E3" s="2">
        <v>53.923913043478258</v>
      </c>
      <c r="F3" s="2">
        <v>0.67391304347826086</v>
      </c>
      <c r="G3" s="2">
        <v>0.56521739130434778</v>
      </c>
      <c r="H3" s="2">
        <v>0</v>
      </c>
      <c r="I3" s="2">
        <v>0.31521739130434784</v>
      </c>
      <c r="J3" s="2">
        <v>4.3179347826086953</v>
      </c>
      <c r="K3" s="2">
        <v>13.418478260869565</v>
      </c>
      <c r="L3" s="2">
        <v>17.736413043478258</v>
      </c>
      <c r="M3" s="2">
        <v>0.32891554122152789</v>
      </c>
      <c r="N3" s="2">
        <v>0</v>
      </c>
      <c r="O3" s="2">
        <v>5.1304347826086953</v>
      </c>
      <c r="P3" s="2">
        <v>5.1304347826086953</v>
      </c>
      <c r="Q3" s="2">
        <v>9.5142108445877852E-2</v>
      </c>
    </row>
    <row r="4" spans="1:17" x14ac:dyDescent="0.3">
      <c r="A4" s="1" t="s">
        <v>11</v>
      </c>
      <c r="B4" s="1" t="s">
        <v>12</v>
      </c>
      <c r="C4" s="1" t="s">
        <v>14</v>
      </c>
      <c r="D4" s="1" t="s">
        <v>13</v>
      </c>
      <c r="E4" s="2">
        <v>23.630434782608695</v>
      </c>
      <c r="F4" s="2">
        <v>2.7391304347826089</v>
      </c>
      <c r="G4" s="2">
        <v>0</v>
      </c>
      <c r="H4" s="2">
        <v>0</v>
      </c>
      <c r="I4" s="2">
        <v>5.434782608695652E-2</v>
      </c>
      <c r="J4" s="2">
        <v>0</v>
      </c>
      <c r="K4" s="2">
        <v>0</v>
      </c>
      <c r="L4" s="2">
        <v>0</v>
      </c>
      <c r="M4" s="2">
        <v>0</v>
      </c>
      <c r="N4" s="2">
        <v>2.3041304347826084</v>
      </c>
      <c r="O4" s="2">
        <v>0</v>
      </c>
      <c r="P4" s="2">
        <v>2.3041304347826084</v>
      </c>
      <c r="Q4" s="2">
        <v>9.7506899724011026E-2</v>
      </c>
    </row>
    <row r="5" spans="1:17" x14ac:dyDescent="0.3">
      <c r="A5" s="1" t="s">
        <v>11</v>
      </c>
      <c r="B5" s="1" t="s">
        <v>24</v>
      </c>
      <c r="C5" s="1" t="s">
        <v>17</v>
      </c>
      <c r="D5" s="1" t="s">
        <v>16</v>
      </c>
      <c r="E5" s="2">
        <v>93.5</v>
      </c>
      <c r="F5" s="2">
        <v>10.260869565217391</v>
      </c>
      <c r="G5" s="2">
        <v>1.0217391304347827</v>
      </c>
      <c r="H5" s="2">
        <v>0.56880434782608691</v>
      </c>
      <c r="I5" s="2">
        <v>4.2717391304347823</v>
      </c>
      <c r="J5" s="2">
        <v>5.2522826086956522</v>
      </c>
      <c r="K5" s="2">
        <v>10.170108695652177</v>
      </c>
      <c r="L5" s="2">
        <v>15.42239130434783</v>
      </c>
      <c r="M5" s="2">
        <v>0.16494536154382705</v>
      </c>
      <c r="N5" s="2">
        <v>9.4223913043478262</v>
      </c>
      <c r="O5" s="2">
        <v>0</v>
      </c>
      <c r="P5" s="2">
        <v>9.4223913043478262</v>
      </c>
      <c r="Q5" s="2">
        <v>0.10077423854917461</v>
      </c>
    </row>
    <row r="6" spans="1:17" x14ac:dyDescent="0.3">
      <c r="A6" s="1" t="s">
        <v>11</v>
      </c>
      <c r="B6" s="1" t="s">
        <v>33</v>
      </c>
      <c r="C6" s="1" t="s">
        <v>17</v>
      </c>
      <c r="D6" s="1" t="s">
        <v>16</v>
      </c>
      <c r="E6" s="2">
        <v>94.782608695652172</v>
      </c>
      <c r="F6" s="2">
        <v>43.914999999999992</v>
      </c>
      <c r="G6" s="2">
        <v>0</v>
      </c>
      <c r="H6" s="2">
        <v>3.0135869565217392</v>
      </c>
      <c r="I6" s="2">
        <v>5.1304347826086953</v>
      </c>
      <c r="J6" s="2">
        <v>0</v>
      </c>
      <c r="K6" s="2">
        <v>10.461956521739131</v>
      </c>
      <c r="L6" s="2">
        <v>10.461956521739131</v>
      </c>
      <c r="M6" s="2">
        <v>0.11037844036697249</v>
      </c>
      <c r="N6" s="2">
        <v>5</v>
      </c>
      <c r="O6" s="2">
        <v>0</v>
      </c>
      <c r="P6" s="2">
        <v>5</v>
      </c>
      <c r="Q6" s="2">
        <v>5.2752293577981654E-2</v>
      </c>
    </row>
    <row r="7" spans="1:17" x14ac:dyDescent="0.3">
      <c r="A7" s="1" t="s">
        <v>11</v>
      </c>
      <c r="B7" s="1" t="s">
        <v>15</v>
      </c>
      <c r="C7" s="1" t="s">
        <v>17</v>
      </c>
      <c r="D7" s="1" t="s">
        <v>16</v>
      </c>
      <c r="E7" s="2">
        <v>49.565217391304351</v>
      </c>
      <c r="F7" s="2">
        <v>62.025217391304366</v>
      </c>
      <c r="G7" s="2">
        <v>0</v>
      </c>
      <c r="H7" s="2">
        <v>9.7663043478260878</v>
      </c>
      <c r="I7" s="2">
        <v>5.6086956521739131</v>
      </c>
      <c r="J7" s="2">
        <v>0</v>
      </c>
      <c r="K7" s="2">
        <v>10.755434782608695</v>
      </c>
      <c r="L7" s="2">
        <v>10.755434782608695</v>
      </c>
      <c r="M7" s="2">
        <v>0.21699561403508769</v>
      </c>
      <c r="N7" s="2">
        <v>11.130434782608695</v>
      </c>
      <c r="O7" s="2">
        <v>0</v>
      </c>
      <c r="P7" s="2">
        <v>11.130434782608695</v>
      </c>
      <c r="Q7" s="2">
        <v>0.22456140350877191</v>
      </c>
    </row>
    <row r="8" spans="1:17" x14ac:dyDescent="0.3">
      <c r="A8" s="1" t="s">
        <v>11</v>
      </c>
      <c r="B8" s="1" t="s">
        <v>30</v>
      </c>
      <c r="C8" s="1" t="s">
        <v>32</v>
      </c>
      <c r="D8" s="1" t="s">
        <v>31</v>
      </c>
      <c r="E8" s="2">
        <v>14.434782608695652</v>
      </c>
      <c r="F8" s="2">
        <v>5.0434782608695654</v>
      </c>
      <c r="G8" s="2">
        <v>0.21195652173913043</v>
      </c>
      <c r="H8" s="2">
        <v>0.69021739130434778</v>
      </c>
      <c r="I8" s="2">
        <v>0.79347826086956519</v>
      </c>
      <c r="J8" s="2">
        <v>0</v>
      </c>
      <c r="K8" s="2">
        <v>5.8718478260869569</v>
      </c>
      <c r="L8" s="2">
        <v>5.8718478260869569</v>
      </c>
      <c r="M8" s="2">
        <v>0.40678463855421687</v>
      </c>
      <c r="N8" s="2">
        <v>4.0815217391304346</v>
      </c>
      <c r="O8" s="2">
        <v>0</v>
      </c>
      <c r="P8" s="2">
        <v>4.0815217391304346</v>
      </c>
      <c r="Q8" s="2">
        <v>0.28275602409638551</v>
      </c>
    </row>
    <row r="9" spans="1:17" x14ac:dyDescent="0.3">
      <c r="A9" s="1" t="s">
        <v>11</v>
      </c>
      <c r="B9" s="1" t="s">
        <v>28</v>
      </c>
      <c r="C9" s="1" t="s">
        <v>29</v>
      </c>
      <c r="D9" s="1" t="s">
        <v>22</v>
      </c>
      <c r="E9" s="2">
        <v>22.293478260869566</v>
      </c>
      <c r="F9" s="2">
        <v>16.929347826086957</v>
      </c>
      <c r="G9" s="2">
        <v>0.94663043478260878</v>
      </c>
      <c r="H9" s="2">
        <v>0.55163043478260865</v>
      </c>
      <c r="I9" s="2">
        <v>2.4782608695652173</v>
      </c>
      <c r="J9" s="2">
        <v>0</v>
      </c>
      <c r="K9" s="2">
        <v>4.2690217391304346</v>
      </c>
      <c r="L9" s="2">
        <v>4.2690217391304346</v>
      </c>
      <c r="M9" s="2">
        <v>0.19149195514383227</v>
      </c>
      <c r="N9" s="2">
        <v>2.5244565217391304</v>
      </c>
      <c r="O9" s="2">
        <v>0</v>
      </c>
      <c r="P9" s="2">
        <v>2.5244565217391304</v>
      </c>
      <c r="Q9" s="2">
        <v>0.11323744514870794</v>
      </c>
    </row>
    <row r="10" spans="1:17" x14ac:dyDescent="0.3">
      <c r="A10" s="1" t="s">
        <v>11</v>
      </c>
      <c r="B10" s="1" t="s">
        <v>25</v>
      </c>
      <c r="C10" s="1" t="s">
        <v>27</v>
      </c>
      <c r="D10" s="1" t="s">
        <v>26</v>
      </c>
      <c r="E10" s="2">
        <v>56.543478260869563</v>
      </c>
      <c r="F10" s="2">
        <v>3.5652173913043477</v>
      </c>
      <c r="G10" s="2">
        <v>0.81521739130434778</v>
      </c>
      <c r="H10" s="2">
        <v>0</v>
      </c>
      <c r="I10" s="2">
        <v>2.1413043478260869</v>
      </c>
      <c r="J10" s="2">
        <v>4.9565217391304346</v>
      </c>
      <c r="K10" s="2">
        <v>0</v>
      </c>
      <c r="L10" s="2">
        <v>4.9565217391304346</v>
      </c>
      <c r="M10" s="2">
        <v>8.7658592848904274E-2</v>
      </c>
      <c r="N10" s="2">
        <v>4.1739130434782608</v>
      </c>
      <c r="O10" s="2">
        <v>0</v>
      </c>
      <c r="P10" s="2">
        <v>4.1739130434782608</v>
      </c>
      <c r="Q10" s="2">
        <v>7.381776239907728E-2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F26B-873A-44B1-8D8C-28B080B291A3}">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6" t="s">
        <v>52</v>
      </c>
      <c r="C2" s="27"/>
      <c r="E2" s="4" t="s">
        <v>53</v>
      </c>
    </row>
    <row r="3" spans="2:6" ht="15.6" customHeight="1" x14ac:dyDescent="0.3">
      <c r="B3" s="5" t="s">
        <v>54</v>
      </c>
      <c r="C3" s="6">
        <f>C10</f>
        <v>5.6252914148060587</v>
      </c>
      <c r="E3" s="28" t="s">
        <v>55</v>
      </c>
    </row>
    <row r="4" spans="2:6" x14ac:dyDescent="0.3">
      <c r="B4" s="7" t="s">
        <v>56</v>
      </c>
      <c r="C4" s="8">
        <f>C11</f>
        <v>1.3762306782950058</v>
      </c>
      <c r="E4" s="29"/>
    </row>
    <row r="5" spans="2:6" x14ac:dyDescent="0.3">
      <c r="E5" s="29"/>
    </row>
    <row r="6" spans="2:6" ht="19.8" customHeight="1" x14ac:dyDescent="0.3">
      <c r="B6" s="9" t="s">
        <v>57</v>
      </c>
      <c r="C6" s="10"/>
      <c r="E6" s="30"/>
      <c r="F6" s="11"/>
    </row>
    <row r="7" spans="2:6" ht="15.6" customHeight="1" x14ac:dyDescent="0.3">
      <c r="B7" s="12" t="s">
        <v>58</v>
      </c>
      <c r="C7" s="13">
        <f>SUM(Table1[MDS Census])</f>
        <v>487.31521739130432</v>
      </c>
      <c r="E7" s="25" t="s">
        <v>59</v>
      </c>
    </row>
    <row r="8" spans="2:6" ht="18" customHeight="1" x14ac:dyDescent="0.3">
      <c r="B8" s="12" t="s">
        <v>60</v>
      </c>
      <c r="C8" s="13">
        <f>SUM(Table1[Total Care Staffing Hours])</f>
        <v>2741.2901086956522</v>
      </c>
      <c r="E8" s="25"/>
    </row>
    <row r="9" spans="2:6" ht="16.2" thickBot="1" x14ac:dyDescent="0.35">
      <c r="B9" s="12" t="s">
        <v>61</v>
      </c>
      <c r="C9" s="13">
        <f>SUM(Table1[RN Hours])</f>
        <v>670.65815217391298</v>
      </c>
      <c r="E9" s="25"/>
    </row>
    <row r="10" spans="2:6" x14ac:dyDescent="0.3">
      <c r="B10" s="14" t="s">
        <v>62</v>
      </c>
      <c r="C10" s="15">
        <f>C8/C7</f>
        <v>5.6252914148060587</v>
      </c>
      <c r="E10" s="25"/>
    </row>
    <row r="11" spans="2:6" ht="16.2" thickBot="1" x14ac:dyDescent="0.35">
      <c r="B11" s="16" t="s">
        <v>63</v>
      </c>
      <c r="C11" s="17">
        <f>C9/C7</f>
        <v>1.3762306782950058</v>
      </c>
      <c r="E11" s="25" t="s">
        <v>64</v>
      </c>
    </row>
    <row r="12" spans="2:6" ht="16.2" customHeight="1" x14ac:dyDescent="0.3">
      <c r="E12" s="25"/>
    </row>
    <row r="13" spans="2:6" ht="15.6" customHeight="1" x14ac:dyDescent="0.3">
      <c r="B13" s="31" t="s">
        <v>65</v>
      </c>
      <c r="C13" s="32"/>
      <c r="E13" s="25"/>
    </row>
    <row r="14" spans="2:6" ht="18.600000000000001" customHeight="1" x14ac:dyDescent="0.3">
      <c r="B14" s="33"/>
      <c r="C14" s="34"/>
      <c r="E14" s="25"/>
    </row>
    <row r="15" spans="2:6" ht="18.600000000000001" customHeight="1" x14ac:dyDescent="0.3">
      <c r="B15" s="18"/>
      <c r="C15" s="18"/>
      <c r="E15" s="25" t="s">
        <v>66</v>
      </c>
    </row>
    <row r="16" spans="2:6" ht="32.4" customHeight="1" x14ac:dyDescent="0.3">
      <c r="B16" s="19"/>
      <c r="C16" s="19"/>
      <c r="E16" s="25"/>
    </row>
    <row r="17" spans="5:5" ht="15" customHeight="1" thickBot="1" x14ac:dyDescent="0.35">
      <c r="E17" s="20" t="s">
        <v>67</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2020-05-05T20:21:55Z</dcterms:created>
  <dcterms:modified xsi:type="dcterms:W3CDTF">2020-05-17T19:10:27Z</dcterms:modified>
</cp:coreProperties>
</file>