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egold\Desktop\LTCCC\Staffing data Q3\State files top 10 bottom 10\"/>
    </mc:Choice>
  </mc:AlternateContent>
  <xr:revisionPtr revIDLastSave="0" documentId="13_ncr:1_{73970052-027C-4424-8DF0-2941AE05669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ottom 10 - Direct Care Staff" sheetId="3" r:id="rId1"/>
    <sheet name="Top 10 - Direct Care Staff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5" l="1"/>
  <c r="I6" i="5"/>
  <c r="J6" i="5" s="1"/>
  <c r="K3" i="5"/>
  <c r="I3" i="5"/>
  <c r="J3" i="5" s="1"/>
  <c r="K11" i="5"/>
  <c r="I11" i="5"/>
  <c r="J11" i="5" s="1"/>
  <c r="K2" i="5"/>
  <c r="I2" i="5"/>
  <c r="J2" i="5" s="1"/>
  <c r="K7" i="5"/>
  <c r="I7" i="5"/>
  <c r="J7" i="5" s="1"/>
  <c r="K5" i="5"/>
  <c r="I5" i="5"/>
  <c r="J5" i="5" s="1"/>
  <c r="K10" i="5"/>
  <c r="I10" i="5"/>
  <c r="J10" i="5" s="1"/>
  <c r="K8" i="5"/>
  <c r="I8" i="5"/>
  <c r="J8" i="5" s="1"/>
  <c r="K9" i="5"/>
  <c r="I9" i="5"/>
  <c r="J9" i="5" s="1"/>
  <c r="K4" i="5"/>
  <c r="I4" i="5"/>
  <c r="J4" i="5" s="1"/>
  <c r="K10" i="3"/>
  <c r="I10" i="3"/>
  <c r="J10" i="3" s="1"/>
  <c r="K6" i="3"/>
  <c r="I6" i="3"/>
  <c r="J6" i="3" s="1"/>
  <c r="K4" i="3"/>
  <c r="I4" i="3"/>
  <c r="J4" i="3" s="1"/>
  <c r="K5" i="3"/>
  <c r="I5" i="3"/>
  <c r="J5" i="3" s="1"/>
  <c r="K2" i="3"/>
  <c r="I2" i="3"/>
  <c r="J2" i="3" s="1"/>
  <c r="K9" i="3"/>
  <c r="I9" i="3"/>
  <c r="J9" i="3" s="1"/>
  <c r="K3" i="3"/>
  <c r="I3" i="3"/>
  <c r="J3" i="3" s="1"/>
  <c r="K11" i="3"/>
  <c r="I11" i="3"/>
  <c r="J11" i="3" s="1"/>
  <c r="K7" i="3"/>
  <c r="I7" i="3"/>
  <c r="J7" i="3" s="1"/>
  <c r="K8" i="3"/>
  <c r="I8" i="3"/>
  <c r="J8" i="3" s="1"/>
</calcChain>
</file>

<file path=xl/sharedStrings.xml><?xml version="1.0" encoding="utf-8"?>
<sst xmlns="http://schemas.openxmlformats.org/spreadsheetml/2006/main" count="102" uniqueCount="67">
  <si>
    <t>State</t>
  </si>
  <si>
    <t>Provider Name</t>
  </si>
  <si>
    <t xml:space="preserve">City </t>
  </si>
  <si>
    <t>County</t>
  </si>
  <si>
    <t>MDS Census</t>
  </si>
  <si>
    <t>RN Hours</t>
  </si>
  <si>
    <t>LPN Hours</t>
  </si>
  <si>
    <t xml:space="preserve">CNA Hours </t>
  </si>
  <si>
    <t>Total Care Staffing Hours</t>
  </si>
  <si>
    <t>Avg Total Staffing Hours Per Resident Per Day</t>
  </si>
  <si>
    <t>Avg RN Hours Per Resident Per Day</t>
  </si>
  <si>
    <t>WV</t>
  </si>
  <si>
    <t>CHARLESTON</t>
  </si>
  <si>
    <t>Kanawha</t>
  </si>
  <si>
    <t>BERKELEY SPRINGS</t>
  </si>
  <si>
    <t>Morgan</t>
  </si>
  <si>
    <t>BRIDGEPORT</t>
  </si>
  <si>
    <t>Harrison</t>
  </si>
  <si>
    <t>BRIGHTWOOD CENTER</t>
  </si>
  <si>
    <t>FOLLANSBEE</t>
  </si>
  <si>
    <t>Brooke</t>
  </si>
  <si>
    <t>Cabell</t>
  </si>
  <si>
    <t>Marshall</t>
  </si>
  <si>
    <t>Jefferson</t>
  </si>
  <si>
    <t>COLUMBIA ST. FRANCIS HOSPITAL</t>
  </si>
  <si>
    <t>ELKINS</t>
  </si>
  <si>
    <t>Randolph</t>
  </si>
  <si>
    <t>GLENVILLE CENTER</t>
  </si>
  <si>
    <t>GLENVILLE</t>
  </si>
  <si>
    <t>Gilmer</t>
  </si>
  <si>
    <t>Greenbrier</t>
  </si>
  <si>
    <t>HUNTINGTON</t>
  </si>
  <si>
    <t>HOPEMONT HOSPITAL</t>
  </si>
  <si>
    <t>TERRA ALTA</t>
  </si>
  <si>
    <t>Preston</t>
  </si>
  <si>
    <t>Mason</t>
  </si>
  <si>
    <t>MADISON PARK HEALTHCARE</t>
  </si>
  <si>
    <t>MORGANTOWN</t>
  </si>
  <si>
    <t>Monongalia</t>
  </si>
  <si>
    <t>MAPLESHIRE NURSING AND REHABILITATION CENTER</t>
  </si>
  <si>
    <t>Mc Dowell</t>
  </si>
  <si>
    <t>MILETREE CENTER</t>
  </si>
  <si>
    <t>SPENCER</t>
  </si>
  <si>
    <t>Roane</t>
  </si>
  <si>
    <t>NELLA'S INC</t>
  </si>
  <si>
    <t>NELLA'S NURSING HOME</t>
  </si>
  <si>
    <t>PLEASANT VALLEY NURSING AND REHABILITATION CENTER</t>
  </si>
  <si>
    <t>POINT PLEASANT</t>
  </si>
  <si>
    <t>POCAHONTAS CENTER</t>
  </si>
  <si>
    <t>MARLINTON</t>
  </si>
  <si>
    <t>Pocahontas</t>
  </si>
  <si>
    <t>REYNOLDS MEMORIAL HOSPITAL</t>
  </si>
  <si>
    <t>GLEN DALE</t>
  </si>
  <si>
    <t>ROANE GENERAL HOSPITAL</t>
  </si>
  <si>
    <t>SALEM CENTER</t>
  </si>
  <si>
    <t>SALEM</t>
  </si>
  <si>
    <t>SHENANDOAH CENTER</t>
  </si>
  <si>
    <t>CHARLES TOWN</t>
  </si>
  <si>
    <t>Hancock</t>
  </si>
  <si>
    <t>UNITED TRANSITIONAL CARE CENTER</t>
  </si>
  <si>
    <t>WAR MEMORIAL HOSPITAL</t>
  </si>
  <si>
    <t>WEIRTON</t>
  </si>
  <si>
    <t>WEIRTON MEDICAL CENTER</t>
  </si>
  <si>
    <t>WELCH COMMUNITY HOSPITAL</t>
  </si>
  <si>
    <t>WELCH</t>
  </si>
  <si>
    <t>WHITE SULPHUR SPRINGS CENTER</t>
  </si>
  <si>
    <t>WHITE SULPHUR SPRING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</si>
</sst>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3">
    <xf numFmtId="0" fontId="0" fillId="0" borderId="0" xfId="0"/>
    <xf numFmtId="0" fontId="3" fillId="2" borderId="1" xfId="0" applyFont="1" applyFill="1" applyBorder="1" applyAlignment="1">
      <alignment wrapText="1"/>
    </xf>
    <xf numFmtId="164" fontId="0" fillId="0" borderId="0" xfId="0" applyNumberFormat="1"/>
  </cellXfs>
  <cellStyles count="4">
    <cellStyle name="Normal" xfId="0" builtinId="0"/>
    <cellStyle name="Normal 2 2" xfId="1" xr:uid="{00000000-0005-0000-0000-000001000000}"/>
    <cellStyle name="Normal 4" xfId="2" xr:uid="{00000000-0005-0000-0000-000002000000}"/>
    <cellStyle name="Normal 5" xfId="3" xr:uid="{00000000-0005-0000-0000-000003000000}"/>
  </cellStyles>
  <dxfs count="20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00B0F0"/>
        </patternFill>
      </fill>
      <alignment horizontal="general" vertical="bottom" textRotation="0" wrapText="1" indent="0" justifyLastLine="0" shrinkToFit="0" readingOrder="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00B0F0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2C29977-755A-4234-B294-B4F23DC36AAC}" name="Table1" displayName="Table1" ref="A1:K11" totalsRowShown="0" headerRowDxfId="19" headerRowBorderDxfId="18" tableBorderDxfId="17">
  <autoFilter ref="A1:K11" xr:uid="{956206FE-5DE3-4379-B630-CC74F89E850C}"/>
  <sortState xmlns:xlrd2="http://schemas.microsoft.com/office/spreadsheetml/2017/richdata2" ref="A2:K11">
    <sortCondition ref="J1:J11"/>
  </sortState>
  <tableColumns count="11">
    <tableColumn id="1" xr3:uid="{C55D7C73-1D36-44AF-97A8-96D9D2F33D2F}" name="State"/>
    <tableColumn id="2" xr3:uid="{D145194D-6166-4DC5-AB7C-F7F6D5678C5A}" name="Provider Name"/>
    <tableColumn id="3" xr3:uid="{795707C8-5119-4872-9B07-A550B86928D4}" name="City "/>
    <tableColumn id="4" xr3:uid="{047309A2-228D-4DC8-BA74-C054222D0B7F}" name="County"/>
    <tableColumn id="5" xr3:uid="{B522A943-8DEB-4DCF-865B-C1FC6CFD95BA}" name="MDS Census" dataDxfId="16"/>
    <tableColumn id="6" xr3:uid="{C5DA0849-EF4D-40C9-8757-DDC71299D9F3}" name="RN Hours" dataDxfId="15"/>
    <tableColumn id="7" xr3:uid="{B90BFA2A-270B-42C4-AE34-5988B36D3902}" name="LPN Hours" dataDxfId="14"/>
    <tableColumn id="8" xr3:uid="{5A1DCE03-AEE4-4ADA-96A4-DD13B346F43B}" name="CNA Hours " dataDxfId="13"/>
    <tableColumn id="9" xr3:uid="{E3EF78FF-9D7E-4741-9767-7689AB930501}" name="Total Care Staffing Hours" dataDxfId="12">
      <calculatedColumnFormula>SUM(F2:H2)</calculatedColumnFormula>
    </tableColumn>
    <tableColumn id="10" xr3:uid="{B6246FC8-E616-4C1F-8A10-F55672E25824}" name="Avg Total Staffing Hours Per Resident Per Day" dataDxfId="11">
      <calculatedColumnFormula>I2/E2</calculatedColumnFormula>
    </tableColumn>
    <tableColumn id="11" xr3:uid="{C4D45EBE-31D4-4BD6-9DFF-76842BDA1D06}" name="Avg RN Hours Per Resident Per Day" dataDxfId="10">
      <calculatedColumnFormula>F2/E2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C78E96D-36DC-45E9-BD99-421EA0E053AA}" name="Table13" displayName="Table13" ref="A1:K11" totalsRowShown="0" headerRowDxfId="9" headerRowBorderDxfId="8" tableBorderDxfId="7">
  <autoFilter ref="A1:K11" xr:uid="{1FFE024C-30A2-4AF6-92DA-F1FFC8698D29}"/>
  <sortState xmlns:xlrd2="http://schemas.microsoft.com/office/spreadsheetml/2017/richdata2" ref="A2:K11">
    <sortCondition descending="1" ref="J1:J11"/>
  </sortState>
  <tableColumns count="11">
    <tableColumn id="1" xr3:uid="{9C59D208-26DC-4A2C-B5F4-C66CC3F0BE4C}" name="State"/>
    <tableColumn id="2" xr3:uid="{1B496437-BD07-467B-A2DF-37797918D571}" name="Provider Name"/>
    <tableColumn id="3" xr3:uid="{DA7E8AE8-11A9-43D9-A4FA-151D89C750C6}" name="City "/>
    <tableColumn id="4" xr3:uid="{7BB05A12-5301-4039-928F-0575F768B2FC}" name="County"/>
    <tableColumn id="5" xr3:uid="{86C1C5B3-EC8B-44DE-8A15-4E3F0CAA24D0}" name="MDS Census" dataDxfId="6"/>
    <tableColumn id="6" xr3:uid="{BD7D683F-2515-414E-A84F-CFB8DD41C300}" name="RN Hours" dataDxfId="5"/>
    <tableColumn id="7" xr3:uid="{C13FF18B-6FE2-487E-A319-D11714F4D094}" name="LPN Hours" dataDxfId="4"/>
    <tableColumn id="8" xr3:uid="{E4A5746E-C0B0-441E-8610-D282AF829D78}" name="CNA Hours " dataDxfId="3"/>
    <tableColumn id="9" xr3:uid="{D682F1EE-1166-4D36-B643-FB54F9FDF325}" name="Total Care Staffing Hours" dataDxfId="2">
      <calculatedColumnFormula>SUM(F2:H2)</calculatedColumnFormula>
    </tableColumn>
    <tableColumn id="10" xr3:uid="{5AD05B82-C483-42F3-ABA9-EAAEB47A5A23}" name="Avg Total Staffing Hours Per Resident Per Day" dataDxfId="1">
      <calculatedColumnFormula>I2/E2</calculatedColumnFormula>
    </tableColumn>
    <tableColumn id="11" xr3:uid="{8BED5A7D-0D47-4EBA-846F-5A1BCB1AAA6A}" name="Avg RN Hours Per Resident Per Day" dataDxfId="0">
      <calculatedColumnFormula>F2/E2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workbookViewId="0">
      <pane ySplit="1" topLeftCell="A2" activePane="bottomLeft" state="frozen"/>
      <selection pane="bottomLeft"/>
    </sheetView>
  </sheetViews>
  <sheetFormatPr defaultRowHeight="14.4" x14ac:dyDescent="0.3"/>
  <cols>
    <col min="2" max="2" width="50.5546875" bestFit="1" customWidth="1"/>
  </cols>
  <sheetData>
    <row r="1" spans="1:11" ht="86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t="s">
        <v>11</v>
      </c>
      <c r="B2" t="s">
        <v>46</v>
      </c>
      <c r="C2" t="s">
        <v>47</v>
      </c>
      <c r="D2" t="s">
        <v>35</v>
      </c>
      <c r="E2" s="2">
        <v>97.293478260869563</v>
      </c>
      <c r="F2" s="2">
        <v>33.471630434782604</v>
      </c>
      <c r="G2" s="2">
        <v>21.232499999999998</v>
      </c>
      <c r="H2" s="2">
        <v>174.17554347826075</v>
      </c>
      <c r="I2" s="2">
        <f t="shared" ref="I2:I11" si="0">SUM(F2:H2)</f>
        <v>228.87967391304335</v>
      </c>
      <c r="J2" s="2">
        <f t="shared" ref="J2:J11" si="1">I2/E2</f>
        <v>2.3524667634901117</v>
      </c>
      <c r="K2" s="2">
        <f t="shared" ref="K2:K11" si="2">F2/E2</f>
        <v>0.34402748296279739</v>
      </c>
    </row>
    <row r="3" spans="1:11" x14ac:dyDescent="0.3">
      <c r="A3" t="s">
        <v>11</v>
      </c>
      <c r="B3" t="s">
        <v>44</v>
      </c>
      <c r="C3" t="s">
        <v>25</v>
      </c>
      <c r="D3" t="s">
        <v>26</v>
      </c>
      <c r="E3" s="2">
        <v>76.586956521739125</v>
      </c>
      <c r="F3" s="2">
        <v>11.339673913043487</v>
      </c>
      <c r="G3" s="2">
        <v>48.334130434782587</v>
      </c>
      <c r="H3" s="2">
        <v>123.48804347826085</v>
      </c>
      <c r="I3" s="2">
        <f t="shared" si="0"/>
        <v>183.16184782608693</v>
      </c>
      <c r="J3" s="2">
        <f t="shared" si="1"/>
        <v>2.3915540732330398</v>
      </c>
      <c r="K3" s="2">
        <f t="shared" si="2"/>
        <v>0.1480627306273064</v>
      </c>
    </row>
    <row r="4" spans="1:11" x14ac:dyDescent="0.3">
      <c r="A4" t="s">
        <v>11</v>
      </c>
      <c r="B4" t="s">
        <v>54</v>
      </c>
      <c r="C4" t="s">
        <v>55</v>
      </c>
      <c r="D4" t="s">
        <v>17</v>
      </c>
      <c r="E4" s="2">
        <v>81.695652173913047</v>
      </c>
      <c r="F4" s="2">
        <v>11.543695652173913</v>
      </c>
      <c r="G4" s="2">
        <v>65.97206521739129</v>
      </c>
      <c r="H4" s="2">
        <v>126.29184782608696</v>
      </c>
      <c r="I4" s="2">
        <f t="shared" si="0"/>
        <v>203.80760869565216</v>
      </c>
      <c r="J4" s="2">
        <f t="shared" si="1"/>
        <v>2.4947179350718467</v>
      </c>
      <c r="K4" s="2">
        <f t="shared" si="2"/>
        <v>0.14130122405534859</v>
      </c>
    </row>
    <row r="5" spans="1:11" x14ac:dyDescent="0.3">
      <c r="A5" t="s">
        <v>11</v>
      </c>
      <c r="B5" t="s">
        <v>48</v>
      </c>
      <c r="C5" t="s">
        <v>49</v>
      </c>
      <c r="D5" t="s">
        <v>50</v>
      </c>
      <c r="E5" s="2">
        <v>66.521739130434781</v>
      </c>
      <c r="F5" s="2">
        <v>20.221413043478261</v>
      </c>
      <c r="G5" s="2">
        <v>41.084347826086947</v>
      </c>
      <c r="H5" s="2">
        <v>104.74695652173914</v>
      </c>
      <c r="I5" s="2">
        <f t="shared" si="0"/>
        <v>166.05271739130433</v>
      </c>
      <c r="J5" s="2">
        <f t="shared" si="1"/>
        <v>2.4962173202614375</v>
      </c>
      <c r="K5" s="2">
        <f t="shared" si="2"/>
        <v>0.30398202614379088</v>
      </c>
    </row>
    <row r="6" spans="1:11" x14ac:dyDescent="0.3">
      <c r="A6" t="s">
        <v>11</v>
      </c>
      <c r="B6" t="s">
        <v>56</v>
      </c>
      <c r="C6" t="s">
        <v>57</v>
      </c>
      <c r="D6" t="s">
        <v>23</v>
      </c>
      <c r="E6" s="2">
        <v>73.586956521739125</v>
      </c>
      <c r="F6" s="2">
        <v>35.302826086956536</v>
      </c>
      <c r="G6" s="2">
        <v>46.419239130434782</v>
      </c>
      <c r="H6" s="2">
        <v>102.48739130434782</v>
      </c>
      <c r="I6" s="2">
        <f t="shared" si="0"/>
        <v>184.20945652173913</v>
      </c>
      <c r="J6" s="2">
        <f t="shared" si="1"/>
        <v>2.5032895125553916</v>
      </c>
      <c r="K6" s="2">
        <f t="shared" si="2"/>
        <v>0.4797429837518466</v>
      </c>
    </row>
    <row r="7" spans="1:11" x14ac:dyDescent="0.3">
      <c r="A7" t="s">
        <v>11</v>
      </c>
      <c r="B7" t="s">
        <v>27</v>
      </c>
      <c r="C7" t="s">
        <v>28</v>
      </c>
      <c r="D7" t="s">
        <v>29</v>
      </c>
      <c r="E7" s="2">
        <v>63.521739130434781</v>
      </c>
      <c r="F7" s="2">
        <v>12.048152173913044</v>
      </c>
      <c r="G7" s="2">
        <v>49.909891304347838</v>
      </c>
      <c r="H7" s="2">
        <v>98.397934782608715</v>
      </c>
      <c r="I7" s="2">
        <f t="shared" si="0"/>
        <v>160.35597826086959</v>
      </c>
      <c r="J7" s="2">
        <f t="shared" si="1"/>
        <v>2.5244267624914447</v>
      </c>
      <c r="K7" s="2">
        <f t="shared" si="2"/>
        <v>0.18966974674880221</v>
      </c>
    </row>
    <row r="8" spans="1:11" x14ac:dyDescent="0.3">
      <c r="A8" t="s">
        <v>11</v>
      </c>
      <c r="B8" t="s">
        <v>18</v>
      </c>
      <c r="C8" t="s">
        <v>19</v>
      </c>
      <c r="D8" t="s">
        <v>20</v>
      </c>
      <c r="E8" s="2">
        <v>112.68478260869566</v>
      </c>
      <c r="F8" s="2">
        <v>22.606630434782609</v>
      </c>
      <c r="G8" s="2">
        <v>80.519891304347823</v>
      </c>
      <c r="H8" s="2">
        <v>184.49250000000001</v>
      </c>
      <c r="I8" s="2">
        <f t="shared" si="0"/>
        <v>287.6190217391304</v>
      </c>
      <c r="J8" s="2">
        <f t="shared" si="1"/>
        <v>2.5524211440146614</v>
      </c>
      <c r="K8" s="2">
        <f t="shared" si="2"/>
        <v>0.20061830809298736</v>
      </c>
    </row>
    <row r="9" spans="1:11" x14ac:dyDescent="0.3">
      <c r="A9" t="s">
        <v>11</v>
      </c>
      <c r="B9" t="s">
        <v>45</v>
      </c>
      <c r="C9" t="s">
        <v>25</v>
      </c>
      <c r="D9" t="s">
        <v>26</v>
      </c>
      <c r="E9" s="2">
        <v>61.663043478260867</v>
      </c>
      <c r="F9" s="2">
        <v>15.416304347826088</v>
      </c>
      <c r="G9" s="2">
        <v>51.318478260869547</v>
      </c>
      <c r="H9" s="2">
        <v>91.660869565217396</v>
      </c>
      <c r="I9" s="2">
        <f t="shared" si="0"/>
        <v>158.39565217391305</v>
      </c>
      <c r="J9" s="2">
        <f t="shared" si="1"/>
        <v>2.5687290675127801</v>
      </c>
      <c r="K9" s="2">
        <f t="shared" si="2"/>
        <v>0.25000881367882954</v>
      </c>
    </row>
    <row r="10" spans="1:11" x14ac:dyDescent="0.3">
      <c r="A10" t="s">
        <v>11</v>
      </c>
      <c r="B10" t="s">
        <v>65</v>
      </c>
      <c r="C10" t="s">
        <v>66</v>
      </c>
      <c r="D10" t="s">
        <v>30</v>
      </c>
      <c r="E10" s="2">
        <v>64.108695652173907</v>
      </c>
      <c r="F10" s="2">
        <v>26.239456521739132</v>
      </c>
      <c r="G10" s="2">
        <v>38.923913043478272</v>
      </c>
      <c r="H10" s="2">
        <v>100.35010869565214</v>
      </c>
      <c r="I10" s="2">
        <f t="shared" si="0"/>
        <v>165.51347826086953</v>
      </c>
      <c r="J10" s="2">
        <f t="shared" si="1"/>
        <v>2.5817633095964729</v>
      </c>
      <c r="K10" s="2">
        <f t="shared" si="2"/>
        <v>0.40929637165140731</v>
      </c>
    </row>
    <row r="11" spans="1:11" x14ac:dyDescent="0.3">
      <c r="A11" t="s">
        <v>11</v>
      </c>
      <c r="B11" t="s">
        <v>41</v>
      </c>
      <c r="C11" t="s">
        <v>42</v>
      </c>
      <c r="D11" t="s">
        <v>43</v>
      </c>
      <c r="E11" s="2">
        <v>61.260869565217391</v>
      </c>
      <c r="F11" s="2">
        <v>17.160760869565213</v>
      </c>
      <c r="G11" s="2">
        <v>33.987282608695665</v>
      </c>
      <c r="H11" s="2">
        <v>109.56239130434788</v>
      </c>
      <c r="I11" s="2">
        <f t="shared" si="0"/>
        <v>160.71043478260876</v>
      </c>
      <c r="J11" s="2">
        <f t="shared" si="1"/>
        <v>2.623378282469838</v>
      </c>
      <c r="K11" s="2">
        <f t="shared" si="2"/>
        <v>0.28012597586941085</v>
      </c>
    </row>
  </sheetData>
  <pageMargins left="0.7" right="0.7" top="0.75" bottom="0.75" header="0.3" footer="0.3"/>
  <ignoredErrors>
    <ignoredError sqref="I2:I11" formulaRange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C60DD-E7FF-415E-8DB7-1B5979C458C6}">
  <dimension ref="A1:K11"/>
  <sheetViews>
    <sheetView workbookViewId="0">
      <pane ySplit="1" topLeftCell="A2" activePane="bottomLeft" state="frozen"/>
      <selection pane="bottomLeft"/>
    </sheetView>
  </sheetViews>
  <sheetFormatPr defaultRowHeight="14.4" x14ac:dyDescent="0.3"/>
  <cols>
    <col min="2" max="2" width="46.109375" bestFit="1" customWidth="1"/>
  </cols>
  <sheetData>
    <row r="1" spans="1:11" ht="86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t="s">
        <v>11</v>
      </c>
      <c r="B2" t="s">
        <v>59</v>
      </c>
      <c r="C2" t="s">
        <v>16</v>
      </c>
      <c r="D2" t="s">
        <v>17</v>
      </c>
      <c r="E2" s="2">
        <v>27.804347826086957</v>
      </c>
      <c r="F2" s="2">
        <v>71.6875</v>
      </c>
      <c r="G2" s="2">
        <v>37.510869565217391</v>
      </c>
      <c r="H2" s="2">
        <v>89.008152173913047</v>
      </c>
      <c r="I2" s="2">
        <f t="shared" ref="I2:I11" si="0">SUM(F2:H2)</f>
        <v>198.20652173913044</v>
      </c>
      <c r="J2" s="2">
        <f t="shared" ref="J2:J11" si="1">I2/E2</f>
        <v>7.1286161063330731</v>
      </c>
      <c r="K2" s="2">
        <f t="shared" ref="K2:K11" si="2">F2/E2</f>
        <v>2.5782838154808445</v>
      </c>
    </row>
    <row r="3" spans="1:11" x14ac:dyDescent="0.3">
      <c r="A3" t="s">
        <v>11</v>
      </c>
      <c r="B3" t="s">
        <v>62</v>
      </c>
      <c r="C3" t="s">
        <v>61</v>
      </c>
      <c r="D3" t="s">
        <v>58</v>
      </c>
      <c r="E3" s="2">
        <v>23.978260869565219</v>
      </c>
      <c r="F3" s="2">
        <v>42.103260869565219</v>
      </c>
      <c r="G3" s="2">
        <v>55.948369565217391</v>
      </c>
      <c r="H3" s="2">
        <v>61.021739130434781</v>
      </c>
      <c r="I3" s="2">
        <f t="shared" si="0"/>
        <v>159.07336956521738</v>
      </c>
      <c r="J3" s="2">
        <f t="shared" si="1"/>
        <v>6.6340661831368983</v>
      </c>
      <c r="K3" s="2">
        <f t="shared" si="2"/>
        <v>1.7558930190389845</v>
      </c>
    </row>
    <row r="4" spans="1:11" x14ac:dyDescent="0.3">
      <c r="A4" t="s">
        <v>11</v>
      </c>
      <c r="B4" t="s">
        <v>24</v>
      </c>
      <c r="C4" t="s">
        <v>12</v>
      </c>
      <c r="D4" t="s">
        <v>13</v>
      </c>
      <c r="E4" s="2">
        <v>13.043478260869565</v>
      </c>
      <c r="F4" s="2">
        <v>24.078804347826086</v>
      </c>
      <c r="G4" s="2">
        <v>24.747282608695652</v>
      </c>
      <c r="H4" s="2">
        <v>34.383152173913047</v>
      </c>
      <c r="I4" s="2">
        <f t="shared" si="0"/>
        <v>83.209239130434781</v>
      </c>
      <c r="J4" s="2">
        <f t="shared" si="1"/>
        <v>6.3793750000000005</v>
      </c>
      <c r="K4" s="2">
        <f t="shared" si="2"/>
        <v>1.8460416666666668</v>
      </c>
    </row>
    <row r="5" spans="1:11" x14ac:dyDescent="0.3">
      <c r="A5" t="s">
        <v>11</v>
      </c>
      <c r="B5" t="s">
        <v>51</v>
      </c>
      <c r="C5" t="s">
        <v>52</v>
      </c>
      <c r="D5" t="s">
        <v>22</v>
      </c>
      <c r="E5" s="2">
        <v>7.4239130434782608</v>
      </c>
      <c r="F5" s="2">
        <v>20.651304347826091</v>
      </c>
      <c r="G5" s="2">
        <v>11.585869565217395</v>
      </c>
      <c r="H5" s="2">
        <v>10.975760869565219</v>
      </c>
      <c r="I5" s="2">
        <f t="shared" si="0"/>
        <v>43.212934782608706</v>
      </c>
      <c r="J5" s="2">
        <f t="shared" si="1"/>
        <v>5.8207759882869707</v>
      </c>
      <c r="K5" s="2">
        <f t="shared" si="2"/>
        <v>2.7817276720351396</v>
      </c>
    </row>
    <row r="6" spans="1:11" x14ac:dyDescent="0.3">
      <c r="A6" t="s">
        <v>11</v>
      </c>
      <c r="B6" t="s">
        <v>63</v>
      </c>
      <c r="C6" t="s">
        <v>64</v>
      </c>
      <c r="D6" t="s">
        <v>40</v>
      </c>
      <c r="E6" s="2">
        <v>24.576086956521738</v>
      </c>
      <c r="F6" s="2">
        <v>10.491847826086957</v>
      </c>
      <c r="G6" s="2">
        <v>59.991847826086953</v>
      </c>
      <c r="H6" s="2">
        <v>60.218478260869567</v>
      </c>
      <c r="I6" s="2">
        <f t="shared" si="0"/>
        <v>130.70217391304348</v>
      </c>
      <c r="J6" s="2">
        <f t="shared" si="1"/>
        <v>5.318266253869969</v>
      </c>
      <c r="K6" s="2">
        <f t="shared" si="2"/>
        <v>0.42691287041132248</v>
      </c>
    </row>
    <row r="7" spans="1:11" x14ac:dyDescent="0.3">
      <c r="A7" t="s">
        <v>11</v>
      </c>
      <c r="B7" t="s">
        <v>53</v>
      </c>
      <c r="C7" t="s">
        <v>42</v>
      </c>
      <c r="D7" t="s">
        <v>43</v>
      </c>
      <c r="E7" s="2">
        <v>33.934782608695649</v>
      </c>
      <c r="F7" s="2">
        <v>6.5163043478260869</v>
      </c>
      <c r="G7" s="2">
        <v>42.255434782608695</v>
      </c>
      <c r="H7" s="2">
        <v>113.02989130434783</v>
      </c>
      <c r="I7" s="2">
        <f t="shared" si="0"/>
        <v>161.80163043478262</v>
      </c>
      <c r="J7" s="2">
        <f t="shared" si="1"/>
        <v>4.7680172966047412</v>
      </c>
      <c r="K7" s="2">
        <f t="shared" si="2"/>
        <v>0.19202434336963486</v>
      </c>
    </row>
    <row r="8" spans="1:11" x14ac:dyDescent="0.3">
      <c r="A8" t="s">
        <v>11</v>
      </c>
      <c r="B8" t="s">
        <v>36</v>
      </c>
      <c r="C8" t="s">
        <v>31</v>
      </c>
      <c r="D8" t="s">
        <v>21</v>
      </c>
      <c r="E8" s="2">
        <v>40.576086956521742</v>
      </c>
      <c r="F8" s="2">
        <v>19.786086956521743</v>
      </c>
      <c r="G8" s="2">
        <v>56.113478260869563</v>
      </c>
      <c r="H8" s="2">
        <v>108.28369565217388</v>
      </c>
      <c r="I8" s="2">
        <f t="shared" si="0"/>
        <v>184.18326086956517</v>
      </c>
      <c r="J8" s="2">
        <f t="shared" si="1"/>
        <v>4.5392070720600044</v>
      </c>
      <c r="K8" s="2">
        <f t="shared" si="2"/>
        <v>0.48762925261184042</v>
      </c>
    </row>
    <row r="9" spans="1:11" x14ac:dyDescent="0.3">
      <c r="A9" t="s">
        <v>11</v>
      </c>
      <c r="B9" t="s">
        <v>32</v>
      </c>
      <c r="C9" t="s">
        <v>33</v>
      </c>
      <c r="D9" t="s">
        <v>34</v>
      </c>
      <c r="E9" s="2">
        <v>48.804347826086953</v>
      </c>
      <c r="F9" s="2">
        <v>7.5733695652173916</v>
      </c>
      <c r="G9" s="2">
        <v>49.135869565217391</v>
      </c>
      <c r="H9" s="2">
        <v>163.375</v>
      </c>
      <c r="I9" s="2">
        <f t="shared" si="0"/>
        <v>220.08423913043478</v>
      </c>
      <c r="J9" s="2">
        <f t="shared" si="1"/>
        <v>4.5095211581291759</v>
      </c>
      <c r="K9" s="2">
        <f t="shared" si="2"/>
        <v>0.15517817371937639</v>
      </c>
    </row>
    <row r="10" spans="1:11" x14ac:dyDescent="0.3">
      <c r="A10" t="s">
        <v>11</v>
      </c>
      <c r="B10" t="s">
        <v>39</v>
      </c>
      <c r="C10" t="s">
        <v>37</v>
      </c>
      <c r="D10" t="s">
        <v>38</v>
      </c>
      <c r="E10" s="2">
        <v>117.3695652173913</v>
      </c>
      <c r="F10" s="2">
        <v>41.233695652173914</v>
      </c>
      <c r="G10" s="2">
        <v>158.12771739130434</v>
      </c>
      <c r="H10" s="2">
        <v>324.0896739130435</v>
      </c>
      <c r="I10" s="2">
        <f t="shared" si="0"/>
        <v>523.45108695652175</v>
      </c>
      <c r="J10" s="2">
        <f t="shared" si="1"/>
        <v>4.4598536766067793</v>
      </c>
      <c r="K10" s="2">
        <f t="shared" si="2"/>
        <v>0.35131505834413784</v>
      </c>
    </row>
    <row r="11" spans="1:11" x14ac:dyDescent="0.3">
      <c r="A11" t="s">
        <v>11</v>
      </c>
      <c r="B11" t="s">
        <v>60</v>
      </c>
      <c r="C11" t="s">
        <v>14</v>
      </c>
      <c r="D11" t="s">
        <v>15</v>
      </c>
      <c r="E11" s="2">
        <v>15.880434782608695</v>
      </c>
      <c r="F11" s="2">
        <v>9.3413043478260871</v>
      </c>
      <c r="G11" s="2">
        <v>17.857934782608698</v>
      </c>
      <c r="H11" s="2">
        <v>43.571739130434779</v>
      </c>
      <c r="I11" s="2">
        <f t="shared" si="0"/>
        <v>70.770978260869555</v>
      </c>
      <c r="J11" s="2">
        <f t="shared" si="1"/>
        <v>4.4564887063655023</v>
      </c>
      <c r="K11" s="2">
        <f t="shared" si="2"/>
        <v>0.58822724161533202</v>
      </c>
    </row>
  </sheetData>
  <pageMargins left="0.7" right="0.7" top="0.75" bottom="0.75" header="0.3" footer="0.3"/>
  <ignoredErrors>
    <ignoredError sqref="I2:I11" formulaRange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Bottom 10 - Direct Care Staff</vt:lpstr>
      <vt:lpstr>Top 10 - Direct Care Staff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</dc:creator>
  <cp:lastModifiedBy>Eric Goldwein</cp:lastModifiedBy>
  <dcterms:created xsi:type="dcterms:W3CDTF">2019-11-06T15:52:29Z</dcterms:created>
  <dcterms:modified xsi:type="dcterms:W3CDTF">2020-02-19T19:26:16Z</dcterms:modified>
</cp:coreProperties>
</file>