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24C05F95-2174-43BD-A8D9-9A222C007642}"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5" r:id="rId4"/>
    <sheet name="Notes" sheetId="6" r:id="rId5"/>
  </sheets>
  <definedNames>
    <definedName name="_xlnm._FilterDatabase" localSheetId="1" hidden="1">'Contract Staff'!$A$1:$N$127</definedName>
    <definedName name="_xlnm._FilterDatabase" localSheetId="0" hidden="1">'Direct Care Staff'!$A$1:$K$127</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3" i="6"/>
  <c r="C5" i="5" l="1"/>
  <c r="C4" i="5"/>
  <c r="C3" i="5"/>
  <c r="C7" i="5" l="1"/>
  <c r="C6" i="5"/>
  <c r="P127" i="1" l="1"/>
  <c r="Q127" i="1" s="1"/>
  <c r="L127" i="1"/>
  <c r="M127" i="1" s="1"/>
  <c r="Q126" i="1"/>
  <c r="P126" i="1"/>
  <c r="L126" i="1"/>
  <c r="M126" i="1" s="1"/>
  <c r="P125" i="1"/>
  <c r="Q125" i="1" s="1"/>
  <c r="L125" i="1"/>
  <c r="M125" i="1" s="1"/>
  <c r="P124" i="1"/>
  <c r="Q124" i="1" s="1"/>
  <c r="L124" i="1"/>
  <c r="M124" i="1" s="1"/>
  <c r="P123" i="1"/>
  <c r="Q123" i="1" s="1"/>
  <c r="L123" i="1"/>
  <c r="M123" i="1" s="1"/>
  <c r="Q122" i="1"/>
  <c r="P122" i="1"/>
  <c r="L122" i="1"/>
  <c r="M122" i="1" s="1"/>
  <c r="P121" i="1"/>
  <c r="Q121" i="1" s="1"/>
  <c r="L121" i="1"/>
  <c r="M121" i="1" s="1"/>
  <c r="Q120" i="1"/>
  <c r="P120" i="1"/>
  <c r="L120" i="1"/>
  <c r="M120" i="1" s="1"/>
  <c r="P119" i="1"/>
  <c r="Q119" i="1" s="1"/>
  <c r="L119" i="1"/>
  <c r="M119" i="1" s="1"/>
  <c r="Q118" i="1"/>
  <c r="P118" i="1"/>
  <c r="L118" i="1"/>
  <c r="M118" i="1" s="1"/>
  <c r="P117" i="1"/>
  <c r="Q117" i="1" s="1"/>
  <c r="L117" i="1"/>
  <c r="M117" i="1" s="1"/>
  <c r="Q116" i="1"/>
  <c r="P116" i="1"/>
  <c r="L116" i="1"/>
  <c r="M116" i="1" s="1"/>
  <c r="P115" i="1"/>
  <c r="Q115" i="1" s="1"/>
  <c r="L115" i="1"/>
  <c r="M115" i="1" s="1"/>
  <c r="Q114" i="1"/>
  <c r="P114" i="1"/>
  <c r="L114" i="1"/>
  <c r="M114" i="1" s="1"/>
  <c r="P113" i="1"/>
  <c r="Q113" i="1" s="1"/>
  <c r="L113" i="1"/>
  <c r="M113" i="1" s="1"/>
  <c r="P112" i="1"/>
  <c r="Q112" i="1" s="1"/>
  <c r="L112" i="1"/>
  <c r="M112" i="1" s="1"/>
  <c r="Q111" i="1"/>
  <c r="P111" i="1"/>
  <c r="L111" i="1"/>
  <c r="M111" i="1" s="1"/>
  <c r="P110" i="1"/>
  <c r="Q110" i="1" s="1"/>
  <c r="L110" i="1"/>
  <c r="M110" i="1" s="1"/>
  <c r="Q109" i="1"/>
  <c r="P109" i="1"/>
  <c r="L109" i="1"/>
  <c r="M109" i="1" s="1"/>
  <c r="P108" i="1"/>
  <c r="Q108" i="1" s="1"/>
  <c r="L108" i="1"/>
  <c r="M108" i="1" s="1"/>
  <c r="P107" i="1"/>
  <c r="Q107" i="1" s="1"/>
  <c r="M107" i="1"/>
  <c r="L107" i="1"/>
  <c r="P106" i="1"/>
  <c r="Q106" i="1" s="1"/>
  <c r="L106" i="1"/>
  <c r="M106" i="1" s="1"/>
  <c r="P105" i="1"/>
  <c r="Q105" i="1" s="1"/>
  <c r="L105" i="1"/>
  <c r="M105" i="1" s="1"/>
  <c r="P104" i="1"/>
  <c r="Q104" i="1" s="1"/>
  <c r="L104" i="1"/>
  <c r="M104" i="1" s="1"/>
  <c r="P103" i="1"/>
  <c r="Q103" i="1" s="1"/>
  <c r="L103" i="1"/>
  <c r="M103" i="1" s="1"/>
  <c r="P102" i="1"/>
  <c r="Q102" i="1" s="1"/>
  <c r="L102" i="1"/>
  <c r="M102" i="1" s="1"/>
  <c r="P101" i="1"/>
  <c r="Q101" i="1" s="1"/>
  <c r="L101" i="1"/>
  <c r="M101" i="1" s="1"/>
  <c r="P100" i="1"/>
  <c r="Q100" i="1" s="1"/>
  <c r="L100" i="1"/>
  <c r="M100" i="1" s="1"/>
  <c r="P99" i="1"/>
  <c r="Q99" i="1" s="1"/>
  <c r="M99" i="1"/>
  <c r="L99" i="1"/>
  <c r="P98" i="1"/>
  <c r="Q98" i="1" s="1"/>
  <c r="L98" i="1"/>
  <c r="M98" i="1" s="1"/>
  <c r="P97" i="1"/>
  <c r="Q97" i="1" s="1"/>
  <c r="L97" i="1"/>
  <c r="M97" i="1" s="1"/>
  <c r="P96" i="1"/>
  <c r="Q96" i="1" s="1"/>
  <c r="L96" i="1"/>
  <c r="M96" i="1" s="1"/>
  <c r="P95" i="1"/>
  <c r="Q95" i="1" s="1"/>
  <c r="L95" i="1"/>
  <c r="M95" i="1" s="1"/>
  <c r="P94" i="1"/>
  <c r="Q94" i="1" s="1"/>
  <c r="L94" i="1"/>
  <c r="M94" i="1" s="1"/>
  <c r="P93" i="1"/>
  <c r="Q93" i="1" s="1"/>
  <c r="L93" i="1"/>
  <c r="M93" i="1" s="1"/>
  <c r="P92" i="1"/>
  <c r="Q92" i="1" s="1"/>
  <c r="L92" i="1"/>
  <c r="M92" i="1" s="1"/>
  <c r="P91" i="1"/>
  <c r="Q91" i="1" s="1"/>
  <c r="M91" i="1"/>
  <c r="L91" i="1"/>
  <c r="P90" i="1"/>
  <c r="Q90" i="1" s="1"/>
  <c r="L90" i="1"/>
  <c r="M90" i="1" s="1"/>
  <c r="P89" i="1"/>
  <c r="Q89" i="1" s="1"/>
  <c r="L89" i="1"/>
  <c r="M89" i="1" s="1"/>
  <c r="P88" i="1"/>
  <c r="Q88" i="1" s="1"/>
  <c r="L88" i="1"/>
  <c r="M88" i="1" s="1"/>
  <c r="P87" i="1"/>
  <c r="Q87" i="1" s="1"/>
  <c r="L87" i="1"/>
  <c r="M87" i="1" s="1"/>
  <c r="P86" i="1"/>
  <c r="Q86" i="1" s="1"/>
  <c r="L86" i="1"/>
  <c r="M86" i="1" s="1"/>
  <c r="P85" i="1"/>
  <c r="Q85" i="1" s="1"/>
  <c r="L85" i="1"/>
  <c r="M85" i="1" s="1"/>
  <c r="P84" i="1"/>
  <c r="Q84" i="1" s="1"/>
  <c r="L84" i="1"/>
  <c r="M84" i="1" s="1"/>
  <c r="P83" i="1"/>
  <c r="Q83" i="1" s="1"/>
  <c r="M83" i="1"/>
  <c r="L83" i="1"/>
  <c r="P82" i="1"/>
  <c r="Q82" i="1" s="1"/>
  <c r="L82" i="1"/>
  <c r="M82" i="1" s="1"/>
  <c r="P81" i="1"/>
  <c r="Q81" i="1" s="1"/>
  <c r="L81" i="1"/>
  <c r="M81" i="1" s="1"/>
  <c r="P80" i="1"/>
  <c r="Q80" i="1" s="1"/>
  <c r="L80" i="1"/>
  <c r="M80" i="1" s="1"/>
  <c r="P79" i="1"/>
  <c r="Q79" i="1" s="1"/>
  <c r="L79" i="1"/>
  <c r="M79" i="1" s="1"/>
  <c r="P78" i="1"/>
  <c r="Q78" i="1" s="1"/>
  <c r="L78" i="1"/>
  <c r="M78" i="1" s="1"/>
  <c r="P77" i="1"/>
  <c r="Q77" i="1" s="1"/>
  <c r="L77" i="1"/>
  <c r="M77" i="1" s="1"/>
  <c r="P76" i="1"/>
  <c r="Q76" i="1" s="1"/>
  <c r="L76" i="1"/>
  <c r="M76" i="1" s="1"/>
  <c r="P75" i="1"/>
  <c r="Q75" i="1" s="1"/>
  <c r="M75" i="1"/>
  <c r="L75" i="1"/>
  <c r="P74" i="1"/>
  <c r="Q74" i="1" s="1"/>
  <c r="L74" i="1"/>
  <c r="M74" i="1" s="1"/>
  <c r="P73" i="1"/>
  <c r="Q73" i="1" s="1"/>
  <c r="L73" i="1"/>
  <c r="M73" i="1" s="1"/>
  <c r="P72" i="1"/>
  <c r="Q72" i="1" s="1"/>
  <c r="L72" i="1"/>
  <c r="M72" i="1" s="1"/>
  <c r="P71" i="1"/>
  <c r="Q71" i="1" s="1"/>
  <c r="L71" i="1"/>
  <c r="M71" i="1" s="1"/>
  <c r="P70" i="1"/>
  <c r="Q70" i="1" s="1"/>
  <c r="L70" i="1"/>
  <c r="M70" i="1" s="1"/>
  <c r="P69" i="1"/>
  <c r="Q69" i="1" s="1"/>
  <c r="L69" i="1"/>
  <c r="M69" i="1" s="1"/>
  <c r="P68" i="1"/>
  <c r="Q68" i="1" s="1"/>
  <c r="L68" i="1"/>
  <c r="M68" i="1" s="1"/>
  <c r="P67" i="1"/>
  <c r="Q67" i="1" s="1"/>
  <c r="M67" i="1"/>
  <c r="L67" i="1"/>
  <c r="P66" i="1"/>
  <c r="Q66" i="1" s="1"/>
  <c r="L66" i="1"/>
  <c r="M66" i="1" s="1"/>
  <c r="P65" i="1"/>
  <c r="Q65" i="1" s="1"/>
  <c r="L65" i="1"/>
  <c r="M65" i="1" s="1"/>
  <c r="P64" i="1"/>
  <c r="Q64" i="1" s="1"/>
  <c r="L64" i="1"/>
  <c r="M64" i="1" s="1"/>
  <c r="P63" i="1"/>
  <c r="Q63" i="1" s="1"/>
  <c r="M63" i="1"/>
  <c r="L63" i="1"/>
  <c r="P62" i="1"/>
  <c r="Q62" i="1" s="1"/>
  <c r="L62" i="1"/>
  <c r="M62" i="1" s="1"/>
  <c r="P61" i="1"/>
  <c r="Q61" i="1" s="1"/>
  <c r="L61" i="1"/>
  <c r="M61" i="1" s="1"/>
  <c r="P60" i="1"/>
  <c r="Q60" i="1" s="1"/>
  <c r="L60" i="1"/>
  <c r="M60" i="1" s="1"/>
  <c r="P59" i="1"/>
  <c r="Q59" i="1" s="1"/>
  <c r="M59" i="1"/>
  <c r="L59" i="1"/>
  <c r="P58" i="1"/>
  <c r="Q58" i="1" s="1"/>
  <c r="L58" i="1"/>
  <c r="M58" i="1" s="1"/>
  <c r="P57" i="1"/>
  <c r="Q57" i="1" s="1"/>
  <c r="L57" i="1"/>
  <c r="M57" i="1" s="1"/>
  <c r="P56" i="1"/>
  <c r="Q56" i="1" s="1"/>
  <c r="L56" i="1"/>
  <c r="M56" i="1" s="1"/>
  <c r="P55" i="1"/>
  <c r="Q55" i="1" s="1"/>
  <c r="M55" i="1"/>
  <c r="L55" i="1"/>
  <c r="P54" i="1"/>
  <c r="Q54" i="1" s="1"/>
  <c r="L54" i="1"/>
  <c r="M54" i="1" s="1"/>
  <c r="P53" i="1"/>
  <c r="Q53" i="1" s="1"/>
  <c r="L53" i="1"/>
  <c r="M53" i="1" s="1"/>
  <c r="P52" i="1"/>
  <c r="Q52" i="1" s="1"/>
  <c r="L52" i="1"/>
  <c r="M52" i="1" s="1"/>
  <c r="P51" i="1"/>
  <c r="Q51" i="1" s="1"/>
  <c r="M51" i="1"/>
  <c r="L51" i="1"/>
  <c r="P50" i="1"/>
  <c r="Q50" i="1" s="1"/>
  <c r="L50" i="1"/>
  <c r="M50" i="1" s="1"/>
  <c r="P49" i="1"/>
  <c r="Q49" i="1" s="1"/>
  <c r="L49" i="1"/>
  <c r="M49" i="1" s="1"/>
  <c r="P48" i="1"/>
  <c r="Q48" i="1" s="1"/>
  <c r="L48" i="1"/>
  <c r="M48" i="1" s="1"/>
  <c r="P47" i="1"/>
  <c r="Q47" i="1" s="1"/>
  <c r="M47" i="1"/>
  <c r="L47" i="1"/>
  <c r="P46" i="1"/>
  <c r="Q46" i="1" s="1"/>
  <c r="L46" i="1"/>
  <c r="M46" i="1" s="1"/>
  <c r="P45" i="1"/>
  <c r="Q45" i="1" s="1"/>
  <c r="L45" i="1"/>
  <c r="M45" i="1" s="1"/>
  <c r="P44" i="1"/>
  <c r="Q44" i="1" s="1"/>
  <c r="L44" i="1"/>
  <c r="M44" i="1" s="1"/>
  <c r="P43" i="1"/>
  <c r="Q43" i="1" s="1"/>
  <c r="M43" i="1"/>
  <c r="L43" i="1"/>
  <c r="P42" i="1"/>
  <c r="Q42" i="1" s="1"/>
  <c r="L42" i="1"/>
  <c r="M42" i="1" s="1"/>
  <c r="P41" i="1"/>
  <c r="Q41" i="1" s="1"/>
  <c r="L41" i="1"/>
  <c r="M41" i="1" s="1"/>
  <c r="P40" i="1"/>
  <c r="Q40" i="1" s="1"/>
  <c r="L40" i="1"/>
  <c r="M40" i="1" s="1"/>
  <c r="P39" i="1"/>
  <c r="Q39" i="1" s="1"/>
  <c r="M39" i="1"/>
  <c r="L39" i="1"/>
  <c r="P38" i="1"/>
  <c r="Q38" i="1" s="1"/>
  <c r="L38" i="1"/>
  <c r="M38" i="1" s="1"/>
  <c r="P37" i="1"/>
  <c r="Q37" i="1" s="1"/>
  <c r="L37" i="1"/>
  <c r="M37" i="1" s="1"/>
  <c r="P36" i="1"/>
  <c r="Q36" i="1" s="1"/>
  <c r="L36" i="1"/>
  <c r="M36" i="1" s="1"/>
  <c r="P35" i="1"/>
  <c r="Q35" i="1" s="1"/>
  <c r="M35" i="1"/>
  <c r="L35" i="1"/>
  <c r="P34" i="1"/>
  <c r="Q34" i="1" s="1"/>
  <c r="L34" i="1"/>
  <c r="M34" i="1" s="1"/>
  <c r="P33" i="1"/>
  <c r="Q33" i="1" s="1"/>
  <c r="L33" i="1"/>
  <c r="M33" i="1" s="1"/>
  <c r="P32" i="1"/>
  <c r="Q32" i="1" s="1"/>
  <c r="L32" i="1"/>
  <c r="M32" i="1" s="1"/>
  <c r="P31" i="1"/>
  <c r="Q31" i="1" s="1"/>
  <c r="M31" i="1"/>
  <c r="L31" i="1"/>
  <c r="P30" i="1"/>
  <c r="Q30" i="1" s="1"/>
  <c r="L30" i="1"/>
  <c r="M30" i="1" s="1"/>
  <c r="P29" i="1"/>
  <c r="Q29" i="1" s="1"/>
  <c r="L29" i="1"/>
  <c r="M29" i="1" s="1"/>
  <c r="P28" i="1"/>
  <c r="Q28" i="1" s="1"/>
  <c r="L28" i="1"/>
  <c r="M28" i="1" s="1"/>
  <c r="P27" i="1"/>
  <c r="Q27" i="1" s="1"/>
  <c r="M27" i="1"/>
  <c r="L27" i="1"/>
  <c r="P26" i="1"/>
  <c r="Q26" i="1" s="1"/>
  <c r="L26" i="1"/>
  <c r="M26" i="1" s="1"/>
  <c r="P25" i="1"/>
  <c r="Q25" i="1" s="1"/>
  <c r="L25" i="1"/>
  <c r="M25" i="1" s="1"/>
  <c r="Q24" i="1"/>
  <c r="P24" i="1"/>
  <c r="L24" i="1"/>
  <c r="M24" i="1" s="1"/>
  <c r="P23" i="1"/>
  <c r="Q23" i="1" s="1"/>
  <c r="L23" i="1"/>
  <c r="M23" i="1" s="1"/>
  <c r="Q22" i="1"/>
  <c r="P22" i="1"/>
  <c r="L22" i="1"/>
  <c r="M22" i="1" s="1"/>
  <c r="P21" i="1"/>
  <c r="Q21" i="1" s="1"/>
  <c r="L21" i="1"/>
  <c r="M21" i="1" s="1"/>
  <c r="Q20" i="1"/>
  <c r="P20" i="1"/>
  <c r="L20" i="1"/>
  <c r="M20" i="1" s="1"/>
  <c r="P19" i="1"/>
  <c r="Q19" i="1" s="1"/>
  <c r="L19" i="1"/>
  <c r="M19" i="1" s="1"/>
  <c r="Q18" i="1"/>
  <c r="P18" i="1"/>
  <c r="L18" i="1"/>
  <c r="M18" i="1" s="1"/>
  <c r="P17" i="1"/>
  <c r="Q17" i="1" s="1"/>
  <c r="L17" i="1"/>
  <c r="M17" i="1" s="1"/>
  <c r="Q16" i="1"/>
  <c r="P16" i="1"/>
  <c r="L16" i="1"/>
  <c r="M16" i="1" s="1"/>
  <c r="P15" i="1"/>
  <c r="Q15" i="1" s="1"/>
  <c r="L15" i="1"/>
  <c r="M15" i="1" s="1"/>
  <c r="Q14" i="1"/>
  <c r="P14" i="1"/>
  <c r="L14" i="1"/>
  <c r="M14" i="1" s="1"/>
  <c r="P13" i="1"/>
  <c r="Q13" i="1" s="1"/>
  <c r="L13" i="1"/>
  <c r="M13" i="1" s="1"/>
  <c r="Q12" i="1"/>
  <c r="P12" i="1"/>
  <c r="L12" i="1"/>
  <c r="M12" i="1" s="1"/>
  <c r="P11" i="1"/>
  <c r="Q11" i="1" s="1"/>
  <c r="L11" i="1"/>
  <c r="M11" i="1" s="1"/>
  <c r="Q10" i="1"/>
  <c r="P10" i="1"/>
  <c r="L10" i="1"/>
  <c r="M10" i="1" s="1"/>
  <c r="P9" i="1"/>
  <c r="Q9" i="1" s="1"/>
  <c r="L9" i="1"/>
  <c r="M9" i="1" s="1"/>
  <c r="Q8" i="1"/>
  <c r="P8" i="1"/>
  <c r="L8" i="1"/>
  <c r="M8" i="1" s="1"/>
  <c r="P7" i="1"/>
  <c r="Q7" i="1" s="1"/>
  <c r="L7" i="1"/>
  <c r="M7" i="1" s="1"/>
  <c r="Q6" i="1"/>
  <c r="P6" i="1"/>
  <c r="L6" i="1"/>
  <c r="M6" i="1" s="1"/>
  <c r="P5" i="1"/>
  <c r="Q5" i="1" s="1"/>
  <c r="L5" i="1"/>
  <c r="M5" i="1" s="1"/>
  <c r="Q4" i="1"/>
  <c r="P4" i="1"/>
  <c r="L4" i="1"/>
  <c r="M4" i="1" s="1"/>
  <c r="P3" i="1"/>
  <c r="Q3" i="1" s="1"/>
  <c r="L3" i="1"/>
  <c r="M3" i="1" s="1"/>
  <c r="Q2" i="1"/>
  <c r="P2" i="1"/>
  <c r="L2" i="1"/>
  <c r="M2" i="1" s="1"/>
  <c r="N127" i="2" l="1"/>
  <c r="K127" i="2"/>
  <c r="H127" i="2"/>
  <c r="N126" i="2"/>
  <c r="K126" i="2"/>
  <c r="H126" i="2"/>
  <c r="N125" i="2"/>
  <c r="K125" i="2"/>
  <c r="H125" i="2"/>
  <c r="N124" i="2"/>
  <c r="K124" i="2"/>
  <c r="H124" i="2"/>
  <c r="N123" i="2"/>
  <c r="K123" i="2"/>
  <c r="H123" i="2"/>
  <c r="N122" i="2"/>
  <c r="K122" i="2"/>
  <c r="H122" i="2"/>
  <c r="N121" i="2"/>
  <c r="K121" i="2"/>
  <c r="H121" i="2"/>
  <c r="N120" i="2"/>
  <c r="K120" i="2"/>
  <c r="H120" i="2"/>
  <c r="N119" i="2"/>
  <c r="K119" i="2"/>
  <c r="H119" i="2"/>
  <c r="N118" i="2"/>
  <c r="K118" i="2"/>
  <c r="H118" i="2"/>
  <c r="N117" i="2"/>
  <c r="K117" i="2"/>
  <c r="H117" i="2"/>
  <c r="N116" i="2"/>
  <c r="K116" i="2"/>
  <c r="H116" i="2"/>
  <c r="N115" i="2"/>
  <c r="K115" i="2"/>
  <c r="H115" i="2"/>
  <c r="N114" i="2"/>
  <c r="K114" i="2"/>
  <c r="H114" i="2"/>
  <c r="N113" i="2"/>
  <c r="K113" i="2"/>
  <c r="H113" i="2"/>
  <c r="N112" i="2"/>
  <c r="K112" i="2"/>
  <c r="H112" i="2"/>
  <c r="N111" i="2"/>
  <c r="K111" i="2"/>
  <c r="H111" i="2"/>
  <c r="N110" i="2"/>
  <c r="K110" i="2"/>
  <c r="H110" i="2"/>
  <c r="N109" i="2"/>
  <c r="H109" i="2"/>
  <c r="N108" i="2"/>
  <c r="K108" i="2"/>
  <c r="H108" i="2"/>
  <c r="N107" i="2"/>
  <c r="K107" i="2"/>
  <c r="H107" i="2"/>
  <c r="N106" i="2"/>
  <c r="K106" i="2"/>
  <c r="H106" i="2"/>
  <c r="N105" i="2"/>
  <c r="K105" i="2"/>
  <c r="H105" i="2"/>
  <c r="N104" i="2"/>
  <c r="K104" i="2"/>
  <c r="H104" i="2"/>
  <c r="N103" i="2"/>
  <c r="K103" i="2"/>
  <c r="H103" i="2"/>
  <c r="N102" i="2"/>
  <c r="K102" i="2"/>
  <c r="H102" i="2"/>
  <c r="N101" i="2"/>
  <c r="K101" i="2"/>
  <c r="H101" i="2"/>
  <c r="N100" i="2"/>
  <c r="K100" i="2"/>
  <c r="H100" i="2"/>
  <c r="N99" i="2"/>
  <c r="K99" i="2"/>
  <c r="H99" i="2"/>
  <c r="N98" i="2"/>
  <c r="K98" i="2"/>
  <c r="H98" i="2"/>
  <c r="N97" i="2"/>
  <c r="K97" i="2"/>
  <c r="H97" i="2"/>
  <c r="N96" i="2"/>
  <c r="K96" i="2"/>
  <c r="H96" i="2"/>
  <c r="N95" i="2"/>
  <c r="K95" i="2"/>
  <c r="H95" i="2"/>
  <c r="N94" i="2"/>
  <c r="K94" i="2"/>
  <c r="H94" i="2"/>
  <c r="N93" i="2"/>
  <c r="K93" i="2"/>
  <c r="H93" i="2"/>
  <c r="N92" i="2"/>
  <c r="K92" i="2"/>
  <c r="H92" i="2"/>
  <c r="N91" i="2"/>
  <c r="K91" i="2"/>
  <c r="H91" i="2"/>
  <c r="N90" i="2"/>
  <c r="K90" i="2"/>
  <c r="H90" i="2"/>
  <c r="N89" i="2"/>
  <c r="K89" i="2"/>
  <c r="H89" i="2"/>
  <c r="N88" i="2"/>
  <c r="K88" i="2"/>
  <c r="H88" i="2"/>
  <c r="N87" i="2"/>
  <c r="K87" i="2"/>
  <c r="H87" i="2"/>
  <c r="N86" i="2"/>
  <c r="K86" i="2"/>
  <c r="H86" i="2"/>
  <c r="N85" i="2"/>
  <c r="K85" i="2"/>
  <c r="H85" i="2"/>
  <c r="N84" i="2"/>
  <c r="K84" i="2"/>
  <c r="H84" i="2"/>
  <c r="N83" i="2"/>
  <c r="K83" i="2"/>
  <c r="H83" i="2"/>
  <c r="N82" i="2"/>
  <c r="K82" i="2"/>
  <c r="H82" i="2"/>
  <c r="N81" i="2"/>
  <c r="K81" i="2"/>
  <c r="H81" i="2"/>
  <c r="N80" i="2"/>
  <c r="K80" i="2"/>
  <c r="H80" i="2"/>
  <c r="N79" i="2"/>
  <c r="K79" i="2"/>
  <c r="H79" i="2"/>
  <c r="N78" i="2"/>
  <c r="K78" i="2"/>
  <c r="H78" i="2"/>
  <c r="N77" i="2"/>
  <c r="K77" i="2"/>
  <c r="H77" i="2"/>
  <c r="N76" i="2"/>
  <c r="K76" i="2"/>
  <c r="H76" i="2"/>
  <c r="N75" i="2"/>
  <c r="K75" i="2"/>
  <c r="H75" i="2"/>
  <c r="N74" i="2"/>
  <c r="K74" i="2"/>
  <c r="H74" i="2"/>
  <c r="N73" i="2"/>
  <c r="K73" i="2"/>
  <c r="H73" i="2"/>
  <c r="N72" i="2"/>
  <c r="K72" i="2"/>
  <c r="H72" i="2"/>
  <c r="N71" i="2"/>
  <c r="K71" i="2"/>
  <c r="H71" i="2"/>
  <c r="N70" i="2"/>
  <c r="K70" i="2"/>
  <c r="H70" i="2"/>
  <c r="N69" i="2"/>
  <c r="K69" i="2"/>
  <c r="H69" i="2"/>
  <c r="N68" i="2"/>
  <c r="K68" i="2"/>
  <c r="H68" i="2"/>
  <c r="N67" i="2"/>
  <c r="K67" i="2"/>
  <c r="H67" i="2"/>
  <c r="N66" i="2"/>
  <c r="K66" i="2"/>
  <c r="H66" i="2"/>
  <c r="N65" i="2"/>
  <c r="H65" i="2"/>
  <c r="N64" i="2"/>
  <c r="K64" i="2"/>
  <c r="H64" i="2"/>
  <c r="N63" i="2"/>
  <c r="K63" i="2"/>
  <c r="H63" i="2"/>
  <c r="N62" i="2"/>
  <c r="K62" i="2"/>
  <c r="H62" i="2"/>
  <c r="N61" i="2"/>
  <c r="K61" i="2"/>
  <c r="H61" i="2"/>
  <c r="N60" i="2"/>
  <c r="K60" i="2"/>
  <c r="H60" i="2"/>
  <c r="N59" i="2"/>
  <c r="K59" i="2"/>
  <c r="H59" i="2"/>
  <c r="N58" i="2"/>
  <c r="K58" i="2"/>
  <c r="H58" i="2"/>
  <c r="N57" i="2"/>
  <c r="K57" i="2"/>
  <c r="H57" i="2"/>
  <c r="N56" i="2"/>
  <c r="K56" i="2"/>
  <c r="H56" i="2"/>
  <c r="N55" i="2"/>
  <c r="K55" i="2"/>
  <c r="H55" i="2"/>
  <c r="N54" i="2"/>
  <c r="K54" i="2"/>
  <c r="H54" i="2"/>
  <c r="N53" i="2"/>
  <c r="K53" i="2"/>
  <c r="H53" i="2"/>
  <c r="N52" i="2"/>
  <c r="K52" i="2"/>
  <c r="H52" i="2"/>
  <c r="N51" i="2"/>
  <c r="K51" i="2"/>
  <c r="H51" i="2"/>
  <c r="N50" i="2"/>
  <c r="K50" i="2"/>
  <c r="H50" i="2"/>
  <c r="N49" i="2"/>
  <c r="K49" i="2"/>
  <c r="H49" i="2"/>
  <c r="N48" i="2"/>
  <c r="K48" i="2"/>
  <c r="H48" i="2"/>
  <c r="N47" i="2"/>
  <c r="K47" i="2"/>
  <c r="H47" i="2"/>
  <c r="N46" i="2"/>
  <c r="K46" i="2"/>
  <c r="H46" i="2"/>
  <c r="N45" i="2"/>
  <c r="K45" i="2"/>
  <c r="H45" i="2"/>
  <c r="N44" i="2"/>
  <c r="K44" i="2"/>
  <c r="H44" i="2"/>
  <c r="N43" i="2"/>
  <c r="K43" i="2"/>
  <c r="H43" i="2"/>
  <c r="N42" i="2"/>
  <c r="K42" i="2"/>
  <c r="H42" i="2"/>
  <c r="N41" i="2"/>
  <c r="K41" i="2"/>
  <c r="H41" i="2"/>
  <c r="N40" i="2"/>
  <c r="K40" i="2"/>
  <c r="H40" i="2"/>
  <c r="N39" i="2"/>
  <c r="K39" i="2"/>
  <c r="H39" i="2"/>
  <c r="N38" i="2"/>
  <c r="K38" i="2"/>
  <c r="H38" i="2"/>
  <c r="N37" i="2"/>
  <c r="K37" i="2"/>
  <c r="H37" i="2"/>
  <c r="N36" i="2"/>
  <c r="K36" i="2"/>
  <c r="H36" i="2"/>
  <c r="N35" i="2"/>
  <c r="K35" i="2"/>
  <c r="H35" i="2"/>
  <c r="N34" i="2"/>
  <c r="K34" i="2"/>
  <c r="H34" i="2"/>
  <c r="N33" i="2"/>
  <c r="K33" i="2"/>
  <c r="H33" i="2"/>
  <c r="N32" i="2"/>
  <c r="K32" i="2"/>
  <c r="H32" i="2"/>
  <c r="N31" i="2"/>
  <c r="K31" i="2"/>
  <c r="H31" i="2"/>
  <c r="N30" i="2"/>
  <c r="K30" i="2"/>
  <c r="H30" i="2"/>
  <c r="N29" i="2"/>
  <c r="K29" i="2"/>
  <c r="H29" i="2"/>
  <c r="N28" i="2"/>
  <c r="K28" i="2"/>
  <c r="H28" i="2"/>
  <c r="N27" i="2"/>
  <c r="K27" i="2"/>
  <c r="H27" i="2"/>
  <c r="N26" i="2"/>
  <c r="H26" i="2"/>
  <c r="N25" i="2"/>
  <c r="K25" i="2"/>
  <c r="H25" i="2"/>
  <c r="N24" i="2"/>
  <c r="K24" i="2"/>
  <c r="H24" i="2"/>
  <c r="N23" i="2"/>
  <c r="K23" i="2"/>
  <c r="H23" i="2"/>
  <c r="N22" i="2"/>
  <c r="K22" i="2"/>
  <c r="H22" i="2"/>
  <c r="N21" i="2"/>
  <c r="K21" i="2"/>
  <c r="H21" i="2"/>
  <c r="N20" i="2"/>
  <c r="K20" i="2"/>
  <c r="H20" i="2"/>
  <c r="N19" i="2"/>
  <c r="K19" i="2"/>
  <c r="H19" i="2"/>
  <c r="N18" i="2"/>
  <c r="K18" i="2"/>
  <c r="H18" i="2"/>
  <c r="N17" i="2"/>
  <c r="K17" i="2"/>
  <c r="H17" i="2"/>
  <c r="N16" i="2"/>
  <c r="K16" i="2"/>
  <c r="H16" i="2"/>
  <c r="N15" i="2"/>
  <c r="K15" i="2"/>
  <c r="H15" i="2"/>
  <c r="N14" i="2"/>
  <c r="K14" i="2"/>
  <c r="H14" i="2"/>
  <c r="N13" i="2"/>
  <c r="K13" i="2"/>
  <c r="H13" i="2"/>
  <c r="N12" i="2"/>
  <c r="K12" i="2"/>
  <c r="H12" i="2"/>
  <c r="N11" i="2"/>
  <c r="K11" i="2"/>
  <c r="H11" i="2"/>
  <c r="N10" i="2"/>
  <c r="K10" i="2"/>
  <c r="H10" i="2"/>
  <c r="N9" i="2"/>
  <c r="K9" i="2"/>
  <c r="H9" i="2"/>
  <c r="N8" i="2"/>
  <c r="K8" i="2"/>
  <c r="H8" i="2"/>
  <c r="N7" i="2"/>
  <c r="K7" i="2"/>
  <c r="H7" i="2"/>
  <c r="N6" i="2"/>
  <c r="K6" i="2"/>
  <c r="H6" i="2"/>
  <c r="N5" i="2"/>
  <c r="K5" i="2"/>
  <c r="H5" i="2"/>
  <c r="N4" i="2"/>
  <c r="K4" i="2"/>
  <c r="H4" i="2"/>
  <c r="N3" i="2"/>
  <c r="K3" i="2"/>
  <c r="H3" i="2"/>
  <c r="N2" i="2"/>
  <c r="K2" i="2"/>
  <c r="H2" i="2"/>
  <c r="K127" i="3"/>
  <c r="I127" i="3"/>
  <c r="J127" i="3" s="1"/>
  <c r="K126" i="3"/>
  <c r="I126" i="3"/>
  <c r="J126" i="3" s="1"/>
  <c r="K125" i="3"/>
  <c r="J125" i="3"/>
  <c r="I125" i="3"/>
  <c r="K124" i="3"/>
  <c r="I124" i="3"/>
  <c r="J124" i="3" s="1"/>
  <c r="K123" i="3"/>
  <c r="I123" i="3"/>
  <c r="J123" i="3" s="1"/>
  <c r="K122" i="3"/>
  <c r="I122" i="3"/>
  <c r="J122" i="3" s="1"/>
  <c r="K121" i="3"/>
  <c r="I121" i="3"/>
  <c r="J121" i="3" s="1"/>
  <c r="K120" i="3"/>
  <c r="I120" i="3"/>
  <c r="J120" i="3" s="1"/>
  <c r="K119" i="3"/>
  <c r="I119" i="3"/>
  <c r="J119" i="3" s="1"/>
  <c r="K118" i="3"/>
  <c r="J118" i="3"/>
  <c r="I118" i="3"/>
  <c r="K117" i="3"/>
  <c r="I117" i="3"/>
  <c r="J117" i="3" s="1"/>
  <c r="K116" i="3"/>
  <c r="I116" i="3"/>
  <c r="J116" i="3" s="1"/>
  <c r="K115" i="3"/>
  <c r="I115" i="3"/>
  <c r="J115" i="3" s="1"/>
  <c r="K114" i="3"/>
  <c r="I114" i="3"/>
  <c r="J114" i="3" s="1"/>
  <c r="K113" i="3"/>
  <c r="I113" i="3"/>
  <c r="J113" i="3" s="1"/>
  <c r="K112" i="3"/>
  <c r="I112" i="3"/>
  <c r="J112" i="3" s="1"/>
  <c r="K111" i="3"/>
  <c r="I111" i="3"/>
  <c r="J111" i="3" s="1"/>
  <c r="K110" i="3"/>
  <c r="I110" i="3"/>
  <c r="J110" i="3" s="1"/>
  <c r="K109" i="3"/>
  <c r="I109" i="3"/>
  <c r="J109" i="3" s="1"/>
  <c r="K108" i="3"/>
  <c r="I108" i="3"/>
  <c r="J108" i="3" s="1"/>
  <c r="K107" i="3"/>
  <c r="I107" i="3"/>
  <c r="J107" i="3" s="1"/>
  <c r="K106" i="3"/>
  <c r="I106" i="3"/>
  <c r="J106" i="3" s="1"/>
  <c r="K105" i="3"/>
  <c r="I105" i="3"/>
  <c r="J105" i="3" s="1"/>
  <c r="K104" i="3"/>
  <c r="I104" i="3"/>
  <c r="J104" i="3" s="1"/>
  <c r="K103" i="3"/>
  <c r="I103" i="3"/>
  <c r="J103" i="3" s="1"/>
  <c r="K102" i="3"/>
  <c r="I102" i="3"/>
  <c r="J102" i="3" s="1"/>
  <c r="K101" i="3"/>
  <c r="J101" i="3"/>
  <c r="I101" i="3"/>
  <c r="K100" i="3"/>
  <c r="I100" i="3"/>
  <c r="J100" i="3" s="1"/>
  <c r="K99" i="3"/>
  <c r="I99" i="3"/>
  <c r="J99" i="3" s="1"/>
  <c r="K98" i="3"/>
  <c r="I98" i="3"/>
  <c r="J98" i="3" s="1"/>
  <c r="K97" i="3"/>
  <c r="I97" i="3"/>
  <c r="J97" i="3" s="1"/>
  <c r="K96" i="3"/>
  <c r="I96" i="3"/>
  <c r="J96" i="3" s="1"/>
  <c r="K95" i="3"/>
  <c r="I95" i="3"/>
  <c r="J95" i="3" s="1"/>
  <c r="K94" i="3"/>
  <c r="I94" i="3"/>
  <c r="J94" i="3" s="1"/>
  <c r="K93" i="3"/>
  <c r="I93" i="3"/>
  <c r="J93" i="3" s="1"/>
  <c r="K92" i="3"/>
  <c r="I92" i="3"/>
  <c r="J92" i="3" s="1"/>
  <c r="K91" i="3"/>
  <c r="I91" i="3"/>
  <c r="J91" i="3" s="1"/>
  <c r="K90" i="3"/>
  <c r="I90" i="3"/>
  <c r="J90" i="3" s="1"/>
  <c r="K89" i="3"/>
  <c r="I89" i="3"/>
  <c r="J89" i="3" s="1"/>
  <c r="K88" i="3"/>
  <c r="I88" i="3"/>
  <c r="J88" i="3" s="1"/>
  <c r="K87" i="3"/>
  <c r="I87" i="3"/>
  <c r="J87" i="3" s="1"/>
  <c r="K86" i="3"/>
  <c r="I86" i="3"/>
  <c r="J86" i="3" s="1"/>
  <c r="K85" i="3"/>
  <c r="J85" i="3"/>
  <c r="I85" i="3"/>
  <c r="K84" i="3"/>
  <c r="I84" i="3"/>
  <c r="J84" i="3" s="1"/>
  <c r="K83" i="3"/>
  <c r="I83" i="3"/>
  <c r="J83" i="3" s="1"/>
  <c r="K82" i="3"/>
  <c r="I82" i="3"/>
  <c r="J82" i="3" s="1"/>
  <c r="K81" i="3"/>
  <c r="J81" i="3"/>
  <c r="I81" i="3"/>
  <c r="K80" i="3"/>
  <c r="I80" i="3"/>
  <c r="J80" i="3" s="1"/>
  <c r="K79" i="3"/>
  <c r="I79" i="3"/>
  <c r="J79" i="3" s="1"/>
  <c r="K78" i="3"/>
  <c r="I78" i="3"/>
  <c r="J78" i="3" s="1"/>
  <c r="K77" i="3"/>
  <c r="I77" i="3"/>
  <c r="J77" i="3" s="1"/>
  <c r="K76" i="3"/>
  <c r="I76" i="3"/>
  <c r="J76" i="3" s="1"/>
  <c r="K75" i="3"/>
  <c r="I75" i="3"/>
  <c r="J75" i="3" s="1"/>
  <c r="K74" i="3"/>
  <c r="I74" i="3"/>
  <c r="J74" i="3" s="1"/>
  <c r="K73" i="3"/>
  <c r="I73" i="3"/>
  <c r="J73" i="3" s="1"/>
  <c r="K72" i="3"/>
  <c r="I72" i="3"/>
  <c r="J72" i="3" s="1"/>
  <c r="K71" i="3"/>
  <c r="I71" i="3"/>
  <c r="J71" i="3" s="1"/>
  <c r="K70" i="3"/>
  <c r="I70" i="3"/>
  <c r="J70" i="3" s="1"/>
  <c r="K69" i="3"/>
  <c r="J69" i="3"/>
  <c r="I69" i="3"/>
  <c r="K68" i="3"/>
  <c r="I68" i="3"/>
  <c r="J68" i="3" s="1"/>
  <c r="K67" i="3"/>
  <c r="I67" i="3"/>
  <c r="J67" i="3" s="1"/>
  <c r="K66" i="3"/>
  <c r="I66" i="3"/>
  <c r="J66" i="3" s="1"/>
  <c r="K65" i="3"/>
  <c r="I65" i="3"/>
  <c r="J65" i="3" s="1"/>
  <c r="K64" i="3"/>
  <c r="I64" i="3"/>
  <c r="J64" i="3" s="1"/>
  <c r="K63" i="3"/>
  <c r="I63" i="3"/>
  <c r="J63" i="3" s="1"/>
  <c r="K62" i="3"/>
  <c r="I62" i="3"/>
  <c r="J62" i="3" s="1"/>
  <c r="K61" i="3"/>
  <c r="I61" i="3"/>
  <c r="J61" i="3" s="1"/>
  <c r="K60" i="3"/>
  <c r="I60" i="3"/>
  <c r="J60" i="3" s="1"/>
  <c r="K59" i="3"/>
  <c r="I59" i="3"/>
  <c r="J59" i="3" s="1"/>
  <c r="K58" i="3"/>
  <c r="I58" i="3"/>
  <c r="J58" i="3" s="1"/>
  <c r="K57" i="3"/>
  <c r="I57" i="3"/>
  <c r="J57" i="3" s="1"/>
  <c r="K56" i="3"/>
  <c r="I56" i="3"/>
  <c r="J56" i="3" s="1"/>
  <c r="K55" i="3"/>
  <c r="I55" i="3"/>
  <c r="J55" i="3" s="1"/>
  <c r="K54" i="3"/>
  <c r="I54" i="3"/>
  <c r="J54" i="3" s="1"/>
  <c r="K53" i="3"/>
  <c r="J53" i="3"/>
  <c r="I53" i="3"/>
  <c r="K52" i="3"/>
  <c r="I52" i="3"/>
  <c r="J52" i="3" s="1"/>
  <c r="K51" i="3"/>
  <c r="I51" i="3"/>
  <c r="J51" i="3" s="1"/>
  <c r="K50" i="3"/>
  <c r="I50" i="3"/>
  <c r="J50" i="3" s="1"/>
  <c r="K49" i="3"/>
  <c r="J49" i="3"/>
  <c r="I49" i="3"/>
  <c r="K48" i="3"/>
  <c r="I48" i="3"/>
  <c r="J48" i="3" s="1"/>
  <c r="K47" i="3"/>
  <c r="I47" i="3"/>
  <c r="J47" i="3" s="1"/>
  <c r="K46" i="3"/>
  <c r="I46" i="3"/>
  <c r="J46" i="3" s="1"/>
  <c r="K45" i="3"/>
  <c r="I45" i="3"/>
  <c r="J45" i="3" s="1"/>
  <c r="K44" i="3"/>
  <c r="I44" i="3"/>
  <c r="J44" i="3" s="1"/>
  <c r="K43" i="3"/>
  <c r="I43" i="3"/>
  <c r="J43" i="3" s="1"/>
  <c r="K42" i="3"/>
  <c r="I42" i="3"/>
  <c r="J42" i="3" s="1"/>
  <c r="K41" i="3"/>
  <c r="I41" i="3"/>
  <c r="J41" i="3" s="1"/>
  <c r="K40" i="3"/>
  <c r="I40" i="3"/>
  <c r="J40" i="3" s="1"/>
  <c r="K39" i="3"/>
  <c r="I39" i="3"/>
  <c r="J39" i="3" s="1"/>
  <c r="K38" i="3"/>
  <c r="I38" i="3"/>
  <c r="J38" i="3" s="1"/>
  <c r="K37" i="3"/>
  <c r="J37" i="3"/>
  <c r="I37" i="3"/>
  <c r="K36" i="3"/>
  <c r="I36" i="3"/>
  <c r="J36" i="3" s="1"/>
  <c r="K35" i="3"/>
  <c r="I35" i="3"/>
  <c r="J35" i="3" s="1"/>
  <c r="K34" i="3"/>
  <c r="I34" i="3"/>
  <c r="J34" i="3" s="1"/>
  <c r="K33" i="3"/>
  <c r="I33" i="3"/>
  <c r="J33" i="3" s="1"/>
  <c r="K32" i="3"/>
  <c r="I32" i="3"/>
  <c r="J32" i="3" s="1"/>
  <c r="K31" i="3"/>
  <c r="I31" i="3"/>
  <c r="J31" i="3" s="1"/>
  <c r="K30" i="3"/>
  <c r="I30" i="3"/>
  <c r="J30" i="3" s="1"/>
  <c r="K29" i="3"/>
  <c r="I29" i="3"/>
  <c r="J29" i="3" s="1"/>
  <c r="K28" i="3"/>
  <c r="I28" i="3"/>
  <c r="J28" i="3" s="1"/>
  <c r="K27" i="3"/>
  <c r="I27" i="3"/>
  <c r="J27" i="3" s="1"/>
  <c r="K26" i="3"/>
  <c r="I26" i="3"/>
  <c r="J26" i="3" s="1"/>
  <c r="K25" i="3"/>
  <c r="I25" i="3"/>
  <c r="J25" i="3" s="1"/>
  <c r="K24" i="3"/>
  <c r="I24" i="3"/>
  <c r="J24" i="3" s="1"/>
  <c r="K23" i="3"/>
  <c r="I23" i="3"/>
  <c r="J23" i="3" s="1"/>
  <c r="K22" i="3"/>
  <c r="I22" i="3"/>
  <c r="J22" i="3" s="1"/>
  <c r="K21" i="3"/>
  <c r="J21" i="3"/>
  <c r="I21" i="3"/>
  <c r="K20" i="3"/>
  <c r="I20" i="3"/>
  <c r="J20" i="3" s="1"/>
  <c r="K19" i="3"/>
  <c r="I19" i="3"/>
  <c r="J19" i="3" s="1"/>
  <c r="K18" i="3"/>
  <c r="I18" i="3"/>
  <c r="J18" i="3" s="1"/>
  <c r="K17" i="3"/>
  <c r="J17" i="3"/>
  <c r="I17" i="3"/>
  <c r="K16" i="3"/>
  <c r="I16" i="3"/>
  <c r="J16" i="3" s="1"/>
  <c r="K15" i="3"/>
  <c r="I15" i="3"/>
  <c r="J15" i="3" s="1"/>
  <c r="K14" i="3"/>
  <c r="I14" i="3"/>
  <c r="J14" i="3" s="1"/>
  <c r="K13" i="3"/>
  <c r="I13" i="3"/>
  <c r="J13" i="3" s="1"/>
  <c r="K12" i="3"/>
  <c r="I12" i="3"/>
  <c r="J12" i="3" s="1"/>
  <c r="K11" i="3"/>
  <c r="I11" i="3"/>
  <c r="J11" i="3" s="1"/>
  <c r="K10" i="3"/>
  <c r="I10" i="3"/>
  <c r="J10" i="3" s="1"/>
  <c r="K9" i="3"/>
  <c r="I9" i="3"/>
  <c r="J9" i="3" s="1"/>
  <c r="K8" i="3"/>
  <c r="I8" i="3"/>
  <c r="J8" i="3" s="1"/>
  <c r="K7" i="3"/>
  <c r="I7" i="3"/>
  <c r="J7" i="3" s="1"/>
  <c r="K6" i="3"/>
  <c r="I6" i="3"/>
  <c r="J6" i="3" s="1"/>
  <c r="K5" i="3"/>
  <c r="J5" i="3"/>
  <c r="I5" i="3"/>
  <c r="K4" i="3"/>
  <c r="I4" i="3"/>
  <c r="J4" i="3" s="1"/>
  <c r="K3" i="3"/>
  <c r="I3" i="3"/>
  <c r="J3" i="3" s="1"/>
  <c r="K2" i="3"/>
  <c r="I2" i="3"/>
  <c r="J2" i="3" s="1"/>
</calcChain>
</file>

<file path=xl/sharedStrings.xml><?xml version="1.0" encoding="utf-8"?>
<sst xmlns="http://schemas.openxmlformats.org/spreadsheetml/2006/main" count="1568" uniqueCount="258">
  <si>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</si>
  <si>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</si>
  <si>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</si>
  <si>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</si>
  <si>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</si>
  <si>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</si>
  <si>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</si>
  <si>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</si>
  <si>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</si>
  <si>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</si>
  <si>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</si>
  <si>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</si>
  <si>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</si>
  <si>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</si>
  <si>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</si>
  <si>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</si>
  <si>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</si>
  <si>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</si>
  <si>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</si>
  <si>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</si>
  <si>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</si>
  <si>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</si>
  <si>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</si>
  <si>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</si>
  <si>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</si>
  <si>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</si>
  <si>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</si>
  <si>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</si>
  <si>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</si>
  <si>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</si>
  <si>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</si>
  <si>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</si>
  <si>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OR</t>
  </si>
  <si>
    <t>AVAMERE AT THREE FOUNTAINS</t>
  </si>
  <si>
    <t>MEDFORD</t>
  </si>
  <si>
    <t>Jackson</t>
  </si>
  <si>
    <t>AVAMERE COURT AT KEIZER</t>
  </si>
  <si>
    <t>KEIZER</t>
  </si>
  <si>
    <t>Marion</t>
  </si>
  <si>
    <t>AVAMERE CRESTVIEW OF PORTLAND</t>
  </si>
  <si>
    <t>PORTLAND</t>
  </si>
  <si>
    <t>Multnomah</t>
  </si>
  <si>
    <t>AVAMERE HEALTH SERVICES OF ROGUE VALLEY</t>
  </si>
  <si>
    <t>AVAMERE REHABILITATION OF BEAVERTON</t>
  </si>
  <si>
    <t>BEAVERTON</t>
  </si>
  <si>
    <t>Washington</t>
  </si>
  <si>
    <t>AVAMERE REHABILITATION OF CLACKAMAS</t>
  </si>
  <si>
    <t>GLADSTONE</t>
  </si>
  <si>
    <t>Clackamas</t>
  </si>
  <si>
    <t>AVAMERE REHABILITATION OF COOS BAY</t>
  </si>
  <si>
    <t>COOS BAY</t>
  </si>
  <si>
    <t>Coos</t>
  </si>
  <si>
    <t>AVAMERE REHABILITATION OF EUGENE</t>
  </si>
  <si>
    <t>EUGENE</t>
  </si>
  <si>
    <t>Lane</t>
  </si>
  <si>
    <t>AVAMERE REHABILITATION OF HILLSBORO</t>
  </si>
  <si>
    <t>HILLSBORO</t>
  </si>
  <si>
    <t>AVAMERE REHABILITATION OF JUNCTION CITY</t>
  </si>
  <si>
    <t>JUNCTION CITY</t>
  </si>
  <si>
    <t>AVAMERE REHABILITATION OF KING CITY</t>
  </si>
  <si>
    <t>TIGARD</t>
  </si>
  <si>
    <t>AVAMERE REHABILITATION OF LEBANON</t>
  </si>
  <si>
    <t>LEBANON</t>
  </si>
  <si>
    <t>Linn</t>
  </si>
  <si>
    <t>AVAMERE REHABILITATION OF NEWPORT</t>
  </si>
  <si>
    <t>NEWPORT</t>
  </si>
  <si>
    <t>Lincoln</t>
  </si>
  <si>
    <t>AVAMERE REHABILITATION OF OREGON CITY</t>
  </si>
  <si>
    <t>OREGON CITY</t>
  </si>
  <si>
    <t>AVAMERE RIVERPARK OF EUGENE</t>
  </si>
  <si>
    <t>AVAMERE TRANSITIONAL CARE AT SUNNYSIDE</t>
  </si>
  <si>
    <t>SALEM</t>
  </si>
  <si>
    <t>BEND TRANSITIONAL CARE</t>
  </si>
  <si>
    <t>BEND</t>
  </si>
  <si>
    <t>Deschutes</t>
  </si>
  <si>
    <t>BLUE MOUNTAIN CARE CENTER</t>
  </si>
  <si>
    <t>PRAIRIE CITY</t>
  </si>
  <si>
    <t>Grant</t>
  </si>
  <si>
    <t>CASCADE MANOR</t>
  </si>
  <si>
    <t>CASCADE TERRACE</t>
  </si>
  <si>
    <t>CHEHALEM HEALTH &amp; REHAB</t>
  </si>
  <si>
    <t>NEWBERG</t>
  </si>
  <si>
    <t>Yamhill</t>
  </si>
  <si>
    <t>CLATSOP CARE CENTER</t>
  </si>
  <si>
    <t>ASTORIA</t>
  </si>
  <si>
    <t>Clatsop</t>
  </si>
  <si>
    <t>COAST FORK NURSING CENTER</t>
  </si>
  <si>
    <t>COTTAGE GROVE</t>
  </si>
  <si>
    <t>COLUMBIA BASIN CARE FACILITY</t>
  </si>
  <si>
    <t>THE DALLES</t>
  </si>
  <si>
    <t>Wasco</t>
  </si>
  <si>
    <t>CORNERSTONE CARE OPTION</t>
  </si>
  <si>
    <t>CORVALLIS MANOR</t>
  </si>
  <si>
    <t>CORVALLIS</t>
  </si>
  <si>
    <t>Benton</t>
  </si>
  <si>
    <t>CREEKSIDE REHABILITATION AND NURSING</t>
  </si>
  <si>
    <t>CRESWELL HEALTH AND REHABILITATION CENTER</t>
  </si>
  <si>
    <t>CRESWELL</t>
  </si>
  <si>
    <t>DALLAS RETIREMENT VILLAGE HEALTH CENTER</t>
  </si>
  <si>
    <t>DALLAS</t>
  </si>
  <si>
    <t>Polk</t>
  </si>
  <si>
    <t>EAST CASCADE RETIREMENT COMMUNITY, LLC</t>
  </si>
  <si>
    <t>MADRAS</t>
  </si>
  <si>
    <t>Jefferson</t>
  </si>
  <si>
    <t>EAST PORTLAND CARE CENTER</t>
  </si>
  <si>
    <t>EMPRES HILLSBORO HEALTH AND REHABILITATION CENTER</t>
  </si>
  <si>
    <t>FERNHILL ESTATES</t>
  </si>
  <si>
    <t>FOREST GROVE REHABILITATION AND CARE CENTER</t>
  </si>
  <si>
    <t>FOREST GROVE</t>
  </si>
  <si>
    <t>FRENCH PRAIRIE NURSING AND REHABILITATION CENTER</t>
  </si>
  <si>
    <t>WOODBURN</t>
  </si>
  <si>
    <t>FRIENDSHIP HEALTH CENTER</t>
  </si>
  <si>
    <t>GATEWAY CARE AND RETIREMENT</t>
  </si>
  <si>
    <t>GLISAN CARE CENTER</t>
  </si>
  <si>
    <t>GOOD SAMARITAN SOCIETY - CURRY VILLAGE</t>
  </si>
  <si>
    <t>BROOKINGS</t>
  </si>
  <si>
    <t>Curry</t>
  </si>
  <si>
    <t>GOOD SAMARITAN SOCIETY - EUGENE VILLAGE</t>
  </si>
  <si>
    <t>GOOD SAMARITAN SOCIETY - FAIRLAWN VILLAGE</t>
  </si>
  <si>
    <t>GRESHAM</t>
  </si>
  <si>
    <t>GRACELEN TERRACE NF</t>
  </si>
  <si>
    <t>GREEN VALLEY REHABILITATION HEALTH CENTER</t>
  </si>
  <si>
    <t>GRESHAM POST ACUTE CARE AND REHABILITATION</t>
  </si>
  <si>
    <t>HEALTHCARE AT FOSTER CREEK</t>
  </si>
  <si>
    <t>HEARTHSTONE NURSING AND REHABILITATION CENTER</t>
  </si>
  <si>
    <t>HIGHLAND HOUSE</t>
  </si>
  <si>
    <t>GRANTS PASS</t>
  </si>
  <si>
    <t>Josephine</t>
  </si>
  <si>
    <t>HILLSIDE HEIGHTS REHAB CT</t>
  </si>
  <si>
    <t>HOLLADAY PARK PLAZA</t>
  </si>
  <si>
    <t>HOOD RIVER CARE CENTER</t>
  </si>
  <si>
    <t>HOOD RIVER</t>
  </si>
  <si>
    <t>Hood River</t>
  </si>
  <si>
    <t>INDEPENDENCE HEALTH AND REHABILITATION CENTER</t>
  </si>
  <si>
    <t>INDEPENDENCE</t>
  </si>
  <si>
    <t>LAGRANDE POST ACUTE REHAB</t>
  </si>
  <si>
    <t>LA GRANDE</t>
  </si>
  <si>
    <t>Union</t>
  </si>
  <si>
    <t>LAUREL HILL NURSING CENTER</t>
  </si>
  <si>
    <t>LAURELHURST VILLAGE</t>
  </si>
  <si>
    <t>LEBANON VETERANS HOME</t>
  </si>
  <si>
    <t>LIFE CARE CENTER OF MCMINNVILLE</t>
  </si>
  <si>
    <t>MCMINNVILLE</t>
  </si>
  <si>
    <t>LIFE CARE CTR OF COOS BAY</t>
  </si>
  <si>
    <t>LINDA VISTA NURSING &amp; REHAB CENTER</t>
  </si>
  <si>
    <t>ASHLAND</t>
  </si>
  <si>
    <t>MARQUIS AUTUMN HILLS MEMORY CARE</t>
  </si>
  <si>
    <t>MARQUIS CENTENNIAL POST ACUTE REHAB</t>
  </si>
  <si>
    <t>MARQUIS FOREST GROVE POST ACUTE REHAB</t>
  </si>
  <si>
    <t>MARQUIS HOPE VILLAGE</t>
  </si>
  <si>
    <t>CANBY</t>
  </si>
  <si>
    <t>MARQUIS MARIAN ESTATES</t>
  </si>
  <si>
    <t>SUBLIMITY</t>
  </si>
  <si>
    <t>MARQUIS MILL PARK</t>
  </si>
  <si>
    <t>MARQUIS MT TABOR</t>
  </si>
  <si>
    <t>MARQUIS NEWBERG</t>
  </si>
  <si>
    <t>MARQUIS OREGON CITY POST ACUTE REHAB</t>
  </si>
  <si>
    <t>MARQUIS PIEDMONT POST ACUTE REHAB</t>
  </si>
  <si>
    <t>MARQUIS PLUM RIDGE POST ACUTE REHAB</t>
  </si>
  <si>
    <t>KLAMATH FALLS</t>
  </si>
  <si>
    <t>Klamath</t>
  </si>
  <si>
    <t>MARQUIS SILVER GARDENS</t>
  </si>
  <si>
    <t>SILVERTON</t>
  </si>
  <si>
    <t>MARQUIS SPRINGFIELD</t>
  </si>
  <si>
    <t>SPRINGFIELD</t>
  </si>
  <si>
    <t>MARQUIS TUALATIN POST ACUTE REHAB</t>
  </si>
  <si>
    <t>TUALATIN</t>
  </si>
  <si>
    <t>MARQUIS VERMONT HILLS</t>
  </si>
  <si>
    <t>MARQUIS WILSONVILLE POST ACUTE REHAB</t>
  </si>
  <si>
    <t>WILSONVILLE</t>
  </si>
  <si>
    <t>MARYVILLE</t>
  </si>
  <si>
    <t>MEADOW PARK HEALTH &amp; SPECIALTY CARE CENTER</t>
  </si>
  <si>
    <t>SAINT HELENS</t>
  </si>
  <si>
    <t>Columbia</t>
  </si>
  <si>
    <t>MENNONITE HOME</t>
  </si>
  <si>
    <t>ALBANY</t>
  </si>
  <si>
    <t>MILTON FREEWATER HEALTH AND REHABILITATION CENTER</t>
  </si>
  <si>
    <t>MILTON FREEWATER</t>
  </si>
  <si>
    <t>Umatilla</t>
  </si>
  <si>
    <t>MIRABELLA PORTLAND</t>
  </si>
  <si>
    <t>MOLALLA MANOR CARE CENTER</t>
  </si>
  <si>
    <t>MOLALLA</t>
  </si>
  <si>
    <t>MYRTLE POINT CARE CENTER</t>
  </si>
  <si>
    <t>MYRTLE POINT</t>
  </si>
  <si>
    <t>NEHALEM VALLEY CARE CENTER</t>
  </si>
  <si>
    <t>WHEELER</t>
  </si>
  <si>
    <t>Tillamook</t>
  </si>
  <si>
    <t>OREGON CITY HEALTH CARE CENTER</t>
  </si>
  <si>
    <t>OREGON VETERANS HOME</t>
  </si>
  <si>
    <t>PACIFIC HEALTH AND REHABILITATION</t>
  </si>
  <si>
    <t>PARK FOREST CARE CENTER</t>
  </si>
  <si>
    <t>PEARL AT KRUSE WAY, THE</t>
  </si>
  <si>
    <t>LAKE OSWEGO</t>
  </si>
  <si>
    <t>PILOT BUTTE REHABILITATION CENTER</t>
  </si>
  <si>
    <t>PIONEER NURSING HOME</t>
  </si>
  <si>
    <t>VALE</t>
  </si>
  <si>
    <t>Malheur</t>
  </si>
  <si>
    <t>PORTHAVEN HEALTHCARE CENTER</t>
  </si>
  <si>
    <t>PORTLAND HEALTH &amp; REHABILITATION  CENTER</t>
  </si>
  <si>
    <t>PRESTIGE CARE AND REHABILITATION - MENLO PARK</t>
  </si>
  <si>
    <t>PRESTIGE CARE AND REHABILITATION OF REEDWOOD</t>
  </si>
  <si>
    <t>PRESTIGE POST-ACUTE &amp; REHAB CENTER - MCMINNVILLE</t>
  </si>
  <si>
    <t>PRESTIGE POST-ACUTE &amp; REHAB CENTER - MILWAUKIE</t>
  </si>
  <si>
    <t>MILWAUKIE</t>
  </si>
  <si>
    <t>PROVIDENCE BENEDICTINE NURSING CENTER</t>
  </si>
  <si>
    <t>MOUNT ANGEL</t>
  </si>
  <si>
    <t>REGENCY ALBANY</t>
  </si>
  <si>
    <t>REGENCY CARE OF CENTRAL OREGON</t>
  </si>
  <si>
    <t>REGENCY CARE OF ROGUE VALLEY</t>
  </si>
  <si>
    <t>REGENCY FLORENCE</t>
  </si>
  <si>
    <t>FLORENCE</t>
  </si>
  <si>
    <t>REGENCY GRESHAM NURSING &amp; REHAB CENTER</t>
  </si>
  <si>
    <t>REGENCY HERMISTON NURSING &amp; REHAB CENTER</t>
  </si>
  <si>
    <t>HERMISTON</t>
  </si>
  <si>
    <t>REGENCY PRINEVILLE REHABILITATION &amp; NURSING CENTER</t>
  </si>
  <si>
    <t>PRINEVILLE</t>
  </si>
  <si>
    <t>Crook</t>
  </si>
  <si>
    <t>REGENCY REDMOND REHABILITATION AND NURSING CENTER</t>
  </si>
  <si>
    <t>REDMOND</t>
  </si>
  <si>
    <t>ROBISON JEWISH HEALTH CENTER</t>
  </si>
  <si>
    <t>ROGUE VALLEY MANOR</t>
  </si>
  <si>
    <t>ROSE HAVEN NURSING CENTER</t>
  </si>
  <si>
    <t>ROSEBURG</t>
  </si>
  <si>
    <t>Douglas</t>
  </si>
  <si>
    <t>ROSE LINN CARE CENTER</t>
  </si>
  <si>
    <t>WEST LINN</t>
  </si>
  <si>
    <t>ROSE VILLA SENIOR LIVING COMMUNITY</t>
  </si>
  <si>
    <t>ROYALE GARDENS HEALTH AND REHABILITATION CENTER</t>
  </si>
  <si>
    <t>SALEM TRANSITIONAL CARE</t>
  </si>
  <si>
    <t>SECORA REHABILITATION OF CASCADIA</t>
  </si>
  <si>
    <t>SOUTH HILLS REHABILITATION CEN</t>
  </si>
  <si>
    <t>THE DALLES HEALTH AND REHABILITATION CENTER</t>
  </si>
  <si>
    <t>THE OAKS AT SHERWOOD PARK</t>
  </si>
  <si>
    <t>TIERRA ROSE CARE CENTER</t>
  </si>
  <si>
    <t>TIMBERVIEW CARE CENTER</t>
  </si>
  <si>
    <t>UMPQUA VALLEY NURSING &amp; REHABILITATION CENTER</t>
  </si>
  <si>
    <t>VALLEY WEST HEALTH CARE CENTER</t>
  </si>
  <si>
    <t>VILLAGE AT HILLSIDE</t>
  </si>
  <si>
    <t>VILLAGE HEALTH CARE</t>
  </si>
  <si>
    <t>VILLAGE MANOR</t>
  </si>
  <si>
    <t>WOOD VILLAGE</t>
  </si>
  <si>
    <t>WEST HILLS HEALTH &amp; REHABILITATION</t>
  </si>
  <si>
    <t>WILLAMETTE VIEW HEALTH CENTER</t>
  </si>
  <si>
    <t>WILLOWBROOK TERRACE</t>
  </si>
  <si>
    <t>PENDLETON</t>
  </si>
  <si>
    <t>WINDSOR HEALTH &amp; REHABILITATION CENTER</t>
  </si>
  <si>
    <t>State average calculations</t>
  </si>
  <si>
    <t>Let A = Sum of MDS avgs</t>
  </si>
  <si>
    <t>Let B = Sum of total staffing avgs</t>
  </si>
  <si>
    <t>Let C = Sum of RN hour avgs</t>
  </si>
  <si>
    <t>State staffing average =  B/A</t>
  </si>
  <si>
    <t>State RN average = C/A</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</si>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</sst>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8">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29">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4" xfId="0" applyNumberFormat="1" applyBorder="1"/>
    <xf numFmtId="2" fontId="0" fillId="0" borderId="5" xfId="0" applyNumberFormat="1" applyBorder="1"/>
    <xf numFmtId="2" fontId="6" fillId="6" borderId="6" xfId="0" applyNumberFormat="1" applyFont="1" applyFill="1" applyBorder="1"/>
    <xf numFmtId="2" fontId="6" fillId="6" borderId="7" xfId="0" applyNumberFormat="1" applyFont="1" applyFill="1" applyBorder="1"/>
    <xf numFmtId="2" fontId="6" fillId="6" borderId="8" xfId="0" applyNumberFormat="1" applyFont="1" applyFill="1" applyBorder="1"/>
    <xf numFmtId="2" fontId="6" fillId="6" borderId="9" xfId="0" applyNumberFormat="1" applyFont="1" applyFill="1" applyBorder="1"/>
    <xf numFmtId="0" fontId="7" fillId="0" borderId="0" xfId="0" applyFont="1"/>
    <xf numFmtId="0" fontId="7" fillId="0" borderId="12" xfId="0" applyFont="1" applyBorder="1" applyAlignment="1">
      <alignment vertical="top" wrapText="1"/>
    </xf>
    <xf numFmtId="0" fontId="4" fillId="0" borderId="0" xfId="2" applyFont="1" applyAlignment="1">
      <alignment horizontal="left" vertical="top" wrapText="1"/>
    </xf>
    <xf numFmtId="0" fontId="3" fillId="7" borderId="2" xfId="2" applyFont="1" applyFill="1" applyBorder="1" applyAlignment="1">
      <alignment vertical="top" wrapText="1"/>
    </xf>
    <xf numFmtId="2" fontId="4" fillId="7" borderId="3"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12" xfId="2" applyFont="1" applyBorder="1" applyAlignment="1">
      <alignment horizontal="left" vertical="top" wrapText="1"/>
    </xf>
    <xf numFmtId="0" fontId="7" fillId="0" borderId="12" xfId="0" applyFont="1" applyBorder="1"/>
    <xf numFmtId="2" fontId="6" fillId="5" borderId="2" xfId="0" applyNumberFormat="1" applyFont="1" applyFill="1" applyBorder="1" applyAlignment="1">
      <alignment horizontal="center"/>
    </xf>
    <xf numFmtId="2" fontId="6" fillId="5" borderId="3" xfId="0" applyNumberFormat="1" applyFont="1" applyFill="1" applyBorder="1" applyAlignment="1">
      <alignment horizontal="center"/>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97F0FF-EA02-47B2-AB46-9F75D19083F7}" name="Table1" displayName="Table1" ref="A1:K127" totalsRowShown="0" headerRowDxfId="38" headerRowBorderDxfId="37" tableBorderDxfId="36">
  <autoFilter ref="A1:K127" xr:uid="{00000000-0009-0000-0000-000000000000}"/>
  <tableColumns count="11">
    <tableColumn id="1" xr3:uid="{4065524D-5765-4355-93BD-9E03D3DEFA92}" name="State"/>
    <tableColumn id="2" xr3:uid="{5D946194-7315-476E-A3A5-5D97361C927D}" name="Provider Name"/>
    <tableColumn id="3" xr3:uid="{D554B76C-D307-499E-BF06-7E474102B848}" name="City "/>
    <tableColumn id="4" xr3:uid="{F7A94AEB-CB94-474F-BF2C-F125DA4F12F7}" name="County"/>
    <tableColumn id="5" xr3:uid="{CEDCD9A9-8EED-43EE-A856-310DE573BCF0}" name="MDS Census" dataDxfId="35"/>
    <tableColumn id="6" xr3:uid="{FC251E90-090B-40E4-B28B-2C43A88C8FF7}" name="RN Hours" dataDxfId="34"/>
    <tableColumn id="7" xr3:uid="{81126C52-F2A7-420C-96C6-EF9F21DC9E93}" name="LPN Hours" dataDxfId="33"/>
    <tableColumn id="8" xr3:uid="{50389078-7C1D-4EB1-A093-0D0443AD1232}" name="CNA Hours " dataDxfId="32"/>
    <tableColumn id="9" xr3:uid="{BBFEC14B-F8EE-431B-B918-B99BC8F998CD}" name="Total Care Staffing Hours" dataDxfId="31">
      <calculatedColumnFormula>SUM(F2:H2)</calculatedColumnFormula>
    </tableColumn>
    <tableColumn id="10" xr3:uid="{F6B42A34-D8F3-4A80-8C92-BAF21FB9908B}" name="Avg Total Staffing Hours Per Resident Per Day" dataDxfId="30">
      <calculatedColumnFormula>I2/E2</calculatedColumnFormula>
    </tableColumn>
    <tableColumn id="11" xr3:uid="{493E246B-DAA8-443E-98C8-15CECB7392B5}"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6FF14F-306F-4F67-BE26-82D0D32023F0}" name="Table2" displayName="Table2" ref="A1:N127" totalsRowShown="0" headerRowDxfId="28" headerRowBorderDxfId="27" tableBorderDxfId="26">
  <autoFilter ref="A1:N127" xr:uid="{00000000-0009-0000-0000-000001000000}"/>
  <tableColumns count="14">
    <tableColumn id="1" xr3:uid="{1EAB3879-C427-4BB7-A4A5-98E05904305D}" name="State"/>
    <tableColumn id="2" xr3:uid="{66DDC2D7-638B-4798-81FE-97E81593C545}" name="Provider Name"/>
    <tableColumn id="3" xr3:uid="{0AD55A4E-4A63-4798-BD2C-F4A48C9A9E60}" name="City "/>
    <tableColumn id="4" xr3:uid="{BF170C94-611B-4B4C-89F8-33342652F6DA}" name="County"/>
    <tableColumn id="5" xr3:uid="{5086E9A6-60CF-4158-986F-F8FE8D0E4FBD}" name="MDS Census" dataDxfId="25"/>
    <tableColumn id="6" xr3:uid="{5D7CF432-C4EB-49BE-8F90-83F3E0FD55DC}" name="RN Hours" dataDxfId="24"/>
    <tableColumn id="7" xr3:uid="{C56BA424-521B-4BE9-8644-6777A9B906AD}" name="RN Hours Contract" dataDxfId="23"/>
    <tableColumn id="8" xr3:uid="{0CBCEFA4-DA66-432C-9FEE-9EFF42B42C29}" name="Percent RN Hours Contract" dataDxfId="22">
      <calculatedColumnFormula>G2/F2</calculatedColumnFormula>
    </tableColumn>
    <tableColumn id="9" xr3:uid="{E63C7314-CF2B-4E0F-9CC2-25379E892C87}" name="LPN Hours" dataDxfId="21"/>
    <tableColumn id="10" xr3:uid="{D1920E93-C02E-4549-93EC-EA13832C3F71}" name="LPN Hours Contract" dataDxfId="20"/>
    <tableColumn id="11" xr3:uid="{FA0E0D69-E923-4702-9629-CE383A8CD5CB}" name="Percent LPN Hours Contract" dataDxfId="19">
      <calculatedColumnFormula>J2/I2</calculatedColumnFormula>
    </tableColumn>
    <tableColumn id="12" xr3:uid="{3A0584FD-DD6E-445E-A2FB-AE0486406D40}" name="CNA Hours" dataDxfId="18"/>
    <tableColumn id="13" xr3:uid="{274A9913-9F50-4FF4-8054-6C6BEAE61FDE}" name="CNA Hours Contract" dataDxfId="17"/>
    <tableColumn id="14" xr3:uid="{480DD991-65E0-4CDD-96C9-0E958092AA4D}"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1E6D21-7BF5-446F-9BED-E181FEA989C8}" name="Table3" displayName="Table3" ref="A1:Q127" totalsRowShown="0" headerRowDxfId="15" headerRowBorderDxfId="14" tableBorderDxfId="13">
  <autoFilter ref="A1:Q127" xr:uid="{7A528AF8-4D94-49D1-B167-71052E772C61}"/>
  <tableColumns count="17">
    <tableColumn id="1" xr3:uid="{874D8CAB-D9F2-40C1-85FB-8BE818EDC6CD}" name="State"/>
    <tableColumn id="2" xr3:uid="{E0A3A0BE-5FC1-47B4-BC1A-71B3270C3665}" name="Provider Name"/>
    <tableColumn id="3" xr3:uid="{355D2192-D982-4F71-8DF6-8811B49FD4ED}" name="City "/>
    <tableColumn id="4" xr3:uid="{9BB4412A-AA10-4951-80A7-771D8D4A5F1B}" name="County"/>
    <tableColumn id="5" xr3:uid="{049C6BCB-A47E-4ECD-9216-49F28C230AF7}" name="MDS Census" dataDxfId="12"/>
    <tableColumn id="6" xr3:uid="{C33A506C-5195-48DE-A7BB-8530BD9B23F1}" name="Administrator Hours" dataDxfId="11"/>
    <tableColumn id="7" xr3:uid="{2410E0FF-7F39-4FF8-8242-5F80595D7DAC}" name="Medical Director Hours" dataDxfId="10"/>
    <tableColumn id="8" xr3:uid="{6CEB01F5-B04F-4825-A27A-D7C2A315F286}" name="Pharmacist Hours" dataDxfId="9"/>
    <tableColumn id="9" xr3:uid="{56B32610-5EAD-4C69-98E5-8F0DC7D98D0D}" name="Dietician Hours" dataDxfId="8"/>
    <tableColumn id="10" xr3:uid="{97602A1F-D6DC-481A-A0FB-60B3EFC96488}" name="Hours Qualified Activities Professional" dataDxfId="7"/>
    <tableColumn id="11" xr3:uid="{BC37220A-BC03-42B0-AC2B-F315D3C93ED1}" name="Hours Other Activities Professional" dataDxfId="6"/>
    <tableColumn id="12" xr3:uid="{7967BCC0-618F-4A5C-8A69-8AC36FB31D72}" name="Total Hours Activities Staff" dataDxfId="5">
      <calculatedColumnFormula>SUM(J2,K2)</calculatedColumnFormula>
    </tableColumn>
    <tableColumn id="13" xr3:uid="{E4A9C332-80A7-4817-90E0-AF979B5C05EB}" name="Average Activities Staff Hours Per Resident Per Day" dataDxfId="4">
      <calculatedColumnFormula>L2/E2</calculatedColumnFormula>
    </tableColumn>
    <tableColumn id="14" xr3:uid="{35F51E78-9B34-4733-AF73-FE608E220BD0}" name="Hours Qualified Social Work Staff" dataDxfId="3"/>
    <tableColumn id="15" xr3:uid="{226A33A6-9DEE-4CC3-9A17-5D89A9C31E1A}" name="Hours Other Social Work Staff" dataDxfId="2"/>
    <tableColumn id="16" xr3:uid="{35AFAA65-1B30-4BDE-97B2-ACA6711C2C46}" name="Total Hours Social Work Staff" dataDxfId="1">
      <calculatedColumnFormula>SUM(N2,O2)</calculatedColumnFormula>
    </tableColumn>
    <tableColumn id="17" xr3:uid="{DF38B94B-B6C0-4BEC-8AD1-7B47C834F0F0}"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7"/>
  <sheetViews>
    <sheetView tabSelected="1" workbookViewId="0">
      <pane ySplit="1" topLeftCell="A2" activePane="bottomLeft" state="frozen"/>
      <selection pane="bottomLeft"/>
    </sheetView>
  </sheetViews>
  <sheetFormatPr defaultColWidth="11.77734375" defaultRowHeight="14.4" x14ac:dyDescent="0.3"/>
  <sheetData>
    <row r="1" spans="1:11" ht="57.6" x14ac:dyDescent="0.3">
      <c r="A1" s="3" t="s">
        <v>0</v>
      </c>
      <c r="B1" s="3" t="s">
        <v>1</v>
      </c>
      <c r="C1" s="3" t="s">
        <v>2</v>
      </c>
      <c r="D1" s="3" t="s">
        <v>3</v>
      </c>
      <c r="E1" s="3" t="s">
        <v>4</v>
      </c>
      <c r="F1" s="3" t="s">
        <v>17</v>
      </c>
      <c r="G1" s="3" t="s">
        <v>20</v>
      </c>
      <c r="H1" s="3" t="s">
        <v>26</v>
      </c>
      <c r="I1" s="3" t="s">
        <v>27</v>
      </c>
      <c r="J1" s="3" t="s">
        <v>28</v>
      </c>
      <c r="K1" s="3" t="s">
        <v>29</v>
      </c>
    </row>
    <row r="2" spans="1:11" x14ac:dyDescent="0.3">
      <c r="A2" t="s">
        <v>32</v>
      </c>
      <c r="B2" t="s">
        <v>33</v>
      </c>
      <c r="C2" t="s">
        <v>34</v>
      </c>
      <c r="D2" t="s">
        <v>35</v>
      </c>
      <c r="E2" s="1">
        <v>94.391304347826093</v>
      </c>
      <c r="F2" s="1">
        <v>27.627717391304348</v>
      </c>
      <c r="G2" s="1">
        <v>83.013586956521735</v>
      </c>
      <c r="H2" s="1">
        <v>225.3125</v>
      </c>
      <c r="I2" s="1">
        <f t="shared" ref="I2:I65" si="0">SUM(F2:H2)</f>
        <v>335.95380434782606</v>
      </c>
      <c r="J2" s="1">
        <f t="shared" ref="J2:J65" si="1">I2/E2</f>
        <v>3.5591605251036382</v>
      </c>
      <c r="K2" s="1">
        <f t="shared" ref="K2:K65" si="2">F2/E2</f>
        <v>0.29269345923537538</v>
      </c>
    </row>
    <row r="3" spans="1:11" x14ac:dyDescent="0.3">
      <c r="A3" t="s">
        <v>32</v>
      </c>
      <c r="B3" t="s">
        <v>36</v>
      </c>
      <c r="C3" t="s">
        <v>37</v>
      </c>
      <c r="D3" t="s">
        <v>38</v>
      </c>
      <c r="E3" s="1">
        <v>66.065217391304344</v>
      </c>
      <c r="F3" s="1">
        <v>18.730978260869566</v>
      </c>
      <c r="G3" s="1">
        <v>85.543478260869563</v>
      </c>
      <c r="H3" s="1">
        <v>174.77989130434781</v>
      </c>
      <c r="I3" s="1">
        <f t="shared" si="0"/>
        <v>279.05434782608694</v>
      </c>
      <c r="J3" s="1">
        <f t="shared" si="1"/>
        <v>4.2239223428759463</v>
      </c>
      <c r="K3" s="1">
        <f t="shared" si="2"/>
        <v>0.28352254030931229</v>
      </c>
    </row>
    <row r="4" spans="1:11" x14ac:dyDescent="0.3">
      <c r="A4" t="s">
        <v>32</v>
      </c>
      <c r="B4" t="s">
        <v>39</v>
      </c>
      <c r="C4" t="s">
        <v>40</v>
      </c>
      <c r="D4" t="s">
        <v>41</v>
      </c>
      <c r="E4" s="1">
        <v>81.858695652173907</v>
      </c>
      <c r="F4" s="1">
        <v>36.736413043478258</v>
      </c>
      <c r="G4" s="1">
        <v>65.388586956521735</v>
      </c>
      <c r="H4" s="1">
        <v>183.60869565217391</v>
      </c>
      <c r="I4" s="1">
        <f t="shared" si="0"/>
        <v>285.73369565217388</v>
      </c>
      <c r="J4" s="1">
        <f t="shared" si="1"/>
        <v>3.490572301155225</v>
      </c>
      <c r="K4" s="1">
        <f t="shared" si="2"/>
        <v>0.44877838268490239</v>
      </c>
    </row>
    <row r="5" spans="1:11" x14ac:dyDescent="0.3">
      <c r="A5" t="s">
        <v>32</v>
      </c>
      <c r="B5" t="s">
        <v>42</v>
      </c>
      <c r="C5" t="s">
        <v>34</v>
      </c>
      <c r="D5" t="s">
        <v>35</v>
      </c>
      <c r="E5" s="1">
        <v>37.380434782608695</v>
      </c>
      <c r="F5" s="1">
        <v>13.826086956521738</v>
      </c>
      <c r="G5" s="1">
        <v>61.497282608695649</v>
      </c>
      <c r="H5" s="1">
        <v>110.40760869565217</v>
      </c>
      <c r="I5" s="1">
        <f t="shared" si="0"/>
        <v>185.73097826086956</v>
      </c>
      <c r="J5" s="1">
        <f t="shared" si="1"/>
        <v>4.9686682175050887</v>
      </c>
      <c r="K5" s="1">
        <f t="shared" si="2"/>
        <v>0.36987496365222444</v>
      </c>
    </row>
    <row r="6" spans="1:11" x14ac:dyDescent="0.3">
      <c r="A6" t="s">
        <v>32</v>
      </c>
      <c r="B6" t="s">
        <v>43</v>
      </c>
      <c r="C6" t="s">
        <v>44</v>
      </c>
      <c r="D6" t="s">
        <v>45</v>
      </c>
      <c r="E6" s="1">
        <v>82.097826086956516</v>
      </c>
      <c r="F6" s="1">
        <v>50.339673913043477</v>
      </c>
      <c r="G6" s="1">
        <v>77.271739130434781</v>
      </c>
      <c r="H6" s="1">
        <v>180.45380434782609</v>
      </c>
      <c r="I6" s="1">
        <f t="shared" si="0"/>
        <v>308.06521739130437</v>
      </c>
      <c r="J6" s="1">
        <f t="shared" si="1"/>
        <v>3.7524162584403555</v>
      </c>
      <c r="K6" s="1">
        <f t="shared" si="2"/>
        <v>0.61316695352839934</v>
      </c>
    </row>
    <row r="7" spans="1:11" x14ac:dyDescent="0.3">
      <c r="A7" t="s">
        <v>32</v>
      </c>
      <c r="B7" t="s">
        <v>46</v>
      </c>
      <c r="C7" t="s">
        <v>47</v>
      </c>
      <c r="D7" t="s">
        <v>48</v>
      </c>
      <c r="E7" s="1">
        <v>43.010869565217391</v>
      </c>
      <c r="F7" s="1">
        <v>34.902173913043477</v>
      </c>
      <c r="G7" s="1">
        <v>24.391304347826086</v>
      </c>
      <c r="H7" s="1">
        <v>103.78260869565217</v>
      </c>
      <c r="I7" s="1">
        <f t="shared" si="0"/>
        <v>163.07608695652175</v>
      </c>
      <c r="J7" s="1">
        <f t="shared" si="1"/>
        <v>3.7915087187263081</v>
      </c>
      <c r="K7" s="1">
        <f t="shared" si="2"/>
        <v>0.81147333838766744</v>
      </c>
    </row>
    <row r="8" spans="1:11" x14ac:dyDescent="0.3">
      <c r="A8" t="s">
        <v>32</v>
      </c>
      <c r="B8" t="s">
        <v>49</v>
      </c>
      <c r="C8" t="s">
        <v>50</v>
      </c>
      <c r="D8" t="s">
        <v>51</v>
      </c>
      <c r="E8" s="1">
        <v>44.043478260869563</v>
      </c>
      <c r="F8" s="1">
        <v>1.5271739130434783</v>
      </c>
      <c r="G8" s="1">
        <v>43.375</v>
      </c>
      <c r="H8" s="1">
        <v>107.80978260869566</v>
      </c>
      <c r="I8" s="1">
        <f t="shared" si="0"/>
        <v>152.71195652173913</v>
      </c>
      <c r="J8" s="1">
        <f t="shared" si="1"/>
        <v>3.4673000987166831</v>
      </c>
      <c r="K8" s="1">
        <f t="shared" si="2"/>
        <v>3.4674234945705824E-2</v>
      </c>
    </row>
    <row r="9" spans="1:11" x14ac:dyDescent="0.3">
      <c r="A9" t="s">
        <v>32</v>
      </c>
      <c r="B9" t="s">
        <v>52</v>
      </c>
      <c r="C9" t="s">
        <v>53</v>
      </c>
      <c r="D9" t="s">
        <v>54</v>
      </c>
      <c r="E9" s="1">
        <v>78.358695652173907</v>
      </c>
      <c r="F9" s="1">
        <v>44.970108695652172</v>
      </c>
      <c r="G9" s="1">
        <v>73.483695652173907</v>
      </c>
      <c r="H9" s="1">
        <v>185.03260869565219</v>
      </c>
      <c r="I9" s="1">
        <f t="shared" si="0"/>
        <v>303.48641304347825</v>
      </c>
      <c r="J9" s="1">
        <f t="shared" si="1"/>
        <v>3.8730406436398948</v>
      </c>
      <c r="K9" s="1">
        <f t="shared" si="2"/>
        <v>0.57390067970592318</v>
      </c>
    </row>
    <row r="10" spans="1:11" x14ac:dyDescent="0.3">
      <c r="A10" t="s">
        <v>32</v>
      </c>
      <c r="B10" t="s">
        <v>55</v>
      </c>
      <c r="C10" t="s">
        <v>56</v>
      </c>
      <c r="D10" t="s">
        <v>45</v>
      </c>
      <c r="E10" s="1">
        <v>75.695652173913047</v>
      </c>
      <c r="F10" s="1">
        <v>42.385869565217391</v>
      </c>
      <c r="G10" s="1">
        <v>77.25</v>
      </c>
      <c r="H10" s="1">
        <v>184.66304347826087</v>
      </c>
      <c r="I10" s="1">
        <f t="shared" si="0"/>
        <v>304.29891304347825</v>
      </c>
      <c r="J10" s="1">
        <f t="shared" si="1"/>
        <v>4.0200315910396318</v>
      </c>
      <c r="K10" s="1">
        <f t="shared" si="2"/>
        <v>0.55995117748420442</v>
      </c>
    </row>
    <row r="11" spans="1:11" x14ac:dyDescent="0.3">
      <c r="A11" t="s">
        <v>32</v>
      </c>
      <c r="B11" t="s">
        <v>57</v>
      </c>
      <c r="C11" t="s">
        <v>58</v>
      </c>
      <c r="D11" t="s">
        <v>54</v>
      </c>
      <c r="E11" s="1">
        <v>39.619565217391305</v>
      </c>
      <c r="F11" s="1">
        <v>7.2173913043478262</v>
      </c>
      <c r="G11" s="1">
        <v>37.241847826086953</v>
      </c>
      <c r="H11" s="1">
        <v>119.21467391304348</v>
      </c>
      <c r="I11" s="1">
        <f t="shared" si="0"/>
        <v>163.67391304347825</v>
      </c>
      <c r="J11" s="1">
        <f t="shared" si="1"/>
        <v>4.1311385459533607</v>
      </c>
      <c r="K11" s="1">
        <f t="shared" si="2"/>
        <v>0.1821673525377229</v>
      </c>
    </row>
    <row r="12" spans="1:11" x14ac:dyDescent="0.3">
      <c r="A12" t="s">
        <v>32</v>
      </c>
      <c r="B12" t="s">
        <v>59</v>
      </c>
      <c r="C12" t="s">
        <v>60</v>
      </c>
      <c r="D12" t="s">
        <v>45</v>
      </c>
      <c r="E12" s="1">
        <v>65.934782608695656</v>
      </c>
      <c r="F12" s="1">
        <v>49.282608695652172</v>
      </c>
      <c r="G12" s="1">
        <v>55.100543478260867</v>
      </c>
      <c r="H12" s="1">
        <v>156.23641304347825</v>
      </c>
      <c r="I12" s="1">
        <f t="shared" si="0"/>
        <v>260.61956521739125</v>
      </c>
      <c r="J12" s="1">
        <f t="shared" si="1"/>
        <v>3.9526871084734578</v>
      </c>
      <c r="K12" s="1">
        <f t="shared" si="2"/>
        <v>0.74744477415100552</v>
      </c>
    </row>
    <row r="13" spans="1:11" x14ac:dyDescent="0.3">
      <c r="A13" t="s">
        <v>32</v>
      </c>
      <c r="B13" t="s">
        <v>61</v>
      </c>
      <c r="C13" t="s">
        <v>62</v>
      </c>
      <c r="D13" t="s">
        <v>63</v>
      </c>
      <c r="E13" s="1">
        <v>73.130434782608702</v>
      </c>
      <c r="F13" s="1">
        <v>9.758152173913043</v>
      </c>
      <c r="G13" s="1">
        <v>89.25</v>
      </c>
      <c r="H13" s="1">
        <v>190.88858695652175</v>
      </c>
      <c r="I13" s="1">
        <f t="shared" si="0"/>
        <v>289.89673913043481</v>
      </c>
      <c r="J13" s="1">
        <f t="shared" si="1"/>
        <v>3.9641052318668253</v>
      </c>
      <c r="K13" s="1">
        <f t="shared" si="2"/>
        <v>0.13343489892984539</v>
      </c>
    </row>
    <row r="14" spans="1:11" x14ac:dyDescent="0.3">
      <c r="A14" t="s">
        <v>32</v>
      </c>
      <c r="B14" t="s">
        <v>64</v>
      </c>
      <c r="C14" t="s">
        <v>65</v>
      </c>
      <c r="D14" t="s">
        <v>66</v>
      </c>
      <c r="E14" s="1">
        <v>45.380434782608695</v>
      </c>
      <c r="F14" s="1">
        <v>21.339673913043477</v>
      </c>
      <c r="G14" s="1">
        <v>22.440217391304348</v>
      </c>
      <c r="H14" s="1">
        <v>116.98913043478261</v>
      </c>
      <c r="I14" s="1">
        <f t="shared" si="0"/>
        <v>160.76902173913044</v>
      </c>
      <c r="J14" s="1">
        <f t="shared" si="1"/>
        <v>3.5426946107784434</v>
      </c>
      <c r="K14" s="1">
        <f t="shared" si="2"/>
        <v>0.4702395209580838</v>
      </c>
    </row>
    <row r="15" spans="1:11" x14ac:dyDescent="0.3">
      <c r="A15" t="s">
        <v>32</v>
      </c>
      <c r="B15" t="s">
        <v>67</v>
      </c>
      <c r="C15" t="s">
        <v>68</v>
      </c>
      <c r="D15" t="s">
        <v>48</v>
      </c>
      <c r="E15" s="1">
        <v>61.880434782608695</v>
      </c>
      <c r="F15" s="1">
        <v>36.298913043478258</v>
      </c>
      <c r="G15" s="1">
        <v>65.301630434782609</v>
      </c>
      <c r="H15" s="1">
        <v>151.91228260869568</v>
      </c>
      <c r="I15" s="1">
        <f t="shared" si="0"/>
        <v>253.51282608695655</v>
      </c>
      <c r="J15" s="1">
        <f t="shared" si="1"/>
        <v>4.096817143860882</v>
      </c>
      <c r="K15" s="1">
        <f t="shared" si="2"/>
        <v>0.58659757597049</v>
      </c>
    </row>
    <row r="16" spans="1:11" x14ac:dyDescent="0.3">
      <c r="A16" t="s">
        <v>32</v>
      </c>
      <c r="B16" t="s">
        <v>69</v>
      </c>
      <c r="C16" t="s">
        <v>53</v>
      </c>
      <c r="D16" t="s">
        <v>54</v>
      </c>
      <c r="E16" s="1">
        <v>89.847826086956516</v>
      </c>
      <c r="F16" s="1">
        <v>18.603260869565219</v>
      </c>
      <c r="G16" s="1">
        <v>145.89967391304347</v>
      </c>
      <c r="H16" s="1">
        <v>237.74315217391299</v>
      </c>
      <c r="I16" s="1">
        <f t="shared" si="0"/>
        <v>402.24608695652171</v>
      </c>
      <c r="J16" s="1">
        <f t="shared" si="1"/>
        <v>4.4769707234454392</v>
      </c>
      <c r="K16" s="1">
        <f t="shared" si="2"/>
        <v>0.2070529881442052</v>
      </c>
    </row>
    <row r="17" spans="1:11" x14ac:dyDescent="0.3">
      <c r="A17" t="s">
        <v>32</v>
      </c>
      <c r="B17" t="s">
        <v>70</v>
      </c>
      <c r="C17" t="s">
        <v>71</v>
      </c>
      <c r="D17" t="s">
        <v>38</v>
      </c>
      <c r="E17" s="1">
        <v>70.978260869565219</v>
      </c>
      <c r="F17" s="1">
        <v>30.413043478260871</v>
      </c>
      <c r="G17" s="1">
        <v>73.494565217391298</v>
      </c>
      <c r="H17" s="1">
        <v>175.95923913043478</v>
      </c>
      <c r="I17" s="1">
        <f t="shared" si="0"/>
        <v>279.86684782608694</v>
      </c>
      <c r="J17" s="1">
        <f t="shared" si="1"/>
        <v>3.9429938744257269</v>
      </c>
      <c r="K17" s="1">
        <f t="shared" si="2"/>
        <v>0.42848392036753447</v>
      </c>
    </row>
    <row r="18" spans="1:11" x14ac:dyDescent="0.3">
      <c r="A18" t="s">
        <v>32</v>
      </c>
      <c r="B18" t="s">
        <v>72</v>
      </c>
      <c r="C18" t="s">
        <v>73</v>
      </c>
      <c r="D18" t="s">
        <v>74</v>
      </c>
      <c r="E18" s="1">
        <v>49.652173913043477</v>
      </c>
      <c r="F18" s="1">
        <v>60.429347826086953</v>
      </c>
      <c r="G18" s="1">
        <v>30.418478260869566</v>
      </c>
      <c r="H18" s="1">
        <v>120.2075</v>
      </c>
      <c r="I18" s="1">
        <f t="shared" si="0"/>
        <v>211.05532608695651</v>
      </c>
      <c r="J18" s="1">
        <f t="shared" si="1"/>
        <v>4.2506764448336254</v>
      </c>
      <c r="K18" s="1">
        <f t="shared" si="2"/>
        <v>1.2170534150612959</v>
      </c>
    </row>
    <row r="19" spans="1:11" x14ac:dyDescent="0.3">
      <c r="A19" t="s">
        <v>32</v>
      </c>
      <c r="B19" t="s">
        <v>75</v>
      </c>
      <c r="C19" t="s">
        <v>76</v>
      </c>
      <c r="D19" t="s">
        <v>77</v>
      </c>
      <c r="E19" s="1">
        <v>19.217391304347824</v>
      </c>
      <c r="F19" s="1">
        <v>15.464673913043478</v>
      </c>
      <c r="G19" s="1">
        <v>9.741847826086957</v>
      </c>
      <c r="H19" s="1">
        <v>64.331521739130437</v>
      </c>
      <c r="I19" s="1">
        <f t="shared" si="0"/>
        <v>89.538043478260875</v>
      </c>
      <c r="J19" s="1">
        <f t="shared" si="1"/>
        <v>4.6592194570135756</v>
      </c>
      <c r="K19" s="1">
        <f t="shared" si="2"/>
        <v>0.80472285067873317</v>
      </c>
    </row>
    <row r="20" spans="1:11" x14ac:dyDescent="0.3">
      <c r="A20" t="s">
        <v>32</v>
      </c>
      <c r="B20" t="s">
        <v>78</v>
      </c>
      <c r="C20" t="s">
        <v>53</v>
      </c>
      <c r="D20" t="s">
        <v>54</v>
      </c>
      <c r="E20" s="1">
        <v>14.815217391304348</v>
      </c>
      <c r="F20" s="1">
        <v>11.22097826086957</v>
      </c>
      <c r="G20" s="1">
        <v>15.794239130434788</v>
      </c>
      <c r="H20" s="1">
        <v>57.968369565217351</v>
      </c>
      <c r="I20" s="1">
        <f t="shared" si="0"/>
        <v>84.983586956521705</v>
      </c>
      <c r="J20" s="1">
        <f t="shared" si="1"/>
        <v>5.7362362435803353</v>
      </c>
      <c r="K20" s="1">
        <f t="shared" si="2"/>
        <v>0.75739545121056528</v>
      </c>
    </row>
    <row r="21" spans="1:11" x14ac:dyDescent="0.3">
      <c r="A21" t="s">
        <v>32</v>
      </c>
      <c r="B21" t="s">
        <v>79</v>
      </c>
      <c r="C21" t="s">
        <v>40</v>
      </c>
      <c r="D21" t="s">
        <v>41</v>
      </c>
      <c r="E21" s="1">
        <v>71.163043478260875</v>
      </c>
      <c r="F21" s="1">
        <v>25.752500000000001</v>
      </c>
      <c r="G21" s="1">
        <v>54.602391304347819</v>
      </c>
      <c r="H21" s="1">
        <v>178.65108695652171</v>
      </c>
      <c r="I21" s="1">
        <f t="shared" si="0"/>
        <v>259.00597826086954</v>
      </c>
      <c r="J21" s="1">
        <f t="shared" si="1"/>
        <v>3.6396135634641813</v>
      </c>
      <c r="K21" s="1">
        <f t="shared" si="2"/>
        <v>0.36188025049641054</v>
      </c>
    </row>
    <row r="22" spans="1:11" x14ac:dyDescent="0.3">
      <c r="A22" t="s">
        <v>32</v>
      </c>
      <c r="B22" t="s">
        <v>80</v>
      </c>
      <c r="C22" t="s">
        <v>81</v>
      </c>
      <c r="D22" t="s">
        <v>82</v>
      </c>
      <c r="E22" s="1">
        <v>43.760869565217391</v>
      </c>
      <c r="F22" s="1">
        <v>7.9454347826086957</v>
      </c>
      <c r="G22" s="1">
        <v>49.159891304347816</v>
      </c>
      <c r="H22" s="1">
        <v>121.40097826086959</v>
      </c>
      <c r="I22" s="1">
        <f t="shared" si="0"/>
        <v>178.5063043478261</v>
      </c>
      <c r="J22" s="1">
        <f t="shared" si="1"/>
        <v>4.0791306507699954</v>
      </c>
      <c r="K22" s="1">
        <f t="shared" si="2"/>
        <v>0.18156482861400894</v>
      </c>
    </row>
    <row r="23" spans="1:11" x14ac:dyDescent="0.3">
      <c r="A23" t="s">
        <v>32</v>
      </c>
      <c r="B23" t="s">
        <v>83</v>
      </c>
      <c r="C23" t="s">
        <v>84</v>
      </c>
      <c r="D23" t="s">
        <v>85</v>
      </c>
      <c r="E23" s="1">
        <v>28</v>
      </c>
      <c r="F23" s="1">
        <v>12.237065217391306</v>
      </c>
      <c r="G23" s="1">
        <v>20.489456521739125</v>
      </c>
      <c r="H23" s="1">
        <v>75.398804347826072</v>
      </c>
      <c r="I23" s="1">
        <f t="shared" si="0"/>
        <v>108.12532608695651</v>
      </c>
      <c r="J23" s="1">
        <f t="shared" si="1"/>
        <v>3.8616187888198752</v>
      </c>
      <c r="K23" s="1">
        <f t="shared" si="2"/>
        <v>0.43703804347826092</v>
      </c>
    </row>
    <row r="24" spans="1:11" x14ac:dyDescent="0.3">
      <c r="A24" t="s">
        <v>32</v>
      </c>
      <c r="B24" t="s">
        <v>86</v>
      </c>
      <c r="C24" t="s">
        <v>87</v>
      </c>
      <c r="D24" t="s">
        <v>54</v>
      </c>
      <c r="E24" s="1">
        <v>45.695652173913047</v>
      </c>
      <c r="F24" s="1">
        <v>18.105108695652177</v>
      </c>
      <c r="G24" s="1">
        <v>37.15978260869565</v>
      </c>
      <c r="H24" s="1">
        <v>114.29184782608698</v>
      </c>
      <c r="I24" s="1">
        <f t="shared" si="0"/>
        <v>169.55673913043481</v>
      </c>
      <c r="J24" s="1">
        <f t="shared" si="1"/>
        <v>3.7105661274976214</v>
      </c>
      <c r="K24" s="1">
        <f t="shared" si="2"/>
        <v>0.39621075166508091</v>
      </c>
    </row>
    <row r="25" spans="1:11" x14ac:dyDescent="0.3">
      <c r="A25" t="s">
        <v>32</v>
      </c>
      <c r="B25" t="s">
        <v>88</v>
      </c>
      <c r="C25" t="s">
        <v>89</v>
      </c>
      <c r="D25" t="s">
        <v>90</v>
      </c>
      <c r="E25" s="1">
        <v>65.869565217391298</v>
      </c>
      <c r="F25" s="1">
        <v>31.375</v>
      </c>
      <c r="G25" s="1">
        <v>23.369565217391305</v>
      </c>
      <c r="H25" s="1">
        <v>152.72826086956522</v>
      </c>
      <c r="I25" s="1">
        <f t="shared" si="0"/>
        <v>207.47282608695653</v>
      </c>
      <c r="J25" s="1">
        <f t="shared" si="1"/>
        <v>3.1497524752475252</v>
      </c>
      <c r="K25" s="1">
        <f t="shared" si="2"/>
        <v>0.47632013201320139</v>
      </c>
    </row>
    <row r="26" spans="1:11" x14ac:dyDescent="0.3">
      <c r="A26" t="s">
        <v>32</v>
      </c>
      <c r="B26" t="s">
        <v>91</v>
      </c>
      <c r="C26" t="s">
        <v>40</v>
      </c>
      <c r="D26" t="s">
        <v>41</v>
      </c>
      <c r="E26" s="1">
        <v>39.206521739130437</v>
      </c>
      <c r="F26" s="1">
        <v>19.554347826086957</v>
      </c>
      <c r="G26" s="1">
        <v>0</v>
      </c>
      <c r="H26" s="1">
        <v>85.127717391304344</v>
      </c>
      <c r="I26" s="1">
        <f t="shared" si="0"/>
        <v>104.6820652173913</v>
      </c>
      <c r="J26" s="1">
        <f t="shared" si="1"/>
        <v>2.6700166343221512</v>
      </c>
      <c r="K26" s="1">
        <f t="shared" si="2"/>
        <v>0.49875242583864704</v>
      </c>
    </row>
    <row r="27" spans="1:11" x14ac:dyDescent="0.3">
      <c r="A27" t="s">
        <v>32</v>
      </c>
      <c r="B27" t="s">
        <v>92</v>
      </c>
      <c r="C27" t="s">
        <v>93</v>
      </c>
      <c r="D27" t="s">
        <v>94</v>
      </c>
      <c r="E27" s="1">
        <v>69.989130434782609</v>
      </c>
      <c r="F27" s="1">
        <v>22.652173913043477</v>
      </c>
      <c r="G27" s="1">
        <v>56.176630434782609</v>
      </c>
      <c r="H27" s="1">
        <v>169.39402173913044</v>
      </c>
      <c r="I27" s="1">
        <f t="shared" si="0"/>
        <v>248.22282608695653</v>
      </c>
      <c r="J27" s="1">
        <f t="shared" si="1"/>
        <v>3.546591085572294</v>
      </c>
      <c r="K27" s="1">
        <f t="shared" si="2"/>
        <v>0.32365274110886783</v>
      </c>
    </row>
    <row r="28" spans="1:11" x14ac:dyDescent="0.3">
      <c r="A28" t="s">
        <v>32</v>
      </c>
      <c r="B28" t="s">
        <v>95</v>
      </c>
      <c r="C28" t="s">
        <v>40</v>
      </c>
      <c r="D28" t="s">
        <v>41</v>
      </c>
      <c r="E28" s="1">
        <v>36.793478260869563</v>
      </c>
      <c r="F28" s="1">
        <v>17.052826086956522</v>
      </c>
      <c r="G28" s="1">
        <v>28.249021739130434</v>
      </c>
      <c r="H28" s="1">
        <v>109.54608695652172</v>
      </c>
      <c r="I28" s="1">
        <f t="shared" si="0"/>
        <v>154.84793478260866</v>
      </c>
      <c r="J28" s="1">
        <f t="shared" si="1"/>
        <v>4.2085701624815357</v>
      </c>
      <c r="K28" s="1">
        <f t="shared" si="2"/>
        <v>0.46347415066469722</v>
      </c>
    </row>
    <row r="29" spans="1:11" x14ac:dyDescent="0.3">
      <c r="A29" t="s">
        <v>32</v>
      </c>
      <c r="B29" t="s">
        <v>96</v>
      </c>
      <c r="C29" t="s">
        <v>97</v>
      </c>
      <c r="D29" t="s">
        <v>54</v>
      </c>
      <c r="E29" s="1">
        <v>49.260869565217391</v>
      </c>
      <c r="F29" s="1">
        <v>8.6830434782608723</v>
      </c>
      <c r="G29" s="1">
        <v>40.884891304347818</v>
      </c>
      <c r="H29" s="1">
        <v>123.01597826086957</v>
      </c>
      <c r="I29" s="1">
        <f t="shared" si="0"/>
        <v>172.58391304347828</v>
      </c>
      <c r="J29" s="1">
        <f t="shared" si="1"/>
        <v>3.5034686672550754</v>
      </c>
      <c r="K29" s="1">
        <f t="shared" si="2"/>
        <v>0.17626654898499564</v>
      </c>
    </row>
    <row r="30" spans="1:11" x14ac:dyDescent="0.3">
      <c r="A30" t="s">
        <v>32</v>
      </c>
      <c r="B30" t="s">
        <v>98</v>
      </c>
      <c r="C30" t="s">
        <v>99</v>
      </c>
      <c r="D30" t="s">
        <v>100</v>
      </c>
      <c r="E30" s="1">
        <v>100.43478260869566</v>
      </c>
      <c r="F30" s="1">
        <v>17.9175</v>
      </c>
      <c r="G30" s="1">
        <v>114.04815217391302</v>
      </c>
      <c r="H30" s="1">
        <v>271.44782608695658</v>
      </c>
      <c r="I30" s="1">
        <f t="shared" si="0"/>
        <v>403.41347826086962</v>
      </c>
      <c r="J30" s="1">
        <f t="shared" si="1"/>
        <v>4.0166709956709958</v>
      </c>
      <c r="K30" s="1">
        <f t="shared" si="2"/>
        <v>0.17839935064935064</v>
      </c>
    </row>
    <row r="31" spans="1:11" x14ac:dyDescent="0.3">
      <c r="A31" t="s">
        <v>32</v>
      </c>
      <c r="B31" t="s">
        <v>101</v>
      </c>
      <c r="C31" t="s">
        <v>102</v>
      </c>
      <c r="D31" t="s">
        <v>103</v>
      </c>
      <c r="E31" s="1">
        <v>16.902173913043477</v>
      </c>
      <c r="F31" s="1">
        <v>6.5642391304347827</v>
      </c>
      <c r="G31" s="1">
        <v>18.647065217391312</v>
      </c>
      <c r="H31" s="1">
        <v>45.474999999999987</v>
      </c>
      <c r="I31" s="1">
        <f t="shared" si="0"/>
        <v>70.686304347826081</v>
      </c>
      <c r="J31" s="1">
        <f t="shared" si="1"/>
        <v>4.1820836012861733</v>
      </c>
      <c r="K31" s="1">
        <f t="shared" si="2"/>
        <v>0.38836655948553056</v>
      </c>
    </row>
    <row r="32" spans="1:11" x14ac:dyDescent="0.3">
      <c r="A32" t="s">
        <v>32</v>
      </c>
      <c r="B32" t="s">
        <v>104</v>
      </c>
      <c r="C32" t="s">
        <v>40</v>
      </c>
      <c r="D32" t="s">
        <v>41</v>
      </c>
      <c r="E32" s="1">
        <v>18.760869565217391</v>
      </c>
      <c r="F32" s="1">
        <v>16.230434782608686</v>
      </c>
      <c r="G32" s="1">
        <v>7.66608695652174</v>
      </c>
      <c r="H32" s="1">
        <v>53.536847826086948</v>
      </c>
      <c r="I32" s="1">
        <f t="shared" si="0"/>
        <v>77.433369565217376</v>
      </c>
      <c r="J32" s="1">
        <f t="shared" si="1"/>
        <v>4.1273870220162214</v>
      </c>
      <c r="K32" s="1">
        <f t="shared" si="2"/>
        <v>0.86512166859791373</v>
      </c>
    </row>
    <row r="33" spans="1:11" x14ac:dyDescent="0.3">
      <c r="A33" t="s">
        <v>32</v>
      </c>
      <c r="B33" t="s">
        <v>105</v>
      </c>
      <c r="C33" t="s">
        <v>56</v>
      </c>
      <c r="D33" t="s">
        <v>45</v>
      </c>
      <c r="E33" s="1">
        <v>50.739130434782609</v>
      </c>
      <c r="F33" s="1">
        <v>11.543478260869565</v>
      </c>
      <c r="G33" s="1">
        <v>39.964673913043477</v>
      </c>
      <c r="H33" s="1">
        <v>125.72010869565217</v>
      </c>
      <c r="I33" s="1">
        <f t="shared" si="0"/>
        <v>177.22826086956522</v>
      </c>
      <c r="J33" s="1">
        <f t="shared" si="1"/>
        <v>3.4929305912596402</v>
      </c>
      <c r="K33" s="1">
        <f t="shared" si="2"/>
        <v>0.22750642673521848</v>
      </c>
    </row>
    <row r="34" spans="1:11" x14ac:dyDescent="0.3">
      <c r="A34" t="s">
        <v>32</v>
      </c>
      <c r="B34" t="s">
        <v>106</v>
      </c>
      <c r="C34" t="s">
        <v>40</v>
      </c>
      <c r="D34" t="s">
        <v>41</v>
      </c>
      <c r="E34" s="1">
        <v>29.695652173913043</v>
      </c>
      <c r="F34" s="1">
        <v>16.556847826086958</v>
      </c>
      <c r="G34" s="1">
        <v>9.9272826086956485</v>
      </c>
      <c r="H34" s="1">
        <v>81.342826086956521</v>
      </c>
      <c r="I34" s="1">
        <f t="shared" si="0"/>
        <v>107.82695652173913</v>
      </c>
      <c r="J34" s="1">
        <f t="shared" si="1"/>
        <v>3.6310688140556371</v>
      </c>
      <c r="K34" s="1">
        <f t="shared" si="2"/>
        <v>0.55755124450951687</v>
      </c>
    </row>
    <row r="35" spans="1:11" x14ac:dyDescent="0.3">
      <c r="A35" t="s">
        <v>32</v>
      </c>
      <c r="B35" t="s">
        <v>107</v>
      </c>
      <c r="C35" t="s">
        <v>108</v>
      </c>
      <c r="D35" t="s">
        <v>45</v>
      </c>
      <c r="E35" s="1">
        <v>66.771739130434781</v>
      </c>
      <c r="F35" s="1">
        <v>32.457826086956523</v>
      </c>
      <c r="G35" s="1">
        <v>44.639565217391279</v>
      </c>
      <c r="H35" s="1">
        <v>158.34869565217389</v>
      </c>
      <c r="I35" s="1">
        <f t="shared" si="0"/>
        <v>235.4460869565217</v>
      </c>
      <c r="J35" s="1">
        <f t="shared" si="1"/>
        <v>3.5261338108416078</v>
      </c>
      <c r="K35" s="1">
        <f t="shared" si="2"/>
        <v>0.48610125345922189</v>
      </c>
    </row>
    <row r="36" spans="1:11" x14ac:dyDescent="0.3">
      <c r="A36" t="s">
        <v>32</v>
      </c>
      <c r="B36" t="s">
        <v>109</v>
      </c>
      <c r="C36" t="s">
        <v>110</v>
      </c>
      <c r="D36" t="s">
        <v>38</v>
      </c>
      <c r="E36" s="1">
        <v>58.815217391304351</v>
      </c>
      <c r="F36" s="1">
        <v>17.690217391304348</v>
      </c>
      <c r="G36" s="1">
        <v>57.619565217391305</v>
      </c>
      <c r="H36" s="1">
        <v>134.0733695652174</v>
      </c>
      <c r="I36" s="1">
        <f t="shared" si="0"/>
        <v>209.38315217391306</v>
      </c>
      <c r="J36" s="1">
        <f t="shared" si="1"/>
        <v>3.5600166327850675</v>
      </c>
      <c r="K36" s="1">
        <f t="shared" si="2"/>
        <v>0.3007761966364812</v>
      </c>
    </row>
    <row r="37" spans="1:11" x14ac:dyDescent="0.3">
      <c r="A37" t="s">
        <v>32</v>
      </c>
      <c r="B37" t="s">
        <v>111</v>
      </c>
      <c r="C37" t="s">
        <v>40</v>
      </c>
      <c r="D37" t="s">
        <v>41</v>
      </c>
      <c r="E37" s="1">
        <v>78.369565217391298</v>
      </c>
      <c r="F37" s="1">
        <v>16.994565217391305</v>
      </c>
      <c r="G37" s="1">
        <v>114.77326086956521</v>
      </c>
      <c r="H37" s="1">
        <v>237.28739130434781</v>
      </c>
      <c r="I37" s="1">
        <f t="shared" si="0"/>
        <v>369.05521739130432</v>
      </c>
      <c r="J37" s="1">
        <f t="shared" si="1"/>
        <v>4.7091650485436896</v>
      </c>
      <c r="K37" s="1">
        <f t="shared" si="2"/>
        <v>0.21685159500693482</v>
      </c>
    </row>
    <row r="38" spans="1:11" x14ac:dyDescent="0.3">
      <c r="A38" t="s">
        <v>32</v>
      </c>
      <c r="B38" t="s">
        <v>112</v>
      </c>
      <c r="C38" t="s">
        <v>40</v>
      </c>
      <c r="D38" t="s">
        <v>41</v>
      </c>
      <c r="E38" s="1">
        <v>55.619565217391305</v>
      </c>
      <c r="F38" s="1">
        <v>11.660652173913043</v>
      </c>
      <c r="G38" s="1">
        <v>35.888804347826088</v>
      </c>
      <c r="H38" s="1">
        <v>152.31521739130432</v>
      </c>
      <c r="I38" s="1">
        <f t="shared" si="0"/>
        <v>199.86467391304345</v>
      </c>
      <c r="J38" s="1">
        <f t="shared" si="1"/>
        <v>3.5934238811803785</v>
      </c>
      <c r="K38" s="1">
        <f t="shared" si="2"/>
        <v>0.2096501856556576</v>
      </c>
    </row>
    <row r="39" spans="1:11" x14ac:dyDescent="0.3">
      <c r="A39" t="s">
        <v>32</v>
      </c>
      <c r="B39" t="s">
        <v>113</v>
      </c>
      <c r="C39" t="s">
        <v>40</v>
      </c>
      <c r="D39" t="s">
        <v>41</v>
      </c>
      <c r="E39" s="1">
        <v>61.771739130434781</v>
      </c>
      <c r="F39" s="1">
        <v>28.037717391304344</v>
      </c>
      <c r="G39" s="1">
        <v>47.970108695652172</v>
      </c>
      <c r="H39" s="1">
        <v>143.50749999999999</v>
      </c>
      <c r="I39" s="1">
        <f t="shared" si="0"/>
        <v>219.51532608695652</v>
      </c>
      <c r="J39" s="1">
        <f t="shared" si="1"/>
        <v>3.5536530001759634</v>
      </c>
      <c r="K39" s="1">
        <f t="shared" si="2"/>
        <v>0.45389231039943689</v>
      </c>
    </row>
    <row r="40" spans="1:11" x14ac:dyDescent="0.3">
      <c r="A40" t="s">
        <v>32</v>
      </c>
      <c r="B40" t="s">
        <v>114</v>
      </c>
      <c r="C40" t="s">
        <v>115</v>
      </c>
      <c r="D40" t="s">
        <v>116</v>
      </c>
      <c r="E40" s="1">
        <v>28.782608695652176</v>
      </c>
      <c r="F40" s="1">
        <v>19.627717391304348</v>
      </c>
      <c r="G40" s="1">
        <v>23.940217391304348</v>
      </c>
      <c r="H40" s="1">
        <v>76.456521739130437</v>
      </c>
      <c r="I40" s="1">
        <f t="shared" si="0"/>
        <v>120.02445652173913</v>
      </c>
      <c r="J40" s="1">
        <f t="shared" si="1"/>
        <v>4.1700339879154074</v>
      </c>
      <c r="K40" s="1">
        <f t="shared" si="2"/>
        <v>0.68192975830815705</v>
      </c>
    </row>
    <row r="41" spans="1:11" x14ac:dyDescent="0.3">
      <c r="A41" t="s">
        <v>32</v>
      </c>
      <c r="B41" t="s">
        <v>117</v>
      </c>
      <c r="C41" t="s">
        <v>53</v>
      </c>
      <c r="D41" t="s">
        <v>54</v>
      </c>
      <c r="E41" s="1">
        <v>37.597826086956523</v>
      </c>
      <c r="F41" s="1">
        <v>7.7554347826086953</v>
      </c>
      <c r="G41" s="1">
        <v>46.548913043478258</v>
      </c>
      <c r="H41" s="1">
        <v>81.581521739130437</v>
      </c>
      <c r="I41" s="1">
        <f t="shared" si="0"/>
        <v>135.88586956521738</v>
      </c>
      <c r="J41" s="1">
        <f t="shared" si="1"/>
        <v>3.6141948540040469</v>
      </c>
      <c r="K41" s="1">
        <f t="shared" si="2"/>
        <v>0.20627348944781726</v>
      </c>
    </row>
    <row r="42" spans="1:11" x14ac:dyDescent="0.3">
      <c r="A42" t="s">
        <v>32</v>
      </c>
      <c r="B42" t="s">
        <v>118</v>
      </c>
      <c r="C42" t="s">
        <v>119</v>
      </c>
      <c r="D42" t="s">
        <v>41</v>
      </c>
      <c r="E42" s="1">
        <v>60.478260869565219</v>
      </c>
      <c r="F42" s="1">
        <v>48.165760869565219</v>
      </c>
      <c r="G42" s="1">
        <v>19.423913043478262</v>
      </c>
      <c r="H42" s="1">
        <v>133.2986956521739</v>
      </c>
      <c r="I42" s="1">
        <f t="shared" si="0"/>
        <v>200.88836956521737</v>
      </c>
      <c r="J42" s="1">
        <f t="shared" si="1"/>
        <v>3.3216624730409774</v>
      </c>
      <c r="K42" s="1">
        <f t="shared" si="2"/>
        <v>0.79641445003594535</v>
      </c>
    </row>
    <row r="43" spans="1:11" x14ac:dyDescent="0.3">
      <c r="A43" t="s">
        <v>32</v>
      </c>
      <c r="B43" t="s">
        <v>120</v>
      </c>
      <c r="C43" t="s">
        <v>40</v>
      </c>
      <c r="D43" t="s">
        <v>41</v>
      </c>
      <c r="E43" s="1">
        <v>76.054347826086953</v>
      </c>
      <c r="F43" s="1">
        <v>9.258152173913043</v>
      </c>
      <c r="G43" s="1">
        <v>47.763586956521742</v>
      </c>
      <c r="H43" s="1">
        <v>204.39945652173913</v>
      </c>
      <c r="I43" s="1">
        <f t="shared" si="0"/>
        <v>261.42119565217388</v>
      </c>
      <c r="J43" s="1">
        <f t="shared" si="1"/>
        <v>3.4372945548092035</v>
      </c>
      <c r="K43" s="1">
        <f t="shared" si="2"/>
        <v>0.12173074174646277</v>
      </c>
    </row>
    <row r="44" spans="1:11" x14ac:dyDescent="0.3">
      <c r="A44" t="s">
        <v>32</v>
      </c>
      <c r="B44" t="s">
        <v>121</v>
      </c>
      <c r="C44" t="s">
        <v>53</v>
      </c>
      <c r="D44" t="s">
        <v>54</v>
      </c>
      <c r="E44" s="1">
        <v>102.89130434782609</v>
      </c>
      <c r="F44" s="1">
        <v>16.089673913043477</v>
      </c>
      <c r="G44" s="1">
        <v>87.739130434782609</v>
      </c>
      <c r="H44" s="1">
        <v>234.74184782608697</v>
      </c>
      <c r="I44" s="1">
        <f t="shared" si="0"/>
        <v>338.57065217391306</v>
      </c>
      <c r="J44" s="1">
        <f t="shared" si="1"/>
        <v>3.2905662370589477</v>
      </c>
      <c r="K44" s="1">
        <f t="shared" si="2"/>
        <v>0.15637544897527991</v>
      </c>
    </row>
    <row r="45" spans="1:11" x14ac:dyDescent="0.3">
      <c r="A45" t="s">
        <v>32</v>
      </c>
      <c r="B45" t="s">
        <v>122</v>
      </c>
      <c r="C45" t="s">
        <v>119</v>
      </c>
      <c r="D45" t="s">
        <v>41</v>
      </c>
      <c r="E45" s="1">
        <v>53.695652173913047</v>
      </c>
      <c r="F45" s="1">
        <v>28.925000000000004</v>
      </c>
      <c r="G45" s="1">
        <v>24.293804347826086</v>
      </c>
      <c r="H45" s="1">
        <v>149.91967391304351</v>
      </c>
      <c r="I45" s="1">
        <f t="shared" si="0"/>
        <v>203.13847826086959</v>
      </c>
      <c r="J45" s="1">
        <f t="shared" si="1"/>
        <v>3.7831457489878546</v>
      </c>
      <c r="K45" s="1">
        <f t="shared" si="2"/>
        <v>0.53868421052631588</v>
      </c>
    </row>
    <row r="46" spans="1:11" x14ac:dyDescent="0.3">
      <c r="A46" t="s">
        <v>32</v>
      </c>
      <c r="B46" t="s">
        <v>123</v>
      </c>
      <c r="C46" t="s">
        <v>40</v>
      </c>
      <c r="D46" t="s">
        <v>41</v>
      </c>
      <c r="E46" s="1">
        <v>100.52173913043478</v>
      </c>
      <c r="F46" s="1">
        <v>15.489130434782609</v>
      </c>
      <c r="G46" s="1">
        <v>0.68478260869565222</v>
      </c>
      <c r="H46" s="1">
        <v>232.80347826086955</v>
      </c>
      <c r="I46" s="1">
        <f t="shared" si="0"/>
        <v>248.9773913043478</v>
      </c>
      <c r="J46" s="1">
        <f t="shared" si="1"/>
        <v>2.4768512110726641</v>
      </c>
      <c r="K46" s="1">
        <f t="shared" si="2"/>
        <v>0.15408737024221453</v>
      </c>
    </row>
    <row r="47" spans="1:11" x14ac:dyDescent="0.3">
      <c r="A47" t="s">
        <v>32</v>
      </c>
      <c r="B47" t="s">
        <v>124</v>
      </c>
      <c r="C47" t="s">
        <v>34</v>
      </c>
      <c r="D47" t="s">
        <v>35</v>
      </c>
      <c r="E47" s="1">
        <v>70.336956521739125</v>
      </c>
      <c r="F47" s="1">
        <v>15.684782608695652</v>
      </c>
      <c r="G47" s="1">
        <v>69.184782608695656</v>
      </c>
      <c r="H47" s="1">
        <v>178.71467391304347</v>
      </c>
      <c r="I47" s="1">
        <f t="shared" si="0"/>
        <v>263.58423913043475</v>
      </c>
      <c r="J47" s="1">
        <f t="shared" si="1"/>
        <v>3.7474501622624015</v>
      </c>
      <c r="K47" s="1">
        <f t="shared" si="2"/>
        <v>0.22299490032452482</v>
      </c>
    </row>
    <row r="48" spans="1:11" x14ac:dyDescent="0.3">
      <c r="A48" t="s">
        <v>32</v>
      </c>
      <c r="B48" t="s">
        <v>125</v>
      </c>
      <c r="C48" t="s">
        <v>126</v>
      </c>
      <c r="D48" t="s">
        <v>127</v>
      </c>
      <c r="E48" s="1">
        <v>110.8695652173913</v>
      </c>
      <c r="F48" s="1">
        <v>33.369565217391305</v>
      </c>
      <c r="G48" s="1">
        <v>71.317934782608702</v>
      </c>
      <c r="H48" s="1">
        <v>251.76902173913044</v>
      </c>
      <c r="I48" s="1">
        <f t="shared" si="0"/>
        <v>356.45652173913044</v>
      </c>
      <c r="J48" s="1">
        <f t="shared" si="1"/>
        <v>3.2150980392156865</v>
      </c>
      <c r="K48" s="1">
        <f t="shared" si="2"/>
        <v>0.30098039215686279</v>
      </c>
    </row>
    <row r="49" spans="1:11" x14ac:dyDescent="0.3">
      <c r="A49" t="s">
        <v>32</v>
      </c>
      <c r="B49" t="s">
        <v>128</v>
      </c>
      <c r="C49" t="s">
        <v>53</v>
      </c>
      <c r="D49" t="s">
        <v>54</v>
      </c>
      <c r="E49" s="1">
        <v>53</v>
      </c>
      <c r="F49" s="1">
        <v>18.796195652173914</v>
      </c>
      <c r="G49" s="1">
        <v>52.279891304347828</v>
      </c>
      <c r="H49" s="1">
        <v>132.64673913043478</v>
      </c>
      <c r="I49" s="1">
        <f t="shared" si="0"/>
        <v>203.72282608695653</v>
      </c>
      <c r="J49" s="1">
        <f t="shared" si="1"/>
        <v>3.8438269073010667</v>
      </c>
      <c r="K49" s="1">
        <f t="shared" si="2"/>
        <v>0.35464520098441349</v>
      </c>
    </row>
    <row r="50" spans="1:11" x14ac:dyDescent="0.3">
      <c r="A50" t="s">
        <v>32</v>
      </c>
      <c r="B50" t="s">
        <v>129</v>
      </c>
      <c r="C50" t="s">
        <v>40</v>
      </c>
      <c r="D50" t="s">
        <v>41</v>
      </c>
      <c r="E50" s="1">
        <v>37.869565217391305</v>
      </c>
      <c r="F50" s="1">
        <v>28.594673913043472</v>
      </c>
      <c r="G50" s="1">
        <v>32.257282608695647</v>
      </c>
      <c r="H50" s="1">
        <v>98.155760869565256</v>
      </c>
      <c r="I50" s="1">
        <f t="shared" si="0"/>
        <v>159.00771739130437</v>
      </c>
      <c r="J50" s="1">
        <f t="shared" si="1"/>
        <v>4.1988260619977043</v>
      </c>
      <c r="K50" s="1">
        <f t="shared" si="2"/>
        <v>0.75508323765786434</v>
      </c>
    </row>
    <row r="51" spans="1:11" x14ac:dyDescent="0.3">
      <c r="A51" t="s">
        <v>32</v>
      </c>
      <c r="B51" t="s">
        <v>130</v>
      </c>
      <c r="C51" t="s">
        <v>131</v>
      </c>
      <c r="D51" t="s">
        <v>132</v>
      </c>
      <c r="E51" s="1">
        <v>53.010869565217391</v>
      </c>
      <c r="F51" s="1">
        <v>35.14521739130435</v>
      </c>
      <c r="G51" s="1">
        <v>33.586195652173913</v>
      </c>
      <c r="H51" s="1">
        <v>152.09510869565219</v>
      </c>
      <c r="I51" s="1">
        <f t="shared" si="0"/>
        <v>220.82652173913044</v>
      </c>
      <c r="J51" s="1">
        <f t="shared" si="1"/>
        <v>4.1656838220217347</v>
      </c>
      <c r="K51" s="1">
        <f t="shared" si="2"/>
        <v>0.66298134098831252</v>
      </c>
    </row>
    <row r="52" spans="1:11" x14ac:dyDescent="0.3">
      <c r="A52" t="s">
        <v>32</v>
      </c>
      <c r="B52" t="s">
        <v>133</v>
      </c>
      <c r="C52" t="s">
        <v>134</v>
      </c>
      <c r="D52" t="s">
        <v>100</v>
      </c>
      <c r="E52" s="1">
        <v>33.391304347826086</v>
      </c>
      <c r="F52" s="1">
        <v>9.8478260869565215</v>
      </c>
      <c r="G52" s="1">
        <v>21.027173913043477</v>
      </c>
      <c r="H52" s="1">
        <v>82.057065217391298</v>
      </c>
      <c r="I52" s="1">
        <f t="shared" si="0"/>
        <v>112.9320652173913</v>
      </c>
      <c r="J52" s="1">
        <f t="shared" si="1"/>
        <v>3.382080078125</v>
      </c>
      <c r="K52" s="1">
        <f t="shared" si="2"/>
        <v>0.294921875</v>
      </c>
    </row>
    <row r="53" spans="1:11" x14ac:dyDescent="0.3">
      <c r="A53" t="s">
        <v>32</v>
      </c>
      <c r="B53" t="s">
        <v>135</v>
      </c>
      <c r="C53" t="s">
        <v>136</v>
      </c>
      <c r="D53" t="s">
        <v>137</v>
      </c>
      <c r="E53" s="1">
        <v>31.260869565217391</v>
      </c>
      <c r="F53" s="1">
        <v>7.4891304347826084</v>
      </c>
      <c r="G53" s="1">
        <v>16.233695652173914</v>
      </c>
      <c r="H53" s="1">
        <v>81.391304347826093</v>
      </c>
      <c r="I53" s="1">
        <f t="shared" si="0"/>
        <v>105.11413043478262</v>
      </c>
      <c r="J53" s="1">
        <f t="shared" si="1"/>
        <v>3.3624826147426989</v>
      </c>
      <c r="K53" s="1">
        <f t="shared" si="2"/>
        <v>0.23956884561891514</v>
      </c>
    </row>
    <row r="54" spans="1:11" x14ac:dyDescent="0.3">
      <c r="A54" t="s">
        <v>32</v>
      </c>
      <c r="B54" t="s">
        <v>138</v>
      </c>
      <c r="C54" t="s">
        <v>126</v>
      </c>
      <c r="D54" t="s">
        <v>127</v>
      </c>
      <c r="E54" s="1">
        <v>29.684782608695652</v>
      </c>
      <c r="F54" s="1">
        <v>14.863260869565218</v>
      </c>
      <c r="G54" s="1">
        <v>30.737391304347828</v>
      </c>
      <c r="H54" s="1">
        <v>81.855217391304336</v>
      </c>
      <c r="I54" s="1">
        <f t="shared" si="0"/>
        <v>127.45586956521738</v>
      </c>
      <c r="J54" s="1">
        <f t="shared" si="1"/>
        <v>4.2936433540827537</v>
      </c>
      <c r="K54" s="1">
        <f t="shared" si="2"/>
        <v>0.50070303917978765</v>
      </c>
    </row>
    <row r="55" spans="1:11" x14ac:dyDescent="0.3">
      <c r="A55" t="s">
        <v>32</v>
      </c>
      <c r="B55" t="s">
        <v>139</v>
      </c>
      <c r="C55" t="s">
        <v>40</v>
      </c>
      <c r="D55" t="s">
        <v>41</v>
      </c>
      <c r="E55" s="1">
        <v>109.97826086956522</v>
      </c>
      <c r="F55" s="1">
        <v>62.5625</v>
      </c>
      <c r="G55" s="1">
        <v>91.6875</v>
      </c>
      <c r="H55" s="1">
        <v>267.95923913043481</v>
      </c>
      <c r="I55" s="1">
        <f t="shared" si="0"/>
        <v>422.20923913043481</v>
      </c>
      <c r="J55" s="1">
        <f t="shared" si="1"/>
        <v>3.8390245107728802</v>
      </c>
      <c r="K55" s="1">
        <f t="shared" si="2"/>
        <v>0.56886242340383475</v>
      </c>
    </row>
    <row r="56" spans="1:11" x14ac:dyDescent="0.3">
      <c r="A56" t="s">
        <v>32</v>
      </c>
      <c r="B56" t="s">
        <v>140</v>
      </c>
      <c r="C56" t="s">
        <v>62</v>
      </c>
      <c r="D56" t="s">
        <v>63</v>
      </c>
      <c r="E56" s="1">
        <v>149.18478260869566</v>
      </c>
      <c r="F56" s="1">
        <v>82.404782608695626</v>
      </c>
      <c r="G56" s="1">
        <v>165.36880434782614</v>
      </c>
      <c r="H56" s="1">
        <v>477.20793478260867</v>
      </c>
      <c r="I56" s="1">
        <f t="shared" si="0"/>
        <v>724.98152173913047</v>
      </c>
      <c r="J56" s="1">
        <f t="shared" si="1"/>
        <v>4.8596211293260474</v>
      </c>
      <c r="K56" s="1">
        <f t="shared" si="2"/>
        <v>0.5523672131147539</v>
      </c>
    </row>
    <row r="57" spans="1:11" x14ac:dyDescent="0.3">
      <c r="A57" t="s">
        <v>32</v>
      </c>
      <c r="B57" t="s">
        <v>141</v>
      </c>
      <c r="C57" t="s">
        <v>142</v>
      </c>
      <c r="D57" t="s">
        <v>82</v>
      </c>
      <c r="E57" s="1">
        <v>52.760869565217391</v>
      </c>
      <c r="F57" s="1">
        <v>16.607391304347825</v>
      </c>
      <c r="G57" s="1">
        <v>47.072826086956532</v>
      </c>
      <c r="H57" s="1">
        <v>133.70847826086953</v>
      </c>
      <c r="I57" s="1">
        <f t="shared" si="0"/>
        <v>197.38869565217388</v>
      </c>
      <c r="J57" s="1">
        <f t="shared" si="1"/>
        <v>3.741194890811701</v>
      </c>
      <c r="K57" s="1">
        <f t="shared" si="2"/>
        <v>0.31476720230737532</v>
      </c>
    </row>
    <row r="58" spans="1:11" x14ac:dyDescent="0.3">
      <c r="A58" t="s">
        <v>32</v>
      </c>
      <c r="B58" t="s">
        <v>143</v>
      </c>
      <c r="C58" t="s">
        <v>50</v>
      </c>
      <c r="D58" t="s">
        <v>51</v>
      </c>
      <c r="E58" s="1">
        <v>52.141304347826086</v>
      </c>
      <c r="F58" s="1">
        <v>23.447173913043478</v>
      </c>
      <c r="G58" s="1">
        <v>51.239891304347836</v>
      </c>
      <c r="H58" s="1">
        <v>133.09554347826088</v>
      </c>
      <c r="I58" s="1">
        <f t="shared" si="0"/>
        <v>207.78260869565219</v>
      </c>
      <c r="J58" s="1">
        <f t="shared" si="1"/>
        <v>3.9849906191369611</v>
      </c>
      <c r="K58" s="1">
        <f t="shared" si="2"/>
        <v>0.44968521992912236</v>
      </c>
    </row>
    <row r="59" spans="1:11" x14ac:dyDescent="0.3">
      <c r="A59" t="s">
        <v>32</v>
      </c>
      <c r="B59" t="s">
        <v>144</v>
      </c>
      <c r="C59" t="s">
        <v>145</v>
      </c>
      <c r="D59" t="s">
        <v>35</v>
      </c>
      <c r="E59" s="1">
        <v>60.478260869565219</v>
      </c>
      <c r="F59" s="1">
        <v>7.344347826086957</v>
      </c>
      <c r="G59" s="1">
        <v>71.754347826086914</v>
      </c>
      <c r="H59" s="1">
        <v>140.28445652173914</v>
      </c>
      <c r="I59" s="1">
        <f t="shared" si="0"/>
        <v>219.383152173913</v>
      </c>
      <c r="J59" s="1">
        <f t="shared" si="1"/>
        <v>3.6274712437095609</v>
      </c>
      <c r="K59" s="1">
        <f t="shared" si="2"/>
        <v>0.12143781452192667</v>
      </c>
    </row>
    <row r="60" spans="1:11" x14ac:dyDescent="0.3">
      <c r="A60" t="s">
        <v>32</v>
      </c>
      <c r="B60" t="s">
        <v>146</v>
      </c>
      <c r="C60" t="s">
        <v>40</v>
      </c>
      <c r="D60" t="s">
        <v>45</v>
      </c>
      <c r="E60" s="1">
        <v>36.293478260869563</v>
      </c>
      <c r="F60" s="1">
        <v>15.921195652173912</v>
      </c>
      <c r="G60" s="1">
        <v>10.817934782608695</v>
      </c>
      <c r="H60" s="1">
        <v>104.83423913043478</v>
      </c>
      <c r="I60" s="1">
        <f t="shared" si="0"/>
        <v>131.57336956521738</v>
      </c>
      <c r="J60" s="1">
        <f t="shared" si="1"/>
        <v>3.6252620545073375</v>
      </c>
      <c r="K60" s="1">
        <f t="shared" si="2"/>
        <v>0.43867924528301888</v>
      </c>
    </row>
    <row r="61" spans="1:11" x14ac:dyDescent="0.3">
      <c r="A61" t="s">
        <v>32</v>
      </c>
      <c r="B61" t="s">
        <v>147</v>
      </c>
      <c r="C61" t="s">
        <v>40</v>
      </c>
      <c r="D61" t="s">
        <v>41</v>
      </c>
      <c r="E61" s="1">
        <v>75.445652173913047</v>
      </c>
      <c r="F61" s="1">
        <v>36.355978260869563</v>
      </c>
      <c r="G61" s="1">
        <v>73.926630434782609</v>
      </c>
      <c r="H61" s="1">
        <v>190.50815217391303</v>
      </c>
      <c r="I61" s="1">
        <f t="shared" si="0"/>
        <v>300.79076086956519</v>
      </c>
      <c r="J61" s="1">
        <f t="shared" si="1"/>
        <v>3.9868534793257449</v>
      </c>
      <c r="K61" s="1">
        <f t="shared" si="2"/>
        <v>0.4818830139749315</v>
      </c>
    </row>
    <row r="62" spans="1:11" x14ac:dyDescent="0.3">
      <c r="A62" t="s">
        <v>32</v>
      </c>
      <c r="B62" t="s">
        <v>148</v>
      </c>
      <c r="C62" t="s">
        <v>108</v>
      </c>
      <c r="D62" t="s">
        <v>45</v>
      </c>
      <c r="E62" s="1">
        <v>50.065217391304351</v>
      </c>
      <c r="F62" s="1">
        <v>39.546195652173914</v>
      </c>
      <c r="G62" s="1">
        <v>40.331521739130437</v>
      </c>
      <c r="H62" s="1">
        <v>115.03804347826087</v>
      </c>
      <c r="I62" s="1">
        <f t="shared" si="0"/>
        <v>194.91576086956522</v>
      </c>
      <c r="J62" s="1">
        <f t="shared" si="1"/>
        <v>3.8932370820668689</v>
      </c>
      <c r="K62" s="1">
        <f t="shared" si="2"/>
        <v>0.78989361702127658</v>
      </c>
    </row>
    <row r="63" spans="1:11" x14ac:dyDescent="0.3">
      <c r="A63" t="s">
        <v>32</v>
      </c>
      <c r="B63" t="s">
        <v>149</v>
      </c>
      <c r="C63" t="s">
        <v>150</v>
      </c>
      <c r="D63" t="s">
        <v>48</v>
      </c>
      <c r="E63" s="1">
        <v>44.413043478260867</v>
      </c>
      <c r="F63" s="1">
        <v>24.714673913043477</v>
      </c>
      <c r="G63" s="1">
        <v>25.394021739130434</v>
      </c>
      <c r="H63" s="1">
        <v>122.34239130434783</v>
      </c>
      <c r="I63" s="1">
        <f t="shared" si="0"/>
        <v>172.45108695652175</v>
      </c>
      <c r="J63" s="1">
        <f t="shared" si="1"/>
        <v>3.8828928046989724</v>
      </c>
      <c r="K63" s="1">
        <f t="shared" si="2"/>
        <v>0.55647332354380807</v>
      </c>
    </row>
    <row r="64" spans="1:11" x14ac:dyDescent="0.3">
      <c r="A64" t="s">
        <v>32</v>
      </c>
      <c r="B64" t="s">
        <v>151</v>
      </c>
      <c r="C64" t="s">
        <v>152</v>
      </c>
      <c r="D64" t="s">
        <v>38</v>
      </c>
      <c r="E64" s="1">
        <v>48.402173913043477</v>
      </c>
      <c r="F64" s="1">
        <v>20.989130434782609</v>
      </c>
      <c r="G64" s="1">
        <v>61.540652173913038</v>
      </c>
      <c r="H64" s="1">
        <v>153.06423913043477</v>
      </c>
      <c r="I64" s="1">
        <f t="shared" si="0"/>
        <v>235.59402173913043</v>
      </c>
      <c r="J64" s="1">
        <f t="shared" si="1"/>
        <v>4.867426454075904</v>
      </c>
      <c r="K64" s="1">
        <f t="shared" si="2"/>
        <v>0.43364024253312378</v>
      </c>
    </row>
    <row r="65" spans="1:11" x14ac:dyDescent="0.3">
      <c r="A65" t="s">
        <v>32</v>
      </c>
      <c r="B65" t="s">
        <v>153</v>
      </c>
      <c r="C65" t="s">
        <v>40</v>
      </c>
      <c r="D65" t="s">
        <v>41</v>
      </c>
      <c r="E65" s="1">
        <v>50.858695652173914</v>
      </c>
      <c r="F65" s="1">
        <v>108.59239130434783</v>
      </c>
      <c r="G65" s="1">
        <v>0</v>
      </c>
      <c r="H65" s="1">
        <v>121.36684782608695</v>
      </c>
      <c r="I65" s="1">
        <f t="shared" si="0"/>
        <v>229.95923913043478</v>
      </c>
      <c r="J65" s="1">
        <f t="shared" si="1"/>
        <v>4.5215323787133999</v>
      </c>
      <c r="K65" s="1">
        <f t="shared" si="2"/>
        <v>2.1351784569352428</v>
      </c>
    </row>
    <row r="66" spans="1:11" x14ac:dyDescent="0.3">
      <c r="A66" t="s">
        <v>32</v>
      </c>
      <c r="B66" t="s">
        <v>154</v>
      </c>
      <c r="C66" t="s">
        <v>40</v>
      </c>
      <c r="D66" t="s">
        <v>41</v>
      </c>
      <c r="E66" s="1">
        <v>89.793478260869563</v>
      </c>
      <c r="F66" s="1">
        <v>138.41032608695653</v>
      </c>
      <c r="G66" s="1">
        <v>31.767826086956521</v>
      </c>
      <c r="H66" s="1">
        <v>215.30978260869566</v>
      </c>
      <c r="I66" s="1">
        <f t="shared" ref="I66:I127" si="3">SUM(F66:H66)</f>
        <v>385.4879347826087</v>
      </c>
      <c r="J66" s="1">
        <f t="shared" ref="J66:J127" si="4">I66/E66</f>
        <v>4.2930504781503451</v>
      </c>
      <c r="K66" s="1">
        <f t="shared" ref="K66:K127" si="5">F66/E66</f>
        <v>1.5414296090061737</v>
      </c>
    </row>
    <row r="67" spans="1:11" x14ac:dyDescent="0.3">
      <c r="A67" t="s">
        <v>32</v>
      </c>
      <c r="B67" t="s">
        <v>155</v>
      </c>
      <c r="C67" t="s">
        <v>81</v>
      </c>
      <c r="D67" t="s">
        <v>82</v>
      </c>
      <c r="E67" s="1">
        <v>47.619565217391305</v>
      </c>
      <c r="F67" s="1">
        <v>18.948369565217391</v>
      </c>
      <c r="G67" s="1">
        <v>47.379130434782603</v>
      </c>
      <c r="H67" s="1">
        <v>106.43402173913044</v>
      </c>
      <c r="I67" s="1">
        <f t="shared" si="3"/>
        <v>172.76152173913044</v>
      </c>
      <c r="J67" s="1">
        <f t="shared" si="4"/>
        <v>3.6279525222551929</v>
      </c>
      <c r="K67" s="1">
        <f t="shared" si="5"/>
        <v>0.39791143574526361</v>
      </c>
    </row>
    <row r="68" spans="1:11" x14ac:dyDescent="0.3">
      <c r="A68" t="s">
        <v>32</v>
      </c>
      <c r="B68" t="s">
        <v>156</v>
      </c>
      <c r="C68" t="s">
        <v>68</v>
      </c>
      <c r="D68" t="s">
        <v>48</v>
      </c>
      <c r="E68" s="1">
        <v>57.597826086956523</v>
      </c>
      <c r="F68" s="1">
        <v>31.801630434782609</v>
      </c>
      <c r="G68" s="1">
        <v>26.932065217391305</v>
      </c>
      <c r="H68" s="1">
        <v>147.90217391304347</v>
      </c>
      <c r="I68" s="1">
        <f t="shared" si="3"/>
        <v>206.63586956521738</v>
      </c>
      <c r="J68" s="1">
        <f t="shared" si="4"/>
        <v>3.5875636912625022</v>
      </c>
      <c r="K68" s="1">
        <f t="shared" si="5"/>
        <v>0.55213247782600494</v>
      </c>
    </row>
    <row r="69" spans="1:11" x14ac:dyDescent="0.3">
      <c r="A69" t="s">
        <v>32</v>
      </c>
      <c r="B69" t="s">
        <v>157</v>
      </c>
      <c r="C69" t="s">
        <v>40</v>
      </c>
      <c r="D69" t="s">
        <v>41</v>
      </c>
      <c r="E69" s="1">
        <v>59</v>
      </c>
      <c r="F69" s="1">
        <v>67.154891304347828</v>
      </c>
      <c r="G69" s="1">
        <v>33.442934782608695</v>
      </c>
      <c r="H69" s="1">
        <v>140.9891304347826</v>
      </c>
      <c r="I69" s="1">
        <f t="shared" si="3"/>
        <v>241.58695652173913</v>
      </c>
      <c r="J69" s="1">
        <f t="shared" si="4"/>
        <v>4.0946941783345618</v>
      </c>
      <c r="K69" s="1">
        <f t="shared" si="5"/>
        <v>1.1382184966838615</v>
      </c>
    </row>
    <row r="70" spans="1:11" x14ac:dyDescent="0.3">
      <c r="A70" t="s">
        <v>32</v>
      </c>
      <c r="B70" t="s">
        <v>158</v>
      </c>
      <c r="C70" t="s">
        <v>159</v>
      </c>
      <c r="D70" t="s">
        <v>160</v>
      </c>
      <c r="E70" s="1">
        <v>70.152173913043484</v>
      </c>
      <c r="F70" s="1">
        <v>25.817934782608695</v>
      </c>
      <c r="G70" s="1">
        <v>76.255434782608702</v>
      </c>
      <c r="H70" s="1">
        <v>167.56521739130434</v>
      </c>
      <c r="I70" s="1">
        <f t="shared" si="3"/>
        <v>269.63858695652175</v>
      </c>
      <c r="J70" s="1">
        <f t="shared" si="4"/>
        <v>3.8436241090796406</v>
      </c>
      <c r="K70" s="1">
        <f t="shared" si="5"/>
        <v>0.36802757979547562</v>
      </c>
    </row>
    <row r="71" spans="1:11" x14ac:dyDescent="0.3">
      <c r="A71" t="s">
        <v>32</v>
      </c>
      <c r="B71" t="s">
        <v>161</v>
      </c>
      <c r="C71" t="s">
        <v>162</v>
      </c>
      <c r="D71" t="s">
        <v>38</v>
      </c>
      <c r="E71" s="1">
        <v>8.75</v>
      </c>
      <c r="F71" s="1">
        <v>4.6847826086956523</v>
      </c>
      <c r="G71" s="1">
        <v>10.894021739130435</v>
      </c>
      <c r="H71" s="1">
        <v>35.328804347826086</v>
      </c>
      <c r="I71" s="1">
        <f t="shared" si="3"/>
        <v>50.907608695652172</v>
      </c>
      <c r="J71" s="1">
        <f t="shared" si="4"/>
        <v>5.8180124223602485</v>
      </c>
      <c r="K71" s="1">
        <f t="shared" si="5"/>
        <v>0.53540372670807457</v>
      </c>
    </row>
    <row r="72" spans="1:11" x14ac:dyDescent="0.3">
      <c r="A72" t="s">
        <v>32</v>
      </c>
      <c r="B72" t="s">
        <v>163</v>
      </c>
      <c r="C72" t="s">
        <v>164</v>
      </c>
      <c r="D72" t="s">
        <v>54</v>
      </c>
      <c r="E72" s="1">
        <v>91.380434782608702</v>
      </c>
      <c r="F72" s="1">
        <v>23.336956521739129</v>
      </c>
      <c r="G72" s="1">
        <v>70.644021739130437</v>
      </c>
      <c r="H72" s="1">
        <v>199.79891304347825</v>
      </c>
      <c r="I72" s="1">
        <f t="shared" si="3"/>
        <v>293.77989130434781</v>
      </c>
      <c r="J72" s="1">
        <f t="shared" si="4"/>
        <v>3.2149101938860469</v>
      </c>
      <c r="K72" s="1">
        <f t="shared" si="5"/>
        <v>0.25538241941239442</v>
      </c>
    </row>
    <row r="73" spans="1:11" x14ac:dyDescent="0.3">
      <c r="A73" t="s">
        <v>32</v>
      </c>
      <c r="B73" t="s">
        <v>165</v>
      </c>
      <c r="C73" t="s">
        <v>166</v>
      </c>
      <c r="D73" t="s">
        <v>48</v>
      </c>
      <c r="E73" s="1">
        <v>47.858695652173914</v>
      </c>
      <c r="F73" s="1">
        <v>30.747282608695652</v>
      </c>
      <c r="G73" s="1">
        <v>67.170978260869575</v>
      </c>
      <c r="H73" s="1">
        <v>115.28195652173912</v>
      </c>
      <c r="I73" s="1">
        <f t="shared" si="3"/>
        <v>213.20021739130436</v>
      </c>
      <c r="J73" s="1">
        <f t="shared" si="4"/>
        <v>4.4547853736089031</v>
      </c>
      <c r="K73" s="1">
        <f t="shared" si="5"/>
        <v>0.64245968657733366</v>
      </c>
    </row>
    <row r="74" spans="1:11" x14ac:dyDescent="0.3">
      <c r="A74" t="s">
        <v>32</v>
      </c>
      <c r="B74" t="s">
        <v>167</v>
      </c>
      <c r="C74" t="s">
        <v>40</v>
      </c>
      <c r="D74" t="s">
        <v>41</v>
      </c>
      <c r="E74" s="1">
        <v>57.184782608695649</v>
      </c>
      <c r="F74" s="1">
        <v>44.709239130434781</v>
      </c>
      <c r="G74" s="1">
        <v>31.152173913043477</v>
      </c>
      <c r="H74" s="1">
        <v>140.2391304347826</v>
      </c>
      <c r="I74" s="1">
        <f t="shared" si="3"/>
        <v>216.10054347826085</v>
      </c>
      <c r="J74" s="1">
        <f t="shared" si="4"/>
        <v>3.7789868846226953</v>
      </c>
      <c r="K74" s="1">
        <f t="shared" si="5"/>
        <v>0.78183805360197689</v>
      </c>
    </row>
    <row r="75" spans="1:11" x14ac:dyDescent="0.3">
      <c r="A75" t="s">
        <v>32</v>
      </c>
      <c r="B75" t="s">
        <v>168</v>
      </c>
      <c r="C75" t="s">
        <v>169</v>
      </c>
      <c r="D75" t="s">
        <v>48</v>
      </c>
      <c r="E75" s="1">
        <v>41.891304347826086</v>
      </c>
      <c r="F75" s="1">
        <v>21.978260869565219</v>
      </c>
      <c r="G75" s="1">
        <v>31.583369565217392</v>
      </c>
      <c r="H75" s="1">
        <v>100.6195652173913</v>
      </c>
      <c r="I75" s="1">
        <f t="shared" si="3"/>
        <v>154.18119565217393</v>
      </c>
      <c r="J75" s="1">
        <f t="shared" si="4"/>
        <v>3.6805059678256362</v>
      </c>
      <c r="K75" s="1">
        <f t="shared" si="5"/>
        <v>0.52464971458225229</v>
      </c>
    </row>
    <row r="76" spans="1:11" x14ac:dyDescent="0.3">
      <c r="A76" t="s">
        <v>32</v>
      </c>
      <c r="B76" t="s">
        <v>170</v>
      </c>
      <c r="C76" t="s">
        <v>44</v>
      </c>
      <c r="D76" t="s">
        <v>45</v>
      </c>
      <c r="E76" s="1">
        <v>147.11956521739131</v>
      </c>
      <c r="F76" s="1">
        <v>67.914782608695674</v>
      </c>
      <c r="G76" s="1">
        <v>111.18804347826089</v>
      </c>
      <c r="H76" s="1">
        <v>413.55902173913034</v>
      </c>
      <c r="I76" s="1">
        <f t="shared" si="3"/>
        <v>592.66184782608684</v>
      </c>
      <c r="J76" s="1">
        <f t="shared" si="4"/>
        <v>4.028436645733283</v>
      </c>
      <c r="K76" s="1">
        <f t="shared" si="5"/>
        <v>0.46162984854082023</v>
      </c>
    </row>
    <row r="77" spans="1:11" x14ac:dyDescent="0.3">
      <c r="A77" t="s">
        <v>32</v>
      </c>
      <c r="B77" t="s">
        <v>171</v>
      </c>
      <c r="C77" t="s">
        <v>172</v>
      </c>
      <c r="D77" t="s">
        <v>173</v>
      </c>
      <c r="E77" s="1">
        <v>30.108695652173914</v>
      </c>
      <c r="F77" s="1">
        <v>14.910217391304341</v>
      </c>
      <c r="G77" s="1">
        <v>23.283260869565208</v>
      </c>
      <c r="H77" s="1">
        <v>87.045652173913084</v>
      </c>
      <c r="I77" s="1">
        <f t="shared" si="3"/>
        <v>125.23913043478262</v>
      </c>
      <c r="J77" s="1">
        <f t="shared" si="4"/>
        <v>4.1595667870036106</v>
      </c>
      <c r="K77" s="1">
        <f t="shared" si="5"/>
        <v>0.49521299638989147</v>
      </c>
    </row>
    <row r="78" spans="1:11" x14ac:dyDescent="0.3">
      <c r="A78" t="s">
        <v>32</v>
      </c>
      <c r="B78" t="s">
        <v>174</v>
      </c>
      <c r="C78" t="s">
        <v>175</v>
      </c>
      <c r="D78" t="s">
        <v>63</v>
      </c>
      <c r="E78" s="1">
        <v>75.152173913043484</v>
      </c>
      <c r="F78" s="1">
        <v>39.009782608695652</v>
      </c>
      <c r="G78" s="1">
        <v>71.640869565217386</v>
      </c>
      <c r="H78" s="1">
        <v>314.02945652173918</v>
      </c>
      <c r="I78" s="1">
        <f t="shared" si="3"/>
        <v>424.68010869565222</v>
      </c>
      <c r="J78" s="1">
        <f t="shared" si="4"/>
        <v>5.6509357824703503</v>
      </c>
      <c r="K78" s="1">
        <f t="shared" si="5"/>
        <v>0.51907723459647093</v>
      </c>
    </row>
    <row r="79" spans="1:11" x14ac:dyDescent="0.3">
      <c r="A79" t="s">
        <v>32</v>
      </c>
      <c r="B79" t="s">
        <v>176</v>
      </c>
      <c r="C79" t="s">
        <v>177</v>
      </c>
      <c r="D79" t="s">
        <v>178</v>
      </c>
      <c r="E79" s="1">
        <v>33.891304347826086</v>
      </c>
      <c r="F79" s="1">
        <v>24.616847826086957</v>
      </c>
      <c r="G79" s="1">
        <v>7.4048913043478262</v>
      </c>
      <c r="H79" s="1">
        <v>86.288043478260875</v>
      </c>
      <c r="I79" s="1">
        <f t="shared" si="3"/>
        <v>118.30978260869566</v>
      </c>
      <c r="J79" s="1">
        <f t="shared" si="4"/>
        <v>3.4908595253367545</v>
      </c>
      <c r="K79" s="1">
        <f t="shared" si="5"/>
        <v>0.72634701731879414</v>
      </c>
    </row>
    <row r="80" spans="1:11" x14ac:dyDescent="0.3">
      <c r="A80" t="s">
        <v>32</v>
      </c>
      <c r="B80" t="s">
        <v>179</v>
      </c>
      <c r="C80" t="s">
        <v>40</v>
      </c>
      <c r="D80" t="s">
        <v>41</v>
      </c>
      <c r="E80" s="1">
        <v>35.086956521739133</v>
      </c>
      <c r="F80" s="1">
        <v>48.470326086956518</v>
      </c>
      <c r="G80" s="1">
        <v>16.120760869565217</v>
      </c>
      <c r="H80" s="1">
        <v>99.528152173913099</v>
      </c>
      <c r="I80" s="1">
        <f t="shared" si="3"/>
        <v>164.11923913043483</v>
      </c>
      <c r="J80" s="1">
        <f t="shared" si="4"/>
        <v>4.6775000000000011</v>
      </c>
      <c r="K80" s="1">
        <f t="shared" si="5"/>
        <v>1.3814343246592315</v>
      </c>
    </row>
    <row r="81" spans="1:11" x14ac:dyDescent="0.3">
      <c r="A81" t="s">
        <v>32</v>
      </c>
      <c r="B81" t="s">
        <v>180</v>
      </c>
      <c r="C81" t="s">
        <v>181</v>
      </c>
      <c r="D81" t="s">
        <v>48</v>
      </c>
      <c r="E81" s="1">
        <v>34.260869565217391</v>
      </c>
      <c r="F81" s="1">
        <v>12.909782608695652</v>
      </c>
      <c r="G81" s="1">
        <v>27.426521739130436</v>
      </c>
      <c r="H81" s="1">
        <v>96.283043478260879</v>
      </c>
      <c r="I81" s="1">
        <f t="shared" si="3"/>
        <v>136.61934782608697</v>
      </c>
      <c r="J81" s="1">
        <f t="shared" si="4"/>
        <v>3.9876205583756348</v>
      </c>
      <c r="K81" s="1">
        <f t="shared" si="5"/>
        <v>0.37680837563451774</v>
      </c>
    </row>
    <row r="82" spans="1:11" x14ac:dyDescent="0.3">
      <c r="A82" t="s">
        <v>32</v>
      </c>
      <c r="B82" t="s">
        <v>182</v>
      </c>
      <c r="C82" t="s">
        <v>183</v>
      </c>
      <c r="D82" t="s">
        <v>51</v>
      </c>
      <c r="E82" s="1">
        <v>25.434782608695652</v>
      </c>
      <c r="F82" s="1">
        <v>6.5706521739130421</v>
      </c>
      <c r="G82" s="1">
        <v>22.211739130434783</v>
      </c>
      <c r="H82" s="1">
        <v>63.423478260869544</v>
      </c>
      <c r="I82" s="1">
        <f t="shared" si="3"/>
        <v>92.20586956521737</v>
      </c>
      <c r="J82" s="1">
        <f t="shared" si="4"/>
        <v>3.6251880341880334</v>
      </c>
      <c r="K82" s="1">
        <f t="shared" si="5"/>
        <v>0.2583333333333333</v>
      </c>
    </row>
    <row r="83" spans="1:11" x14ac:dyDescent="0.3">
      <c r="A83" t="s">
        <v>32</v>
      </c>
      <c r="B83" t="s">
        <v>184</v>
      </c>
      <c r="C83" t="s">
        <v>185</v>
      </c>
      <c r="D83" t="s">
        <v>186</v>
      </c>
      <c r="E83" s="1">
        <v>25.434782608695652</v>
      </c>
      <c r="F83" s="1">
        <v>22.815217391304348</v>
      </c>
      <c r="G83" s="1">
        <v>7.1086956521739131</v>
      </c>
      <c r="H83" s="1">
        <v>69.470108695652172</v>
      </c>
      <c r="I83" s="1">
        <f t="shared" si="3"/>
        <v>99.394021739130437</v>
      </c>
      <c r="J83" s="1">
        <f t="shared" si="4"/>
        <v>3.9077991452991454</v>
      </c>
      <c r="K83" s="1">
        <f t="shared" si="5"/>
        <v>0.89700854700854704</v>
      </c>
    </row>
    <row r="84" spans="1:11" x14ac:dyDescent="0.3">
      <c r="A84" t="s">
        <v>32</v>
      </c>
      <c r="B84" t="s">
        <v>187</v>
      </c>
      <c r="C84" t="s">
        <v>68</v>
      </c>
      <c r="D84" t="s">
        <v>48</v>
      </c>
      <c r="E84" s="1">
        <v>32.739130434782609</v>
      </c>
      <c r="F84" s="1">
        <v>5.9134782608695646</v>
      </c>
      <c r="G84" s="1">
        <v>34.797391304347812</v>
      </c>
      <c r="H84" s="1">
        <v>84.420652173913027</v>
      </c>
      <c r="I84" s="1">
        <f t="shared" si="3"/>
        <v>125.13152173913041</v>
      </c>
      <c r="J84" s="1">
        <f t="shared" si="4"/>
        <v>3.8220783532536511</v>
      </c>
      <c r="K84" s="1">
        <f t="shared" si="5"/>
        <v>0.18062416998671976</v>
      </c>
    </row>
    <row r="85" spans="1:11" x14ac:dyDescent="0.3">
      <c r="A85" t="s">
        <v>32</v>
      </c>
      <c r="B85" t="s">
        <v>188</v>
      </c>
      <c r="C85" t="s">
        <v>89</v>
      </c>
      <c r="D85" t="s">
        <v>90</v>
      </c>
      <c r="E85" s="1">
        <v>134.39130434782609</v>
      </c>
      <c r="F85" s="1">
        <v>95.52228260869569</v>
      </c>
      <c r="G85" s="1">
        <v>47.383152173913047</v>
      </c>
      <c r="H85" s="1">
        <v>375.55369565217404</v>
      </c>
      <c r="I85" s="1">
        <f t="shared" si="3"/>
        <v>518.45913043478276</v>
      </c>
      <c r="J85" s="1">
        <f t="shared" si="4"/>
        <v>3.8578324166936278</v>
      </c>
      <c r="K85" s="1">
        <f t="shared" si="5"/>
        <v>0.7107772565512781</v>
      </c>
    </row>
    <row r="86" spans="1:11" x14ac:dyDescent="0.3">
      <c r="A86" t="s">
        <v>32</v>
      </c>
      <c r="B86" t="s">
        <v>189</v>
      </c>
      <c r="C86" t="s">
        <v>60</v>
      </c>
      <c r="D86" t="s">
        <v>45</v>
      </c>
      <c r="E86" s="1">
        <v>52.532608695652172</v>
      </c>
      <c r="F86" s="1">
        <v>17.488478260869563</v>
      </c>
      <c r="G86" s="1">
        <v>37.806304347826092</v>
      </c>
      <c r="H86" s="1">
        <v>124.88228260869568</v>
      </c>
      <c r="I86" s="1">
        <f t="shared" si="3"/>
        <v>180.17706521739132</v>
      </c>
      <c r="J86" s="1">
        <f t="shared" si="4"/>
        <v>3.4298137802607078</v>
      </c>
      <c r="K86" s="1">
        <f t="shared" si="5"/>
        <v>0.33290709704117522</v>
      </c>
    </row>
    <row r="87" spans="1:11" x14ac:dyDescent="0.3">
      <c r="A87" t="s">
        <v>32</v>
      </c>
      <c r="B87" t="s">
        <v>190</v>
      </c>
      <c r="C87" t="s">
        <v>40</v>
      </c>
      <c r="D87" t="s">
        <v>41</v>
      </c>
      <c r="E87" s="1">
        <v>37.576086956521742</v>
      </c>
      <c r="F87" s="1">
        <v>19.305760869565219</v>
      </c>
      <c r="G87" s="1">
        <v>17.652173913043477</v>
      </c>
      <c r="H87" s="1">
        <v>99.217826086956549</v>
      </c>
      <c r="I87" s="1">
        <f t="shared" si="3"/>
        <v>136.17576086956524</v>
      </c>
      <c r="J87" s="1">
        <f t="shared" si="4"/>
        <v>3.6240005785363034</v>
      </c>
      <c r="K87" s="1">
        <f t="shared" si="5"/>
        <v>0.51377784205958921</v>
      </c>
    </row>
    <row r="88" spans="1:11" x14ac:dyDescent="0.3">
      <c r="A88" t="s">
        <v>32</v>
      </c>
      <c r="B88" t="s">
        <v>191</v>
      </c>
      <c r="C88" t="s">
        <v>192</v>
      </c>
      <c r="D88" t="s">
        <v>48</v>
      </c>
      <c r="E88" s="1">
        <v>43.228260869565219</v>
      </c>
      <c r="F88" s="1">
        <v>38.002717391304351</v>
      </c>
      <c r="G88" s="1">
        <v>67.4375</v>
      </c>
      <c r="H88" s="1">
        <v>112.16847826086956</v>
      </c>
      <c r="I88" s="1">
        <f t="shared" si="3"/>
        <v>217.60869565217391</v>
      </c>
      <c r="J88" s="1">
        <f t="shared" si="4"/>
        <v>5.0339451848126728</v>
      </c>
      <c r="K88" s="1">
        <f t="shared" si="5"/>
        <v>0.87911742519487057</v>
      </c>
    </row>
    <row r="89" spans="1:11" x14ac:dyDescent="0.3">
      <c r="A89" t="s">
        <v>32</v>
      </c>
      <c r="B89" t="s">
        <v>193</v>
      </c>
      <c r="C89" t="s">
        <v>73</v>
      </c>
      <c r="D89" t="s">
        <v>74</v>
      </c>
      <c r="E89" s="1">
        <v>29.478260869565219</v>
      </c>
      <c r="F89" s="1">
        <v>34.459021739130428</v>
      </c>
      <c r="G89" s="1">
        <v>13.985760869565217</v>
      </c>
      <c r="H89" s="1">
        <v>84.621304347826069</v>
      </c>
      <c r="I89" s="1">
        <f t="shared" si="3"/>
        <v>133.0660869565217</v>
      </c>
      <c r="J89" s="1">
        <f t="shared" si="4"/>
        <v>4.5140412979351021</v>
      </c>
      <c r="K89" s="1">
        <f t="shared" si="5"/>
        <v>1.1689638643067843</v>
      </c>
    </row>
    <row r="90" spans="1:11" x14ac:dyDescent="0.3">
      <c r="A90" t="s">
        <v>32</v>
      </c>
      <c r="B90" t="s">
        <v>194</v>
      </c>
      <c r="C90" t="s">
        <v>195</v>
      </c>
      <c r="D90" t="s">
        <v>196</v>
      </c>
      <c r="E90" s="1">
        <v>21.25</v>
      </c>
      <c r="F90" s="1">
        <v>6.3423913043478262</v>
      </c>
      <c r="G90" s="1">
        <v>12.434782608695652</v>
      </c>
      <c r="H90" s="1">
        <v>51.315217391304351</v>
      </c>
      <c r="I90" s="1">
        <f t="shared" si="3"/>
        <v>70.092391304347828</v>
      </c>
      <c r="J90" s="1">
        <f t="shared" si="4"/>
        <v>3.2984654731457801</v>
      </c>
      <c r="K90" s="1">
        <f t="shared" si="5"/>
        <v>0.29846547314578004</v>
      </c>
    </row>
    <row r="91" spans="1:11" x14ac:dyDescent="0.3">
      <c r="A91" t="s">
        <v>32</v>
      </c>
      <c r="B91" t="s">
        <v>197</v>
      </c>
      <c r="C91" t="s">
        <v>40</v>
      </c>
      <c r="D91" t="s">
        <v>41</v>
      </c>
      <c r="E91" s="1">
        <v>65.543478260869563</v>
      </c>
      <c r="F91" s="1">
        <v>27.381630434782611</v>
      </c>
      <c r="G91" s="1">
        <v>57.919130434782602</v>
      </c>
      <c r="H91" s="1">
        <v>169.55130434782609</v>
      </c>
      <c r="I91" s="1">
        <f t="shared" si="3"/>
        <v>254.8520652173913</v>
      </c>
      <c r="J91" s="1">
        <f t="shared" si="4"/>
        <v>3.8882902155887233</v>
      </c>
      <c r="K91" s="1">
        <f t="shared" si="5"/>
        <v>0.4177628524046435</v>
      </c>
    </row>
    <row r="92" spans="1:11" x14ac:dyDescent="0.3">
      <c r="A92" t="s">
        <v>32</v>
      </c>
      <c r="B92" t="s">
        <v>198</v>
      </c>
      <c r="C92" t="s">
        <v>40</v>
      </c>
      <c r="D92" t="s">
        <v>41</v>
      </c>
      <c r="E92" s="1">
        <v>48.891304347826086</v>
      </c>
      <c r="F92" s="1">
        <v>32.573369565217391</v>
      </c>
      <c r="G92" s="1">
        <v>11.201086956521738</v>
      </c>
      <c r="H92" s="1">
        <v>129.21195652173913</v>
      </c>
      <c r="I92" s="1">
        <f t="shared" si="3"/>
        <v>172.98641304347825</v>
      </c>
      <c r="J92" s="1">
        <f t="shared" si="4"/>
        <v>3.5381836371720765</v>
      </c>
      <c r="K92" s="1">
        <f t="shared" si="5"/>
        <v>0.66624055135615834</v>
      </c>
    </row>
    <row r="93" spans="1:11" x14ac:dyDescent="0.3">
      <c r="A93" t="s">
        <v>32</v>
      </c>
      <c r="B93" t="s">
        <v>199</v>
      </c>
      <c r="C93" t="s">
        <v>40</v>
      </c>
      <c r="D93" t="s">
        <v>41</v>
      </c>
      <c r="E93" s="1">
        <v>69.271739130434781</v>
      </c>
      <c r="F93" s="1">
        <v>23.275978260869564</v>
      </c>
      <c r="G93" s="1">
        <v>51.063586956521746</v>
      </c>
      <c r="H93" s="1">
        <v>151.0501086956522</v>
      </c>
      <c r="I93" s="1">
        <f t="shared" si="3"/>
        <v>225.38967391304351</v>
      </c>
      <c r="J93" s="1">
        <f t="shared" si="4"/>
        <v>3.2537031225482509</v>
      </c>
      <c r="K93" s="1">
        <f t="shared" si="5"/>
        <v>0.33600972854228778</v>
      </c>
    </row>
    <row r="94" spans="1:11" x14ac:dyDescent="0.3">
      <c r="A94" t="s">
        <v>32</v>
      </c>
      <c r="B94" t="s">
        <v>200</v>
      </c>
      <c r="C94" t="s">
        <v>40</v>
      </c>
      <c r="D94" t="s">
        <v>41</v>
      </c>
      <c r="E94" s="1">
        <v>48.847826086956523</v>
      </c>
      <c r="F94" s="1">
        <v>20.561304347826095</v>
      </c>
      <c r="G94" s="1">
        <v>24.399565217391306</v>
      </c>
      <c r="H94" s="1">
        <v>130.90782608695653</v>
      </c>
      <c r="I94" s="1">
        <f t="shared" si="3"/>
        <v>175.86869565217393</v>
      </c>
      <c r="J94" s="1">
        <f t="shared" si="4"/>
        <v>3.6003382287494436</v>
      </c>
      <c r="K94" s="1">
        <f t="shared" si="5"/>
        <v>0.42092567868268815</v>
      </c>
    </row>
    <row r="95" spans="1:11" x14ac:dyDescent="0.3">
      <c r="A95" t="s">
        <v>32</v>
      </c>
      <c r="B95" t="s">
        <v>201</v>
      </c>
      <c r="C95" t="s">
        <v>142</v>
      </c>
      <c r="D95" t="s">
        <v>82</v>
      </c>
      <c r="E95" s="1">
        <v>42.108695652173914</v>
      </c>
      <c r="F95" s="1">
        <v>14.608804347826089</v>
      </c>
      <c r="G95" s="1">
        <v>46.344782608695638</v>
      </c>
      <c r="H95" s="1">
        <v>104.80543478260866</v>
      </c>
      <c r="I95" s="1">
        <f t="shared" si="3"/>
        <v>165.75902173913039</v>
      </c>
      <c r="J95" s="1">
        <f t="shared" si="4"/>
        <v>3.9364558595766637</v>
      </c>
      <c r="K95" s="1">
        <f t="shared" si="5"/>
        <v>0.34693082085699539</v>
      </c>
    </row>
    <row r="96" spans="1:11" x14ac:dyDescent="0.3">
      <c r="A96" t="s">
        <v>32</v>
      </c>
      <c r="B96" t="s">
        <v>202</v>
      </c>
      <c r="C96" t="s">
        <v>203</v>
      </c>
      <c r="D96" t="s">
        <v>48</v>
      </c>
      <c r="E96" s="1">
        <v>53.782608695652172</v>
      </c>
      <c r="F96" s="1">
        <v>34.996956521739129</v>
      </c>
      <c r="G96" s="1">
        <v>58.351847826086953</v>
      </c>
      <c r="H96" s="1">
        <v>134.94347826086957</v>
      </c>
      <c r="I96" s="1">
        <f t="shared" si="3"/>
        <v>228.29228260869564</v>
      </c>
      <c r="J96" s="1">
        <f t="shared" si="4"/>
        <v>4.2447231204527078</v>
      </c>
      <c r="K96" s="1">
        <f t="shared" si="5"/>
        <v>0.65071139854486659</v>
      </c>
    </row>
    <row r="97" spans="1:11" x14ac:dyDescent="0.3">
      <c r="A97" t="s">
        <v>32</v>
      </c>
      <c r="B97" t="s">
        <v>204</v>
      </c>
      <c r="C97" t="s">
        <v>205</v>
      </c>
      <c r="D97" t="s">
        <v>38</v>
      </c>
      <c r="E97" s="1">
        <v>89.369565217391298</v>
      </c>
      <c r="F97" s="1">
        <v>123.62228260869566</v>
      </c>
      <c r="G97" s="1">
        <v>24.948369565217391</v>
      </c>
      <c r="H97" s="1">
        <v>349.23641304347825</v>
      </c>
      <c r="I97" s="1">
        <f t="shared" si="3"/>
        <v>497.80706521739131</v>
      </c>
      <c r="J97" s="1">
        <f t="shared" si="4"/>
        <v>5.5702079785940164</v>
      </c>
      <c r="K97" s="1">
        <f t="shared" si="5"/>
        <v>1.3832704937971299</v>
      </c>
    </row>
    <row r="98" spans="1:11" x14ac:dyDescent="0.3">
      <c r="A98" t="s">
        <v>32</v>
      </c>
      <c r="B98" t="s">
        <v>206</v>
      </c>
      <c r="C98" t="s">
        <v>175</v>
      </c>
      <c r="D98" t="s">
        <v>63</v>
      </c>
      <c r="E98" s="1">
        <v>45.326086956521742</v>
      </c>
      <c r="F98" s="1">
        <v>15.055760869565216</v>
      </c>
      <c r="G98" s="1">
        <v>46.872173913043476</v>
      </c>
      <c r="H98" s="1">
        <v>137.73760869565217</v>
      </c>
      <c r="I98" s="1">
        <f t="shared" si="3"/>
        <v>199.66554347826087</v>
      </c>
      <c r="J98" s="1">
        <f t="shared" si="4"/>
        <v>4.4050911270983208</v>
      </c>
      <c r="K98" s="1">
        <f t="shared" si="5"/>
        <v>0.33216546762589921</v>
      </c>
    </row>
    <row r="99" spans="1:11" x14ac:dyDescent="0.3">
      <c r="A99" t="s">
        <v>32</v>
      </c>
      <c r="B99" t="s">
        <v>207</v>
      </c>
      <c r="C99" t="s">
        <v>73</v>
      </c>
      <c r="D99" t="s">
        <v>74</v>
      </c>
      <c r="E99" s="1">
        <v>32.010869565217391</v>
      </c>
      <c r="F99" s="1">
        <v>27.869347826086958</v>
      </c>
      <c r="G99" s="1">
        <v>17.901413043478261</v>
      </c>
      <c r="H99" s="1">
        <v>82.327500000000015</v>
      </c>
      <c r="I99" s="1">
        <f t="shared" si="3"/>
        <v>128.09826086956525</v>
      </c>
      <c r="J99" s="1">
        <f t="shared" si="4"/>
        <v>4.0017113752122251</v>
      </c>
      <c r="K99" s="1">
        <f t="shared" si="5"/>
        <v>0.87062139219015289</v>
      </c>
    </row>
    <row r="100" spans="1:11" x14ac:dyDescent="0.3">
      <c r="A100" t="s">
        <v>32</v>
      </c>
      <c r="B100" t="s">
        <v>208</v>
      </c>
      <c r="C100" t="s">
        <v>126</v>
      </c>
      <c r="D100" t="s">
        <v>127</v>
      </c>
      <c r="E100" s="1">
        <v>44.913043478260867</v>
      </c>
      <c r="F100" s="1">
        <v>22.649239130434779</v>
      </c>
      <c r="G100" s="1">
        <v>32.424347826086958</v>
      </c>
      <c r="H100" s="1">
        <v>115.44076086956521</v>
      </c>
      <c r="I100" s="1">
        <f t="shared" si="3"/>
        <v>170.51434782608695</v>
      </c>
      <c r="J100" s="1">
        <f t="shared" si="4"/>
        <v>3.796544046466602</v>
      </c>
      <c r="K100" s="1">
        <f t="shared" si="5"/>
        <v>0.50429090029041623</v>
      </c>
    </row>
    <row r="101" spans="1:11" x14ac:dyDescent="0.3">
      <c r="A101" t="s">
        <v>32</v>
      </c>
      <c r="B101" t="s">
        <v>209</v>
      </c>
      <c r="C101" t="s">
        <v>210</v>
      </c>
      <c r="D101" t="s">
        <v>54</v>
      </c>
      <c r="E101" s="1">
        <v>50.25</v>
      </c>
      <c r="F101" s="1">
        <v>26.741630434782611</v>
      </c>
      <c r="G101" s="1">
        <v>36.826956521739135</v>
      </c>
      <c r="H101" s="1">
        <v>135.89228260869564</v>
      </c>
      <c r="I101" s="1">
        <f t="shared" si="3"/>
        <v>199.46086956521737</v>
      </c>
      <c r="J101" s="1">
        <f t="shared" si="4"/>
        <v>3.9693705386112907</v>
      </c>
      <c r="K101" s="1">
        <f t="shared" si="5"/>
        <v>0.53217174994592265</v>
      </c>
    </row>
    <row r="102" spans="1:11" x14ac:dyDescent="0.3">
      <c r="A102" t="s">
        <v>32</v>
      </c>
      <c r="B102" t="s">
        <v>211</v>
      </c>
      <c r="C102" t="s">
        <v>119</v>
      </c>
      <c r="D102" t="s">
        <v>41</v>
      </c>
      <c r="E102" s="1">
        <v>84.423913043478265</v>
      </c>
      <c r="F102" s="1">
        <v>24.463369565217398</v>
      </c>
      <c r="G102" s="1">
        <v>67.731739130434789</v>
      </c>
      <c r="H102" s="1">
        <v>227.99684782608688</v>
      </c>
      <c r="I102" s="1">
        <f t="shared" si="3"/>
        <v>320.19195652173903</v>
      </c>
      <c r="J102" s="1">
        <f t="shared" si="4"/>
        <v>3.7926689841637686</v>
      </c>
      <c r="K102" s="1">
        <f t="shared" si="5"/>
        <v>0.28976825028968722</v>
      </c>
    </row>
    <row r="103" spans="1:11" x14ac:dyDescent="0.3">
      <c r="A103" t="s">
        <v>32</v>
      </c>
      <c r="B103" t="s">
        <v>212</v>
      </c>
      <c r="C103" t="s">
        <v>213</v>
      </c>
      <c r="D103" t="s">
        <v>178</v>
      </c>
      <c r="E103" s="1">
        <v>71.119565217391298</v>
      </c>
      <c r="F103" s="1">
        <v>36.697608695652164</v>
      </c>
      <c r="G103" s="1">
        <v>27.000978260869573</v>
      </c>
      <c r="H103" s="1">
        <v>202.78043478260872</v>
      </c>
      <c r="I103" s="1">
        <f t="shared" si="3"/>
        <v>266.47902173913047</v>
      </c>
      <c r="J103" s="1">
        <f t="shared" si="4"/>
        <v>3.7469157878648947</v>
      </c>
      <c r="K103" s="1">
        <f t="shared" si="5"/>
        <v>0.51599877731927246</v>
      </c>
    </row>
    <row r="104" spans="1:11" x14ac:dyDescent="0.3">
      <c r="A104" t="s">
        <v>32</v>
      </c>
      <c r="B104" t="s">
        <v>214</v>
      </c>
      <c r="C104" t="s">
        <v>215</v>
      </c>
      <c r="D104" t="s">
        <v>216</v>
      </c>
      <c r="E104" s="1">
        <v>27.880434782608695</v>
      </c>
      <c r="F104" s="1">
        <v>16.632065217391311</v>
      </c>
      <c r="G104" s="1">
        <v>10.031847826086958</v>
      </c>
      <c r="H104" s="1">
        <v>77.101847826086981</v>
      </c>
      <c r="I104" s="1">
        <f t="shared" si="3"/>
        <v>103.76576086956524</v>
      </c>
      <c r="J104" s="1">
        <f t="shared" si="4"/>
        <v>3.721812865497077</v>
      </c>
      <c r="K104" s="1">
        <f t="shared" si="5"/>
        <v>0.59654970760233939</v>
      </c>
    </row>
    <row r="105" spans="1:11" x14ac:dyDescent="0.3">
      <c r="A105" t="s">
        <v>32</v>
      </c>
      <c r="B105" t="s">
        <v>217</v>
      </c>
      <c r="C105" t="s">
        <v>218</v>
      </c>
      <c r="D105" t="s">
        <v>74</v>
      </c>
      <c r="E105" s="1">
        <v>32.586956521739133</v>
      </c>
      <c r="F105" s="1">
        <v>20.754673913043479</v>
      </c>
      <c r="G105" s="1">
        <v>26.027499999999996</v>
      </c>
      <c r="H105" s="1">
        <v>97.620108695652206</v>
      </c>
      <c r="I105" s="1">
        <f t="shared" si="3"/>
        <v>144.40228260869569</v>
      </c>
      <c r="J105" s="1">
        <f t="shared" si="4"/>
        <v>4.4312908605737169</v>
      </c>
      <c r="K105" s="1">
        <f t="shared" si="5"/>
        <v>0.63690126751167442</v>
      </c>
    </row>
    <row r="106" spans="1:11" x14ac:dyDescent="0.3">
      <c r="A106" t="s">
        <v>32</v>
      </c>
      <c r="B106" t="s">
        <v>219</v>
      </c>
      <c r="C106" t="s">
        <v>40</v>
      </c>
      <c r="D106" t="s">
        <v>41</v>
      </c>
      <c r="E106" s="1">
        <v>69.934782608695656</v>
      </c>
      <c r="F106" s="1">
        <v>21.728260869565219</v>
      </c>
      <c r="G106" s="1">
        <v>84.989130434782609</v>
      </c>
      <c r="H106" s="1">
        <v>243.71228260869563</v>
      </c>
      <c r="I106" s="1">
        <f t="shared" si="3"/>
        <v>350.42967391304347</v>
      </c>
      <c r="J106" s="1">
        <f t="shared" si="4"/>
        <v>5.0108066521603973</v>
      </c>
      <c r="K106" s="1">
        <f t="shared" si="5"/>
        <v>0.31069319241529375</v>
      </c>
    </row>
    <row r="107" spans="1:11" x14ac:dyDescent="0.3">
      <c r="A107" t="s">
        <v>32</v>
      </c>
      <c r="B107" t="s">
        <v>220</v>
      </c>
      <c r="C107" t="s">
        <v>34</v>
      </c>
      <c r="D107" t="s">
        <v>35</v>
      </c>
      <c r="E107" s="1">
        <v>32.597826086956523</v>
      </c>
      <c r="F107" s="1">
        <v>21.26597826086957</v>
      </c>
      <c r="G107" s="1">
        <v>27.20249999999999</v>
      </c>
      <c r="H107" s="1">
        <v>125.19630434782611</v>
      </c>
      <c r="I107" s="1">
        <f t="shared" si="3"/>
        <v>173.66478260869567</v>
      </c>
      <c r="J107" s="1">
        <f t="shared" si="4"/>
        <v>5.327495831943982</v>
      </c>
      <c r="K107" s="1">
        <f t="shared" si="5"/>
        <v>0.65237412470823619</v>
      </c>
    </row>
    <row r="108" spans="1:11" x14ac:dyDescent="0.3">
      <c r="A108" t="s">
        <v>32</v>
      </c>
      <c r="B108" t="s">
        <v>221</v>
      </c>
      <c r="C108" t="s">
        <v>222</v>
      </c>
      <c r="D108" t="s">
        <v>223</v>
      </c>
      <c r="E108" s="1">
        <v>81.445652173913047</v>
      </c>
      <c r="F108" s="1">
        <v>16.804347826086957</v>
      </c>
      <c r="G108" s="1">
        <v>61.635869565217391</v>
      </c>
      <c r="H108" s="1">
        <v>176.79891304347825</v>
      </c>
      <c r="I108" s="1">
        <f t="shared" si="3"/>
        <v>255.2391304347826</v>
      </c>
      <c r="J108" s="1">
        <f t="shared" si="4"/>
        <v>3.1338582677165352</v>
      </c>
      <c r="K108" s="1">
        <f t="shared" si="5"/>
        <v>0.20632590417723209</v>
      </c>
    </row>
    <row r="109" spans="1:11" x14ac:dyDescent="0.3">
      <c r="A109" t="s">
        <v>32</v>
      </c>
      <c r="B109" t="s">
        <v>224</v>
      </c>
      <c r="C109" t="s">
        <v>225</v>
      </c>
      <c r="D109" t="s">
        <v>48</v>
      </c>
      <c r="E109" s="1">
        <v>64.847826086956516</v>
      </c>
      <c r="F109" s="1">
        <v>15.807065217391305</v>
      </c>
      <c r="G109" s="1">
        <v>0</v>
      </c>
      <c r="H109" s="1">
        <v>118.67663043478261</v>
      </c>
      <c r="I109" s="1">
        <f t="shared" si="3"/>
        <v>134.48369565217391</v>
      </c>
      <c r="J109" s="1">
        <f t="shared" si="4"/>
        <v>2.0738350653704325</v>
      </c>
      <c r="K109" s="1">
        <f t="shared" si="5"/>
        <v>0.24375628561850488</v>
      </c>
    </row>
    <row r="110" spans="1:11" x14ac:dyDescent="0.3">
      <c r="A110" t="s">
        <v>32</v>
      </c>
      <c r="B110" t="s">
        <v>226</v>
      </c>
      <c r="C110" t="s">
        <v>203</v>
      </c>
      <c r="D110" t="s">
        <v>48</v>
      </c>
      <c r="E110" s="1">
        <v>39.260869565217391</v>
      </c>
      <c r="F110" s="1">
        <v>27.853369565217399</v>
      </c>
      <c r="G110" s="1">
        <v>12.081086956521739</v>
      </c>
      <c r="H110" s="1">
        <v>133.14206521739132</v>
      </c>
      <c r="I110" s="1">
        <f t="shared" si="3"/>
        <v>173.07652173913044</v>
      </c>
      <c r="J110" s="1">
        <f t="shared" si="4"/>
        <v>4.4083720930232557</v>
      </c>
      <c r="K110" s="1">
        <f t="shared" si="5"/>
        <v>0.7094435215946846</v>
      </c>
    </row>
    <row r="111" spans="1:11" x14ac:dyDescent="0.3">
      <c r="A111" t="s">
        <v>32</v>
      </c>
      <c r="B111" t="s">
        <v>227</v>
      </c>
      <c r="C111" t="s">
        <v>126</v>
      </c>
      <c r="D111" t="s">
        <v>127</v>
      </c>
      <c r="E111" s="1">
        <v>92.119565217391298</v>
      </c>
      <c r="F111" s="1">
        <v>34.529891304347828</v>
      </c>
      <c r="G111" s="1">
        <v>66.277173913043484</v>
      </c>
      <c r="H111" s="1">
        <v>211.32880434782609</v>
      </c>
      <c r="I111" s="1">
        <f t="shared" si="3"/>
        <v>312.13586956521738</v>
      </c>
      <c r="J111" s="1">
        <f t="shared" si="4"/>
        <v>3.388377581120944</v>
      </c>
      <c r="K111" s="1">
        <f t="shared" si="5"/>
        <v>0.37483775811209447</v>
      </c>
    </row>
    <row r="112" spans="1:11" x14ac:dyDescent="0.3">
      <c r="A112" t="s">
        <v>32</v>
      </c>
      <c r="B112" t="s">
        <v>228</v>
      </c>
      <c r="C112" t="s">
        <v>71</v>
      </c>
      <c r="D112" t="s">
        <v>38</v>
      </c>
      <c r="E112" s="1">
        <v>75.836956521739125</v>
      </c>
      <c r="F112" s="1">
        <v>33.538043478260867</v>
      </c>
      <c r="G112" s="1">
        <v>97.388586956521735</v>
      </c>
      <c r="H112" s="1">
        <v>195.75815217391303</v>
      </c>
      <c r="I112" s="1">
        <f t="shared" si="3"/>
        <v>326.68478260869563</v>
      </c>
      <c r="J112" s="1">
        <f t="shared" si="4"/>
        <v>4.3077253834026088</v>
      </c>
      <c r="K112" s="1">
        <f t="shared" si="5"/>
        <v>0.44223878457789884</v>
      </c>
    </row>
    <row r="113" spans="1:11" x14ac:dyDescent="0.3">
      <c r="A113" t="s">
        <v>32</v>
      </c>
      <c r="B113" t="s">
        <v>229</v>
      </c>
      <c r="C113" t="s">
        <v>40</v>
      </c>
      <c r="D113" t="s">
        <v>41</v>
      </c>
      <c r="E113" s="1">
        <v>43.380434782608695</v>
      </c>
      <c r="F113" s="1">
        <v>34.089347826086964</v>
      </c>
      <c r="G113" s="1">
        <v>28.490978260869564</v>
      </c>
      <c r="H113" s="1">
        <v>115.88021739130433</v>
      </c>
      <c r="I113" s="1">
        <f t="shared" si="3"/>
        <v>178.46054347826086</v>
      </c>
      <c r="J113" s="1">
        <f t="shared" si="4"/>
        <v>4.1138486594838382</v>
      </c>
      <c r="K113" s="1">
        <f t="shared" si="5"/>
        <v>0.78582310197945393</v>
      </c>
    </row>
    <row r="114" spans="1:11" x14ac:dyDescent="0.3">
      <c r="A114" t="s">
        <v>32</v>
      </c>
      <c r="B114" t="s">
        <v>230</v>
      </c>
      <c r="C114" t="s">
        <v>53</v>
      </c>
      <c r="D114" t="s">
        <v>54</v>
      </c>
      <c r="E114" s="1">
        <v>78.663043478260875</v>
      </c>
      <c r="F114" s="1">
        <v>13.717391304347826</v>
      </c>
      <c r="G114" s="1">
        <v>84.269021739130437</v>
      </c>
      <c r="H114" s="1">
        <v>198.67934782608697</v>
      </c>
      <c r="I114" s="1">
        <f t="shared" si="3"/>
        <v>296.66576086956525</v>
      </c>
      <c r="J114" s="1">
        <f t="shared" si="4"/>
        <v>3.7713486251209067</v>
      </c>
      <c r="K114" s="1">
        <f t="shared" si="5"/>
        <v>0.17438164985491225</v>
      </c>
    </row>
    <row r="115" spans="1:11" x14ac:dyDescent="0.3">
      <c r="A115" t="s">
        <v>32</v>
      </c>
      <c r="B115" t="s">
        <v>231</v>
      </c>
      <c r="C115" t="s">
        <v>89</v>
      </c>
      <c r="D115" t="s">
        <v>90</v>
      </c>
      <c r="E115" s="1">
        <v>28.010869565217391</v>
      </c>
      <c r="F115" s="1">
        <v>22.540760869565219</v>
      </c>
      <c r="G115" s="1">
        <v>4.4755434782608692</v>
      </c>
      <c r="H115" s="1">
        <v>54.1875</v>
      </c>
      <c r="I115" s="1">
        <f t="shared" si="3"/>
        <v>81.203804347826093</v>
      </c>
      <c r="J115" s="1">
        <f t="shared" si="4"/>
        <v>2.8990104772991856</v>
      </c>
      <c r="K115" s="1">
        <f t="shared" si="5"/>
        <v>0.8047147846332946</v>
      </c>
    </row>
    <row r="116" spans="1:11" x14ac:dyDescent="0.3">
      <c r="A116" t="s">
        <v>32</v>
      </c>
      <c r="B116" t="s">
        <v>232</v>
      </c>
      <c r="C116" t="s">
        <v>37</v>
      </c>
      <c r="D116" t="s">
        <v>38</v>
      </c>
      <c r="E116" s="1">
        <v>44.891304347826086</v>
      </c>
      <c r="F116" s="1">
        <v>19.971413043478265</v>
      </c>
      <c r="G116" s="1">
        <v>57.144673913043491</v>
      </c>
      <c r="H116" s="1">
        <v>115.82456521739132</v>
      </c>
      <c r="I116" s="1">
        <f t="shared" si="3"/>
        <v>192.94065217391307</v>
      </c>
      <c r="J116" s="1">
        <f t="shared" si="4"/>
        <v>4.2979515738498799</v>
      </c>
      <c r="K116" s="1">
        <f t="shared" si="5"/>
        <v>0.44488377723970951</v>
      </c>
    </row>
    <row r="117" spans="1:11" x14ac:dyDescent="0.3">
      <c r="A117" t="s">
        <v>32</v>
      </c>
      <c r="B117" t="s">
        <v>233</v>
      </c>
      <c r="C117" t="s">
        <v>71</v>
      </c>
      <c r="D117" t="s">
        <v>38</v>
      </c>
      <c r="E117" s="1">
        <v>69.163043478260875</v>
      </c>
      <c r="F117" s="1">
        <v>3.0135869565217392</v>
      </c>
      <c r="G117" s="1">
        <v>48.717391304347828</v>
      </c>
      <c r="H117" s="1">
        <v>208.46739130434781</v>
      </c>
      <c r="I117" s="1">
        <f t="shared" si="3"/>
        <v>260.19836956521738</v>
      </c>
      <c r="J117" s="1">
        <f t="shared" si="4"/>
        <v>3.7621012101210116</v>
      </c>
      <c r="K117" s="1">
        <f t="shared" si="5"/>
        <v>4.3572214364293572E-2</v>
      </c>
    </row>
    <row r="118" spans="1:11" x14ac:dyDescent="0.3">
      <c r="A118" t="s">
        <v>32</v>
      </c>
      <c r="B118" t="s">
        <v>234</v>
      </c>
      <c r="C118" t="s">
        <v>175</v>
      </c>
      <c r="D118" t="s">
        <v>63</v>
      </c>
      <c r="E118" s="1">
        <v>57.804347826086953</v>
      </c>
      <c r="F118" s="1">
        <v>12.744130434782608</v>
      </c>
      <c r="G118" s="1">
        <v>38.71380434782607</v>
      </c>
      <c r="H118" s="1">
        <v>138.68304347826094</v>
      </c>
      <c r="I118" s="1">
        <f t="shared" si="3"/>
        <v>190.14097826086962</v>
      </c>
      <c r="J118" s="1">
        <f t="shared" si="4"/>
        <v>3.2893888679954881</v>
      </c>
      <c r="K118" s="1">
        <f t="shared" si="5"/>
        <v>0.22047010154193306</v>
      </c>
    </row>
    <row r="119" spans="1:11" x14ac:dyDescent="0.3">
      <c r="A119" t="s">
        <v>32</v>
      </c>
      <c r="B119" t="s">
        <v>235</v>
      </c>
      <c r="C119" t="s">
        <v>222</v>
      </c>
      <c r="D119" t="s">
        <v>223</v>
      </c>
      <c r="E119" s="1">
        <v>86.695652173913047</v>
      </c>
      <c r="F119" s="1">
        <v>39.565217391304351</v>
      </c>
      <c r="G119" s="1">
        <v>56.709239130434781</v>
      </c>
      <c r="H119" s="1">
        <v>191.33695652173913</v>
      </c>
      <c r="I119" s="1">
        <f t="shared" si="3"/>
        <v>287.61141304347825</v>
      </c>
      <c r="J119" s="1">
        <f t="shared" si="4"/>
        <v>3.3174837011033098</v>
      </c>
      <c r="K119" s="1">
        <f t="shared" si="5"/>
        <v>0.45636910732196589</v>
      </c>
    </row>
    <row r="120" spans="1:11" x14ac:dyDescent="0.3">
      <c r="A120" t="s">
        <v>32</v>
      </c>
      <c r="B120" t="s">
        <v>236</v>
      </c>
      <c r="C120" t="s">
        <v>53</v>
      </c>
      <c r="D120" t="s">
        <v>54</v>
      </c>
      <c r="E120" s="1">
        <v>73.608695652173907</v>
      </c>
      <c r="F120" s="1">
        <v>8.6772826086956503</v>
      </c>
      <c r="G120" s="1">
        <v>84.29</v>
      </c>
      <c r="H120" s="1">
        <v>177.06184782608699</v>
      </c>
      <c r="I120" s="1">
        <f t="shared" si="3"/>
        <v>270.02913043478264</v>
      </c>
      <c r="J120" s="1">
        <f t="shared" si="4"/>
        <v>3.6684406379208512</v>
      </c>
      <c r="K120" s="1">
        <f t="shared" si="5"/>
        <v>0.11788393384524511</v>
      </c>
    </row>
    <row r="121" spans="1:11" x14ac:dyDescent="0.3">
      <c r="A121" t="s">
        <v>32</v>
      </c>
      <c r="B121" t="s">
        <v>237</v>
      </c>
      <c r="C121" t="s">
        <v>142</v>
      </c>
      <c r="D121" t="s">
        <v>82</v>
      </c>
      <c r="E121" s="1">
        <v>14.815217391304348</v>
      </c>
      <c r="F121" s="1">
        <v>2.6494565217391304</v>
      </c>
      <c r="G121" s="1">
        <v>25.627717391304348</v>
      </c>
      <c r="H121" s="1">
        <v>49.206521739130437</v>
      </c>
      <c r="I121" s="1">
        <f t="shared" si="3"/>
        <v>77.483695652173907</v>
      </c>
      <c r="J121" s="1">
        <f t="shared" si="4"/>
        <v>5.2300073367571533</v>
      </c>
      <c r="K121" s="1">
        <f t="shared" si="5"/>
        <v>0.17883345561261921</v>
      </c>
    </row>
    <row r="122" spans="1:11" x14ac:dyDescent="0.3">
      <c r="A122" t="s">
        <v>32</v>
      </c>
      <c r="B122" t="s">
        <v>238</v>
      </c>
      <c r="C122" t="s">
        <v>119</v>
      </c>
      <c r="D122" t="s">
        <v>41</v>
      </c>
      <c r="E122" s="1">
        <v>76.076086956521735</v>
      </c>
      <c r="F122" s="1">
        <v>33.625978260869559</v>
      </c>
      <c r="G122" s="1">
        <v>39.616630434782607</v>
      </c>
      <c r="H122" s="1">
        <v>218.73782608695649</v>
      </c>
      <c r="I122" s="1">
        <f t="shared" si="3"/>
        <v>291.98043478260865</v>
      </c>
      <c r="J122" s="1">
        <f t="shared" si="4"/>
        <v>3.8380054293470494</v>
      </c>
      <c r="K122" s="1">
        <f t="shared" si="5"/>
        <v>0.44200457208172589</v>
      </c>
    </row>
    <row r="123" spans="1:11" x14ac:dyDescent="0.3">
      <c r="A123" t="s">
        <v>32</v>
      </c>
      <c r="B123" t="s">
        <v>239</v>
      </c>
      <c r="C123" t="s">
        <v>240</v>
      </c>
      <c r="D123" t="s">
        <v>41</v>
      </c>
      <c r="E123" s="1">
        <v>56.423913043478258</v>
      </c>
      <c r="F123" s="1">
        <v>10.740108695652175</v>
      </c>
      <c r="G123" s="1">
        <v>39.092282608695662</v>
      </c>
      <c r="H123" s="1">
        <v>155.62478260869565</v>
      </c>
      <c r="I123" s="1">
        <f t="shared" si="3"/>
        <v>205.4571739130435</v>
      </c>
      <c r="J123" s="1">
        <f t="shared" si="4"/>
        <v>3.6413138123675597</v>
      </c>
      <c r="K123" s="1">
        <f t="shared" si="5"/>
        <v>0.19034675399730305</v>
      </c>
    </row>
    <row r="124" spans="1:11" x14ac:dyDescent="0.3">
      <c r="A124" t="s">
        <v>32</v>
      </c>
      <c r="B124" t="s">
        <v>241</v>
      </c>
      <c r="C124" t="s">
        <v>40</v>
      </c>
      <c r="D124" t="s">
        <v>41</v>
      </c>
      <c r="E124" s="1">
        <v>95.782608695652172</v>
      </c>
      <c r="F124" s="1">
        <v>82.380434782608702</v>
      </c>
      <c r="G124" s="1">
        <v>61.913043478260867</v>
      </c>
      <c r="H124" s="1">
        <v>249.375</v>
      </c>
      <c r="I124" s="1">
        <f t="shared" si="3"/>
        <v>393.66847826086956</v>
      </c>
      <c r="J124" s="1">
        <f t="shared" si="4"/>
        <v>4.110020426690876</v>
      </c>
      <c r="K124" s="1">
        <f t="shared" si="5"/>
        <v>0.86007716749886531</v>
      </c>
    </row>
    <row r="125" spans="1:11" x14ac:dyDescent="0.3">
      <c r="A125" t="s">
        <v>32</v>
      </c>
      <c r="B125" t="s">
        <v>242</v>
      </c>
      <c r="C125" t="s">
        <v>203</v>
      </c>
      <c r="D125" t="s">
        <v>48</v>
      </c>
      <c r="E125" s="1">
        <v>6.0652173913043477</v>
      </c>
      <c r="F125" s="1">
        <v>20.233804347826084</v>
      </c>
      <c r="G125" s="1">
        <v>5.5568478260869565</v>
      </c>
      <c r="H125" s="1">
        <v>24.029130434782608</v>
      </c>
      <c r="I125" s="1">
        <f t="shared" si="3"/>
        <v>49.819782608695647</v>
      </c>
      <c r="J125" s="1">
        <f t="shared" si="4"/>
        <v>8.2140143369175629</v>
      </c>
      <c r="K125" s="1">
        <f t="shared" si="5"/>
        <v>3.3360394265232971</v>
      </c>
    </row>
    <row r="126" spans="1:11" x14ac:dyDescent="0.3">
      <c r="A126" t="s">
        <v>32</v>
      </c>
      <c r="B126" t="s">
        <v>243</v>
      </c>
      <c r="C126" t="s">
        <v>244</v>
      </c>
      <c r="D126" t="s">
        <v>178</v>
      </c>
      <c r="E126" s="1">
        <v>42.445652173913047</v>
      </c>
      <c r="F126" s="1">
        <v>24.393586956521734</v>
      </c>
      <c r="G126" s="1">
        <v>16.28554347826087</v>
      </c>
      <c r="H126" s="1">
        <v>100.60923913043483</v>
      </c>
      <c r="I126" s="1">
        <f t="shared" si="3"/>
        <v>141.28836956521744</v>
      </c>
      <c r="J126" s="1">
        <f t="shared" si="4"/>
        <v>3.32868886043534</v>
      </c>
      <c r="K126" s="1">
        <f t="shared" si="5"/>
        <v>0.57470166453265026</v>
      </c>
    </row>
    <row r="127" spans="1:11" x14ac:dyDescent="0.3">
      <c r="A127" t="s">
        <v>32</v>
      </c>
      <c r="B127" t="s">
        <v>245</v>
      </c>
      <c r="C127" t="s">
        <v>71</v>
      </c>
      <c r="D127" t="s">
        <v>38</v>
      </c>
      <c r="E127" s="1">
        <v>23.260869565217391</v>
      </c>
      <c r="F127" s="1">
        <v>11.073369565217391</v>
      </c>
      <c r="G127" s="1">
        <v>29.263586956521738</v>
      </c>
      <c r="H127" s="1">
        <v>79.934782608695656</v>
      </c>
      <c r="I127" s="1">
        <f t="shared" si="3"/>
        <v>120.27173913043478</v>
      </c>
      <c r="J127" s="1">
        <f t="shared" si="4"/>
        <v>5.1705607476635516</v>
      </c>
      <c r="K127" s="1">
        <f t="shared" si="5"/>
        <v>0.47605140186915884</v>
      </c>
    </row>
  </sheetData>
  <pageMargins left="0.7" right="0.7" top="0.75" bottom="0.75" header="0.3" footer="0.3"/>
  <ignoredErrors>
    <ignoredError sqref="I2:I127"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7"/>
  <sheetViews>
    <sheetView workbookViewId="0">
      <pane ySplit="1" topLeftCell="A2" activePane="bottomLeft" state="frozen"/>
      <selection pane="bottomLeft"/>
    </sheetView>
  </sheetViews>
  <sheetFormatPr defaultColWidth="11.77734375" defaultRowHeight="14.4" x14ac:dyDescent="0.3"/>
  <sheetData>
    <row r="1" spans="1:14" ht="65.25" customHeight="1" x14ac:dyDescent="0.3">
      <c r="A1" s="4" t="s">
        <v>0</v>
      </c>
      <c r="B1" s="4" t="s">
        <v>1</v>
      </c>
      <c r="C1" s="4" t="s">
        <v>2</v>
      </c>
      <c r="D1" s="4" t="s">
        <v>3</v>
      </c>
      <c r="E1" s="4" t="s">
        <v>4</v>
      </c>
      <c r="F1" s="4" t="s">
        <v>17</v>
      </c>
      <c r="G1" s="4" t="s">
        <v>18</v>
      </c>
      <c r="H1" s="5" t="s">
        <v>19</v>
      </c>
      <c r="I1" s="4" t="s">
        <v>20</v>
      </c>
      <c r="J1" s="4" t="s">
        <v>21</v>
      </c>
      <c r="K1" s="5" t="s">
        <v>22</v>
      </c>
      <c r="L1" s="4" t="s">
        <v>23</v>
      </c>
      <c r="M1" s="4" t="s">
        <v>24</v>
      </c>
      <c r="N1" s="4" t="s">
        <v>25</v>
      </c>
    </row>
    <row r="2" spans="1:14" x14ac:dyDescent="0.3">
      <c r="A2" t="s">
        <v>32</v>
      </c>
      <c r="B2" t="s">
        <v>33</v>
      </c>
      <c r="C2" t="s">
        <v>34</v>
      </c>
      <c r="D2" t="s">
        <v>35</v>
      </c>
      <c r="E2" s="1">
        <v>94.391304347826093</v>
      </c>
      <c r="F2" s="1">
        <v>27.627717391304348</v>
      </c>
      <c r="G2" s="1">
        <v>2.9891304347826089</v>
      </c>
      <c r="H2" s="2">
        <f t="shared" ref="H2:H65" si="0">G2/F2</f>
        <v>0.10819317399429527</v>
      </c>
      <c r="I2" s="1">
        <v>83.013586956521735</v>
      </c>
      <c r="J2" s="1">
        <v>1.9130434782608696</v>
      </c>
      <c r="K2" s="2">
        <f t="shared" ref="K2:K65" si="1">J2/I2</f>
        <v>2.3044944188025798E-2</v>
      </c>
      <c r="L2" s="1">
        <v>225.3125</v>
      </c>
      <c r="M2" s="1">
        <v>0</v>
      </c>
      <c r="N2" s="2">
        <f t="shared" ref="N2:N65" si="2">M2/L2</f>
        <v>0</v>
      </c>
    </row>
    <row r="3" spans="1:14" x14ac:dyDescent="0.3">
      <c r="A3" t="s">
        <v>32</v>
      </c>
      <c r="B3" t="s">
        <v>36</v>
      </c>
      <c r="C3" t="s">
        <v>37</v>
      </c>
      <c r="D3" t="s">
        <v>38</v>
      </c>
      <c r="E3" s="1">
        <v>66.065217391304344</v>
      </c>
      <c r="F3" s="1">
        <v>18.730978260869566</v>
      </c>
      <c r="G3" s="1">
        <v>0</v>
      </c>
      <c r="H3" s="2">
        <f t="shared" si="0"/>
        <v>0</v>
      </c>
      <c r="I3" s="1">
        <v>85.543478260869563</v>
      </c>
      <c r="J3" s="1">
        <v>0</v>
      </c>
      <c r="K3" s="2">
        <f t="shared" si="1"/>
        <v>0</v>
      </c>
      <c r="L3" s="1">
        <v>174.77989130434781</v>
      </c>
      <c r="M3" s="1">
        <v>0</v>
      </c>
      <c r="N3" s="2">
        <f t="shared" si="2"/>
        <v>0</v>
      </c>
    </row>
    <row r="4" spans="1:14" x14ac:dyDescent="0.3">
      <c r="A4" t="s">
        <v>32</v>
      </c>
      <c r="B4" t="s">
        <v>39</v>
      </c>
      <c r="C4" t="s">
        <v>40</v>
      </c>
      <c r="D4" t="s">
        <v>41</v>
      </c>
      <c r="E4" s="1">
        <v>81.858695652173907</v>
      </c>
      <c r="F4" s="1">
        <v>36.736413043478258</v>
      </c>
      <c r="G4" s="1">
        <v>0</v>
      </c>
      <c r="H4" s="2">
        <f t="shared" si="0"/>
        <v>0</v>
      </c>
      <c r="I4" s="1">
        <v>65.388586956521735</v>
      </c>
      <c r="J4" s="1">
        <v>0</v>
      </c>
      <c r="K4" s="2">
        <f t="shared" si="1"/>
        <v>0</v>
      </c>
      <c r="L4" s="1">
        <v>183.60869565217391</v>
      </c>
      <c r="M4" s="1">
        <v>0</v>
      </c>
      <c r="N4" s="2">
        <f t="shared" si="2"/>
        <v>0</v>
      </c>
    </row>
    <row r="5" spans="1:14" x14ac:dyDescent="0.3">
      <c r="A5" t="s">
        <v>32</v>
      </c>
      <c r="B5" t="s">
        <v>42</v>
      </c>
      <c r="C5" t="s">
        <v>34</v>
      </c>
      <c r="D5" t="s">
        <v>35</v>
      </c>
      <c r="E5" s="1">
        <v>37.380434782608695</v>
      </c>
      <c r="F5" s="1">
        <v>13.826086956521738</v>
      </c>
      <c r="G5" s="1">
        <v>0</v>
      </c>
      <c r="H5" s="2">
        <f t="shared" si="0"/>
        <v>0</v>
      </c>
      <c r="I5" s="1">
        <v>61.497282608695649</v>
      </c>
      <c r="J5" s="1">
        <v>0</v>
      </c>
      <c r="K5" s="2">
        <f t="shared" si="1"/>
        <v>0</v>
      </c>
      <c r="L5" s="1">
        <v>110.40760869565217</v>
      </c>
      <c r="M5" s="1">
        <v>0</v>
      </c>
      <c r="N5" s="2">
        <f t="shared" si="2"/>
        <v>0</v>
      </c>
    </row>
    <row r="6" spans="1:14" x14ac:dyDescent="0.3">
      <c r="A6" t="s">
        <v>32</v>
      </c>
      <c r="B6" t="s">
        <v>43</v>
      </c>
      <c r="C6" t="s">
        <v>44</v>
      </c>
      <c r="D6" t="s">
        <v>45</v>
      </c>
      <c r="E6" s="1">
        <v>82.097826086956516</v>
      </c>
      <c r="F6" s="1">
        <v>50.339673913043477</v>
      </c>
      <c r="G6" s="1">
        <v>0</v>
      </c>
      <c r="H6" s="2">
        <f t="shared" si="0"/>
        <v>0</v>
      </c>
      <c r="I6" s="1">
        <v>77.271739130434781</v>
      </c>
      <c r="J6" s="1">
        <v>0</v>
      </c>
      <c r="K6" s="2">
        <f t="shared" si="1"/>
        <v>0</v>
      </c>
      <c r="L6" s="1">
        <v>180.45380434782609</v>
      </c>
      <c r="M6" s="1">
        <v>0</v>
      </c>
      <c r="N6" s="2">
        <f t="shared" si="2"/>
        <v>0</v>
      </c>
    </row>
    <row r="7" spans="1:14" x14ac:dyDescent="0.3">
      <c r="A7" t="s">
        <v>32</v>
      </c>
      <c r="B7" t="s">
        <v>46</v>
      </c>
      <c r="C7" t="s">
        <v>47</v>
      </c>
      <c r="D7" t="s">
        <v>48</v>
      </c>
      <c r="E7" s="1">
        <v>43.010869565217391</v>
      </c>
      <c r="F7" s="1">
        <v>34.902173913043477</v>
      </c>
      <c r="G7" s="1">
        <v>0</v>
      </c>
      <c r="H7" s="2">
        <f t="shared" si="0"/>
        <v>0</v>
      </c>
      <c r="I7" s="1">
        <v>24.391304347826086</v>
      </c>
      <c r="J7" s="1">
        <v>0</v>
      </c>
      <c r="K7" s="2">
        <f t="shared" si="1"/>
        <v>0</v>
      </c>
      <c r="L7" s="1">
        <v>103.78260869565217</v>
      </c>
      <c r="M7" s="1">
        <v>0</v>
      </c>
      <c r="N7" s="2">
        <f t="shared" si="2"/>
        <v>0</v>
      </c>
    </row>
    <row r="8" spans="1:14" x14ac:dyDescent="0.3">
      <c r="A8" t="s">
        <v>32</v>
      </c>
      <c r="B8" t="s">
        <v>49</v>
      </c>
      <c r="C8" t="s">
        <v>50</v>
      </c>
      <c r="D8" t="s">
        <v>51</v>
      </c>
      <c r="E8" s="1">
        <v>44.043478260869563</v>
      </c>
      <c r="F8" s="1">
        <v>1.5271739130434783</v>
      </c>
      <c r="G8" s="1">
        <v>0</v>
      </c>
      <c r="H8" s="2">
        <f t="shared" si="0"/>
        <v>0</v>
      </c>
      <c r="I8" s="1">
        <v>43.375</v>
      </c>
      <c r="J8" s="1">
        <v>0</v>
      </c>
      <c r="K8" s="2">
        <f t="shared" si="1"/>
        <v>0</v>
      </c>
      <c r="L8" s="1">
        <v>107.80978260869566</v>
      </c>
      <c r="M8" s="1">
        <v>0</v>
      </c>
      <c r="N8" s="2">
        <f t="shared" si="2"/>
        <v>0</v>
      </c>
    </row>
    <row r="9" spans="1:14" x14ac:dyDescent="0.3">
      <c r="A9" t="s">
        <v>32</v>
      </c>
      <c r="B9" t="s">
        <v>52</v>
      </c>
      <c r="C9" t="s">
        <v>53</v>
      </c>
      <c r="D9" t="s">
        <v>54</v>
      </c>
      <c r="E9" s="1">
        <v>78.358695652173907</v>
      </c>
      <c r="F9" s="1">
        <v>44.970108695652172</v>
      </c>
      <c r="G9" s="1">
        <v>0</v>
      </c>
      <c r="H9" s="2">
        <f t="shared" si="0"/>
        <v>0</v>
      </c>
      <c r="I9" s="1">
        <v>73.483695652173907</v>
      </c>
      <c r="J9" s="1">
        <v>0</v>
      </c>
      <c r="K9" s="2">
        <f t="shared" si="1"/>
        <v>0</v>
      </c>
      <c r="L9" s="1">
        <v>185.03260869565219</v>
      </c>
      <c r="M9" s="1">
        <v>0</v>
      </c>
      <c r="N9" s="2">
        <f t="shared" si="2"/>
        <v>0</v>
      </c>
    </row>
    <row r="10" spans="1:14" x14ac:dyDescent="0.3">
      <c r="A10" t="s">
        <v>32</v>
      </c>
      <c r="B10" t="s">
        <v>55</v>
      </c>
      <c r="C10" t="s">
        <v>56</v>
      </c>
      <c r="D10" t="s">
        <v>45</v>
      </c>
      <c r="E10" s="1">
        <v>75.695652173913047</v>
      </c>
      <c r="F10" s="1">
        <v>42.385869565217391</v>
      </c>
      <c r="G10" s="1">
        <v>0</v>
      </c>
      <c r="H10" s="2">
        <f t="shared" si="0"/>
        <v>0</v>
      </c>
      <c r="I10" s="1">
        <v>77.25</v>
      </c>
      <c r="J10" s="1">
        <v>0</v>
      </c>
      <c r="K10" s="2">
        <f t="shared" si="1"/>
        <v>0</v>
      </c>
      <c r="L10" s="1">
        <v>184.66304347826087</v>
      </c>
      <c r="M10" s="1">
        <v>0</v>
      </c>
      <c r="N10" s="2">
        <f t="shared" si="2"/>
        <v>0</v>
      </c>
    </row>
    <row r="11" spans="1:14" x14ac:dyDescent="0.3">
      <c r="A11" t="s">
        <v>32</v>
      </c>
      <c r="B11" t="s">
        <v>57</v>
      </c>
      <c r="C11" t="s">
        <v>58</v>
      </c>
      <c r="D11" t="s">
        <v>54</v>
      </c>
      <c r="E11" s="1">
        <v>39.619565217391305</v>
      </c>
      <c r="F11" s="1">
        <v>7.2173913043478262</v>
      </c>
      <c r="G11" s="1">
        <v>0</v>
      </c>
      <c r="H11" s="2">
        <f t="shared" si="0"/>
        <v>0</v>
      </c>
      <c r="I11" s="1">
        <v>37.241847826086953</v>
      </c>
      <c r="J11" s="1">
        <v>0</v>
      </c>
      <c r="K11" s="2">
        <f t="shared" si="1"/>
        <v>0</v>
      </c>
      <c r="L11" s="1">
        <v>119.21467391304348</v>
      </c>
      <c r="M11" s="1">
        <v>0</v>
      </c>
      <c r="N11" s="2">
        <f t="shared" si="2"/>
        <v>0</v>
      </c>
    </row>
    <row r="12" spans="1:14" x14ac:dyDescent="0.3">
      <c r="A12" t="s">
        <v>32</v>
      </c>
      <c r="B12" t="s">
        <v>59</v>
      </c>
      <c r="C12" t="s">
        <v>60</v>
      </c>
      <c r="D12" t="s">
        <v>45</v>
      </c>
      <c r="E12" s="1">
        <v>65.934782608695656</v>
      </c>
      <c r="F12" s="1">
        <v>49.282608695652172</v>
      </c>
      <c r="G12" s="1">
        <v>4.3478260869565216E-2</v>
      </c>
      <c r="H12" s="2">
        <f t="shared" si="0"/>
        <v>8.8222320247022495E-4</v>
      </c>
      <c r="I12" s="1">
        <v>55.100543478260867</v>
      </c>
      <c r="J12" s="1">
        <v>0</v>
      </c>
      <c r="K12" s="2">
        <f t="shared" si="1"/>
        <v>0</v>
      </c>
      <c r="L12" s="1">
        <v>156.23641304347825</v>
      </c>
      <c r="M12" s="1">
        <v>0</v>
      </c>
      <c r="N12" s="2">
        <f t="shared" si="2"/>
        <v>0</v>
      </c>
    </row>
    <row r="13" spans="1:14" x14ac:dyDescent="0.3">
      <c r="A13" t="s">
        <v>32</v>
      </c>
      <c r="B13" t="s">
        <v>61</v>
      </c>
      <c r="C13" t="s">
        <v>62</v>
      </c>
      <c r="D13" t="s">
        <v>63</v>
      </c>
      <c r="E13" s="1">
        <v>73.130434782608702</v>
      </c>
      <c r="F13" s="1">
        <v>9.758152173913043</v>
      </c>
      <c r="G13" s="1">
        <v>0</v>
      </c>
      <c r="H13" s="2">
        <f t="shared" si="0"/>
        <v>0</v>
      </c>
      <c r="I13" s="1">
        <v>89.25</v>
      </c>
      <c r="J13" s="1">
        <v>0</v>
      </c>
      <c r="K13" s="2">
        <f t="shared" si="1"/>
        <v>0</v>
      </c>
      <c r="L13" s="1">
        <v>190.88858695652175</v>
      </c>
      <c r="M13" s="1">
        <v>0</v>
      </c>
      <c r="N13" s="2">
        <f t="shared" si="2"/>
        <v>0</v>
      </c>
    </row>
    <row r="14" spans="1:14" x14ac:dyDescent="0.3">
      <c r="A14" t="s">
        <v>32</v>
      </c>
      <c r="B14" t="s">
        <v>64</v>
      </c>
      <c r="C14" t="s">
        <v>65</v>
      </c>
      <c r="D14" t="s">
        <v>66</v>
      </c>
      <c r="E14" s="1">
        <v>45.380434782608695</v>
      </c>
      <c r="F14" s="1">
        <v>21.339673913043477</v>
      </c>
      <c r="G14" s="1">
        <v>0</v>
      </c>
      <c r="H14" s="2">
        <f t="shared" si="0"/>
        <v>0</v>
      </c>
      <c r="I14" s="1">
        <v>22.440217391304348</v>
      </c>
      <c r="J14" s="1">
        <v>0</v>
      </c>
      <c r="K14" s="2">
        <f t="shared" si="1"/>
        <v>0</v>
      </c>
      <c r="L14" s="1">
        <v>116.98913043478261</v>
      </c>
      <c r="M14" s="1">
        <v>0</v>
      </c>
      <c r="N14" s="2">
        <f t="shared" si="2"/>
        <v>0</v>
      </c>
    </row>
    <row r="15" spans="1:14" x14ac:dyDescent="0.3">
      <c r="A15" t="s">
        <v>32</v>
      </c>
      <c r="B15" t="s">
        <v>67</v>
      </c>
      <c r="C15" t="s">
        <v>68</v>
      </c>
      <c r="D15" t="s">
        <v>48</v>
      </c>
      <c r="E15" s="1">
        <v>61.880434782608695</v>
      </c>
      <c r="F15" s="1">
        <v>36.298913043478258</v>
      </c>
      <c r="G15" s="1">
        <v>0.32065217391304346</v>
      </c>
      <c r="H15" s="2">
        <f t="shared" si="0"/>
        <v>8.8336577331935926E-3</v>
      </c>
      <c r="I15" s="1">
        <v>65.301630434782609</v>
      </c>
      <c r="J15" s="1">
        <v>8.6956521739130432E-2</v>
      </c>
      <c r="K15" s="2">
        <f t="shared" si="1"/>
        <v>1.3316133327784944E-3</v>
      </c>
      <c r="L15" s="1">
        <v>151.91228260869568</v>
      </c>
      <c r="M15" s="1">
        <v>4.2764130434782608</v>
      </c>
      <c r="N15" s="2">
        <f t="shared" si="2"/>
        <v>2.8150541681304923E-2</v>
      </c>
    </row>
    <row r="16" spans="1:14" x14ac:dyDescent="0.3">
      <c r="A16" t="s">
        <v>32</v>
      </c>
      <c r="B16" t="s">
        <v>69</v>
      </c>
      <c r="C16" t="s">
        <v>53</v>
      </c>
      <c r="D16" t="s">
        <v>54</v>
      </c>
      <c r="E16" s="1">
        <v>89.847826086956516</v>
      </c>
      <c r="F16" s="1">
        <v>18.603260869565219</v>
      </c>
      <c r="G16" s="1">
        <v>0</v>
      </c>
      <c r="H16" s="2">
        <f t="shared" si="0"/>
        <v>0</v>
      </c>
      <c r="I16" s="1">
        <v>145.89967391304347</v>
      </c>
      <c r="J16" s="1">
        <v>5.2934782608695654</v>
      </c>
      <c r="K16" s="2">
        <f t="shared" si="1"/>
        <v>3.6281631883731902E-2</v>
      </c>
      <c r="L16" s="1">
        <v>237.74315217391299</v>
      </c>
      <c r="M16" s="1">
        <v>5.705108695652175</v>
      </c>
      <c r="N16" s="2">
        <f t="shared" si="2"/>
        <v>2.399694226094384E-2</v>
      </c>
    </row>
    <row r="17" spans="1:14" x14ac:dyDescent="0.3">
      <c r="A17" t="s">
        <v>32</v>
      </c>
      <c r="B17" t="s">
        <v>70</v>
      </c>
      <c r="C17" t="s">
        <v>71</v>
      </c>
      <c r="D17" t="s">
        <v>38</v>
      </c>
      <c r="E17" s="1">
        <v>70.978260869565219</v>
      </c>
      <c r="F17" s="1">
        <v>30.413043478260871</v>
      </c>
      <c r="G17" s="1">
        <v>0</v>
      </c>
      <c r="H17" s="2">
        <f t="shared" si="0"/>
        <v>0</v>
      </c>
      <c r="I17" s="1">
        <v>73.494565217391298</v>
      </c>
      <c r="J17" s="1">
        <v>0</v>
      </c>
      <c r="K17" s="2">
        <f t="shared" si="1"/>
        <v>0</v>
      </c>
      <c r="L17" s="1">
        <v>175.95923913043478</v>
      </c>
      <c r="M17" s="1">
        <v>0.16304347826086957</v>
      </c>
      <c r="N17" s="2">
        <f t="shared" si="2"/>
        <v>9.2659799545966981E-4</v>
      </c>
    </row>
    <row r="18" spans="1:14" x14ac:dyDescent="0.3">
      <c r="A18" t="s">
        <v>32</v>
      </c>
      <c r="B18" t="s">
        <v>72</v>
      </c>
      <c r="C18" t="s">
        <v>73</v>
      </c>
      <c r="D18" t="s">
        <v>74</v>
      </c>
      <c r="E18" s="1">
        <v>49.652173913043477</v>
      </c>
      <c r="F18" s="1">
        <v>60.429347826086953</v>
      </c>
      <c r="G18" s="1">
        <v>0</v>
      </c>
      <c r="H18" s="2">
        <f t="shared" si="0"/>
        <v>0</v>
      </c>
      <c r="I18" s="1">
        <v>30.418478260869566</v>
      </c>
      <c r="J18" s="1">
        <v>0</v>
      </c>
      <c r="K18" s="2">
        <f t="shared" si="1"/>
        <v>0</v>
      </c>
      <c r="L18" s="1">
        <v>120.2075</v>
      </c>
      <c r="M18" s="1">
        <v>30.533586956521731</v>
      </c>
      <c r="N18" s="2">
        <f t="shared" si="2"/>
        <v>0.25400733695087024</v>
      </c>
    </row>
    <row r="19" spans="1:14" x14ac:dyDescent="0.3">
      <c r="A19" t="s">
        <v>32</v>
      </c>
      <c r="B19" t="s">
        <v>75</v>
      </c>
      <c r="C19" t="s">
        <v>76</v>
      </c>
      <c r="D19" t="s">
        <v>77</v>
      </c>
      <c r="E19" s="1">
        <v>19.217391304347824</v>
      </c>
      <c r="F19" s="1">
        <v>15.464673913043478</v>
      </c>
      <c r="G19" s="1">
        <v>1.0869565217391304</v>
      </c>
      <c r="H19" s="2">
        <f t="shared" si="0"/>
        <v>7.0286417149885774E-2</v>
      </c>
      <c r="I19" s="1">
        <v>9.741847826086957</v>
      </c>
      <c r="J19" s="1">
        <v>0.13043478260869565</v>
      </c>
      <c r="K19" s="2">
        <f t="shared" si="1"/>
        <v>1.3389121338912133E-2</v>
      </c>
      <c r="L19" s="1">
        <v>64.331521739130437</v>
      </c>
      <c r="M19" s="1">
        <v>7.7065217391304346</v>
      </c>
      <c r="N19" s="2">
        <f t="shared" si="2"/>
        <v>0.11979386668919489</v>
      </c>
    </row>
    <row r="20" spans="1:14" x14ac:dyDescent="0.3">
      <c r="A20" t="s">
        <v>32</v>
      </c>
      <c r="B20" t="s">
        <v>78</v>
      </c>
      <c r="C20" t="s">
        <v>53</v>
      </c>
      <c r="D20" t="s">
        <v>54</v>
      </c>
      <c r="E20" s="1">
        <v>14.815217391304348</v>
      </c>
      <c r="F20" s="1">
        <v>11.22097826086957</v>
      </c>
      <c r="G20" s="1">
        <v>0</v>
      </c>
      <c r="H20" s="2">
        <f t="shared" si="0"/>
        <v>0</v>
      </c>
      <c r="I20" s="1">
        <v>15.794239130434788</v>
      </c>
      <c r="J20" s="1">
        <v>0</v>
      </c>
      <c r="K20" s="2">
        <f t="shared" si="1"/>
        <v>0</v>
      </c>
      <c r="L20" s="1">
        <v>57.968369565217351</v>
      </c>
      <c r="M20" s="1">
        <v>4.2418478260869561</v>
      </c>
      <c r="N20" s="2">
        <f t="shared" si="2"/>
        <v>7.317521361912141E-2</v>
      </c>
    </row>
    <row r="21" spans="1:14" x14ac:dyDescent="0.3">
      <c r="A21" t="s">
        <v>32</v>
      </c>
      <c r="B21" t="s">
        <v>79</v>
      </c>
      <c r="C21" t="s">
        <v>40</v>
      </c>
      <c r="D21" t="s">
        <v>41</v>
      </c>
      <c r="E21" s="1">
        <v>71.163043478260875</v>
      </c>
      <c r="F21" s="1">
        <v>25.752500000000001</v>
      </c>
      <c r="G21" s="1">
        <v>0</v>
      </c>
      <c r="H21" s="2">
        <f t="shared" si="0"/>
        <v>0</v>
      </c>
      <c r="I21" s="1">
        <v>54.602391304347819</v>
      </c>
      <c r="J21" s="1">
        <v>0</v>
      </c>
      <c r="K21" s="2">
        <f t="shared" si="1"/>
        <v>0</v>
      </c>
      <c r="L21" s="1">
        <v>178.65108695652171</v>
      </c>
      <c r="M21" s="1">
        <v>0</v>
      </c>
      <c r="N21" s="2">
        <f t="shared" si="2"/>
        <v>0</v>
      </c>
    </row>
    <row r="22" spans="1:14" x14ac:dyDescent="0.3">
      <c r="A22" t="s">
        <v>32</v>
      </c>
      <c r="B22" t="s">
        <v>80</v>
      </c>
      <c r="C22" t="s">
        <v>81</v>
      </c>
      <c r="D22" t="s">
        <v>82</v>
      </c>
      <c r="E22" s="1">
        <v>43.760869565217391</v>
      </c>
      <c r="F22" s="1">
        <v>7.9454347826086957</v>
      </c>
      <c r="G22" s="1">
        <v>0.22282608695652173</v>
      </c>
      <c r="H22" s="2">
        <f t="shared" si="0"/>
        <v>2.8044542942351362E-2</v>
      </c>
      <c r="I22" s="1">
        <v>49.159891304347816</v>
      </c>
      <c r="J22" s="1">
        <v>2.2717391304347827</v>
      </c>
      <c r="K22" s="2">
        <f t="shared" si="1"/>
        <v>4.6211231761488149E-2</v>
      </c>
      <c r="L22" s="1">
        <v>121.40097826086959</v>
      </c>
      <c r="M22" s="1">
        <v>6.0880434782608708</v>
      </c>
      <c r="N22" s="2">
        <f t="shared" si="2"/>
        <v>5.0148224219237543E-2</v>
      </c>
    </row>
    <row r="23" spans="1:14" x14ac:dyDescent="0.3">
      <c r="A23" t="s">
        <v>32</v>
      </c>
      <c r="B23" t="s">
        <v>83</v>
      </c>
      <c r="C23" t="s">
        <v>84</v>
      </c>
      <c r="D23" t="s">
        <v>85</v>
      </c>
      <c r="E23" s="1">
        <v>28</v>
      </c>
      <c r="F23" s="1">
        <v>12.237065217391306</v>
      </c>
      <c r="G23" s="1">
        <v>0</v>
      </c>
      <c r="H23" s="2">
        <f t="shared" si="0"/>
        <v>0</v>
      </c>
      <c r="I23" s="1">
        <v>20.489456521739125</v>
      </c>
      <c r="J23" s="1">
        <v>0</v>
      </c>
      <c r="K23" s="2">
        <f t="shared" si="1"/>
        <v>0</v>
      </c>
      <c r="L23" s="1">
        <v>75.398804347826072</v>
      </c>
      <c r="M23" s="1">
        <v>12.470108695652174</v>
      </c>
      <c r="N23" s="2">
        <f t="shared" si="2"/>
        <v>0.16538867961520556</v>
      </c>
    </row>
    <row r="24" spans="1:14" x14ac:dyDescent="0.3">
      <c r="A24" t="s">
        <v>32</v>
      </c>
      <c r="B24" t="s">
        <v>86</v>
      </c>
      <c r="C24" t="s">
        <v>87</v>
      </c>
      <c r="D24" t="s">
        <v>54</v>
      </c>
      <c r="E24" s="1">
        <v>45.695652173913047</v>
      </c>
      <c r="F24" s="1">
        <v>18.105108695652177</v>
      </c>
      <c r="G24" s="1">
        <v>0.16304347826086957</v>
      </c>
      <c r="H24" s="2">
        <f t="shared" si="0"/>
        <v>9.0053852203617751E-3</v>
      </c>
      <c r="I24" s="1">
        <v>37.15978260869565</v>
      </c>
      <c r="J24" s="1">
        <v>0</v>
      </c>
      <c r="K24" s="2">
        <f t="shared" si="1"/>
        <v>0</v>
      </c>
      <c r="L24" s="1">
        <v>114.29184782608698</v>
      </c>
      <c r="M24" s="1">
        <v>0</v>
      </c>
      <c r="N24" s="2">
        <f t="shared" si="2"/>
        <v>0</v>
      </c>
    </row>
    <row r="25" spans="1:14" x14ac:dyDescent="0.3">
      <c r="A25" t="s">
        <v>32</v>
      </c>
      <c r="B25" t="s">
        <v>88</v>
      </c>
      <c r="C25" t="s">
        <v>89</v>
      </c>
      <c r="D25" t="s">
        <v>90</v>
      </c>
      <c r="E25" s="1">
        <v>65.869565217391298</v>
      </c>
      <c r="F25" s="1">
        <v>31.375</v>
      </c>
      <c r="G25" s="1">
        <v>0</v>
      </c>
      <c r="H25" s="2">
        <f t="shared" si="0"/>
        <v>0</v>
      </c>
      <c r="I25" s="1">
        <v>23.369565217391305</v>
      </c>
      <c r="J25" s="1">
        <v>0</v>
      </c>
      <c r="K25" s="2">
        <f t="shared" si="1"/>
        <v>0</v>
      </c>
      <c r="L25" s="1">
        <v>152.72826086956522</v>
      </c>
      <c r="M25" s="1">
        <v>0</v>
      </c>
      <c r="N25" s="2">
        <f t="shared" si="2"/>
        <v>0</v>
      </c>
    </row>
    <row r="26" spans="1:14" x14ac:dyDescent="0.3">
      <c r="A26" t="s">
        <v>32</v>
      </c>
      <c r="B26" t="s">
        <v>91</v>
      </c>
      <c r="C26" t="s">
        <v>40</v>
      </c>
      <c r="D26" t="s">
        <v>41</v>
      </c>
      <c r="E26" s="1">
        <v>39.206521739130437</v>
      </c>
      <c r="F26" s="1">
        <v>19.554347826086957</v>
      </c>
      <c r="G26" s="1">
        <v>0</v>
      </c>
      <c r="H26" s="2">
        <f t="shared" si="0"/>
        <v>0</v>
      </c>
      <c r="I26" s="1">
        <v>0</v>
      </c>
      <c r="J26" s="1">
        <v>0</v>
      </c>
      <c r="K26" s="2">
        <v>0</v>
      </c>
      <c r="L26" s="1">
        <v>85.127717391304344</v>
      </c>
      <c r="M26" s="1">
        <v>0</v>
      </c>
      <c r="N26" s="2">
        <f t="shared" si="2"/>
        <v>0</v>
      </c>
    </row>
    <row r="27" spans="1:14" x14ac:dyDescent="0.3">
      <c r="A27" t="s">
        <v>32</v>
      </c>
      <c r="B27" t="s">
        <v>92</v>
      </c>
      <c r="C27" t="s">
        <v>93</v>
      </c>
      <c r="D27" t="s">
        <v>94</v>
      </c>
      <c r="E27" s="1">
        <v>69.989130434782609</v>
      </c>
      <c r="F27" s="1">
        <v>22.652173913043477</v>
      </c>
      <c r="G27" s="1">
        <v>2.5597826086956523</v>
      </c>
      <c r="H27" s="2">
        <f t="shared" si="0"/>
        <v>0.1130038387715931</v>
      </c>
      <c r="I27" s="1">
        <v>56.176630434782609</v>
      </c>
      <c r="J27" s="1">
        <v>3.1413043478260869</v>
      </c>
      <c r="K27" s="2">
        <f t="shared" si="1"/>
        <v>5.5918347603153874E-2</v>
      </c>
      <c r="L27" s="1">
        <v>169.39402173913044</v>
      </c>
      <c r="M27" s="1">
        <v>46.426630434782609</v>
      </c>
      <c r="N27" s="2">
        <f t="shared" si="2"/>
        <v>0.27407478704461236</v>
      </c>
    </row>
    <row r="28" spans="1:14" x14ac:dyDescent="0.3">
      <c r="A28" t="s">
        <v>32</v>
      </c>
      <c r="B28" t="s">
        <v>95</v>
      </c>
      <c r="C28" t="s">
        <v>40</v>
      </c>
      <c r="D28" t="s">
        <v>41</v>
      </c>
      <c r="E28" s="1">
        <v>36.793478260869563</v>
      </c>
      <c r="F28" s="1">
        <v>17.052826086956522</v>
      </c>
      <c r="G28" s="1">
        <v>0</v>
      </c>
      <c r="H28" s="2">
        <f t="shared" si="0"/>
        <v>0</v>
      </c>
      <c r="I28" s="1">
        <v>28.249021739130434</v>
      </c>
      <c r="J28" s="1">
        <v>1.9565217391304348</v>
      </c>
      <c r="K28" s="2">
        <f t="shared" si="1"/>
        <v>6.9259805072126396E-2</v>
      </c>
      <c r="L28" s="1">
        <v>109.54608695652172</v>
      </c>
      <c r="M28" s="1">
        <v>0.55434782608695654</v>
      </c>
      <c r="N28" s="2">
        <f t="shared" si="2"/>
        <v>5.0604073727158723E-3</v>
      </c>
    </row>
    <row r="29" spans="1:14" x14ac:dyDescent="0.3">
      <c r="A29" t="s">
        <v>32</v>
      </c>
      <c r="B29" t="s">
        <v>96</v>
      </c>
      <c r="C29" t="s">
        <v>97</v>
      </c>
      <c r="D29" t="s">
        <v>54</v>
      </c>
      <c r="E29" s="1">
        <v>49.260869565217391</v>
      </c>
      <c r="F29" s="1">
        <v>8.6830434782608723</v>
      </c>
      <c r="G29" s="1">
        <v>0</v>
      </c>
      <c r="H29" s="2">
        <f t="shared" si="0"/>
        <v>0</v>
      </c>
      <c r="I29" s="1">
        <v>40.884891304347818</v>
      </c>
      <c r="J29" s="1">
        <v>0</v>
      </c>
      <c r="K29" s="2">
        <f t="shared" si="1"/>
        <v>0</v>
      </c>
      <c r="L29" s="1">
        <v>123.01597826086957</v>
      </c>
      <c r="M29" s="1">
        <v>8.8043478260869557E-2</v>
      </c>
      <c r="N29" s="2">
        <f t="shared" si="2"/>
        <v>7.1570766257829702E-4</v>
      </c>
    </row>
    <row r="30" spans="1:14" x14ac:dyDescent="0.3">
      <c r="A30" t="s">
        <v>32</v>
      </c>
      <c r="B30" t="s">
        <v>98</v>
      </c>
      <c r="C30" t="s">
        <v>99</v>
      </c>
      <c r="D30" t="s">
        <v>100</v>
      </c>
      <c r="E30" s="1">
        <v>100.43478260869566</v>
      </c>
      <c r="F30" s="1">
        <v>17.9175</v>
      </c>
      <c r="G30" s="1">
        <v>0</v>
      </c>
      <c r="H30" s="2">
        <f t="shared" si="0"/>
        <v>0</v>
      </c>
      <c r="I30" s="1">
        <v>114.04815217391302</v>
      </c>
      <c r="J30" s="1">
        <v>0.60869565217391308</v>
      </c>
      <c r="K30" s="2">
        <f t="shared" si="1"/>
        <v>5.3371811868175448E-3</v>
      </c>
      <c r="L30" s="1">
        <v>271.44782608695658</v>
      </c>
      <c r="M30" s="1">
        <v>11.181847826086956</v>
      </c>
      <c r="N30" s="2">
        <f t="shared" si="2"/>
        <v>4.119335928114938E-2</v>
      </c>
    </row>
    <row r="31" spans="1:14" x14ac:dyDescent="0.3">
      <c r="A31" t="s">
        <v>32</v>
      </c>
      <c r="B31" t="s">
        <v>101</v>
      </c>
      <c r="C31" t="s">
        <v>102</v>
      </c>
      <c r="D31" t="s">
        <v>103</v>
      </c>
      <c r="E31" s="1">
        <v>16.902173913043477</v>
      </c>
      <c r="F31" s="1">
        <v>6.5642391304347827</v>
      </c>
      <c r="G31" s="1">
        <v>0</v>
      </c>
      <c r="H31" s="2">
        <f t="shared" si="0"/>
        <v>0</v>
      </c>
      <c r="I31" s="1">
        <v>18.647065217391312</v>
      </c>
      <c r="J31" s="1">
        <v>0</v>
      </c>
      <c r="K31" s="2">
        <f t="shared" si="1"/>
        <v>0</v>
      </c>
      <c r="L31" s="1">
        <v>45.474999999999987</v>
      </c>
      <c r="M31" s="1">
        <v>0</v>
      </c>
      <c r="N31" s="2">
        <f t="shared" si="2"/>
        <v>0</v>
      </c>
    </row>
    <row r="32" spans="1:14" x14ac:dyDescent="0.3">
      <c r="A32" t="s">
        <v>32</v>
      </c>
      <c r="B32" t="s">
        <v>104</v>
      </c>
      <c r="C32" t="s">
        <v>40</v>
      </c>
      <c r="D32" t="s">
        <v>41</v>
      </c>
      <c r="E32" s="1">
        <v>18.760869565217391</v>
      </c>
      <c r="F32" s="1">
        <v>16.230434782608686</v>
      </c>
      <c r="G32" s="1">
        <v>0</v>
      </c>
      <c r="H32" s="2">
        <f t="shared" si="0"/>
        <v>0</v>
      </c>
      <c r="I32" s="1">
        <v>7.66608695652174</v>
      </c>
      <c r="J32" s="1">
        <v>0</v>
      </c>
      <c r="K32" s="2">
        <f t="shared" si="1"/>
        <v>0</v>
      </c>
      <c r="L32" s="1">
        <v>53.536847826086948</v>
      </c>
      <c r="M32" s="1">
        <v>0</v>
      </c>
      <c r="N32" s="2">
        <f t="shared" si="2"/>
        <v>0</v>
      </c>
    </row>
    <row r="33" spans="1:14" x14ac:dyDescent="0.3">
      <c r="A33" t="s">
        <v>32</v>
      </c>
      <c r="B33" t="s">
        <v>105</v>
      </c>
      <c r="C33" t="s">
        <v>56</v>
      </c>
      <c r="D33" t="s">
        <v>45</v>
      </c>
      <c r="E33" s="1">
        <v>50.739130434782609</v>
      </c>
      <c r="F33" s="1">
        <v>11.543478260869565</v>
      </c>
      <c r="G33" s="1">
        <v>0</v>
      </c>
      <c r="H33" s="2">
        <f t="shared" si="0"/>
        <v>0</v>
      </c>
      <c r="I33" s="1">
        <v>39.964673913043477</v>
      </c>
      <c r="J33" s="1">
        <v>0</v>
      </c>
      <c r="K33" s="2">
        <f t="shared" si="1"/>
        <v>0</v>
      </c>
      <c r="L33" s="1">
        <v>125.72010869565217</v>
      </c>
      <c r="M33" s="1">
        <v>0</v>
      </c>
      <c r="N33" s="2">
        <f t="shared" si="2"/>
        <v>0</v>
      </c>
    </row>
    <row r="34" spans="1:14" x14ac:dyDescent="0.3">
      <c r="A34" t="s">
        <v>32</v>
      </c>
      <c r="B34" t="s">
        <v>106</v>
      </c>
      <c r="C34" t="s">
        <v>40</v>
      </c>
      <c r="D34" t="s">
        <v>41</v>
      </c>
      <c r="E34" s="1">
        <v>29.695652173913043</v>
      </c>
      <c r="F34" s="1">
        <v>16.556847826086958</v>
      </c>
      <c r="G34" s="1">
        <v>1.9266304347826086</v>
      </c>
      <c r="H34" s="2">
        <f t="shared" si="0"/>
        <v>0.11636456739953913</v>
      </c>
      <c r="I34" s="1">
        <v>9.9272826086956485</v>
      </c>
      <c r="J34" s="1">
        <v>4.1956521739130439</v>
      </c>
      <c r="K34" s="2">
        <f t="shared" si="1"/>
        <v>0.42263853456110212</v>
      </c>
      <c r="L34" s="1">
        <v>81.342826086956521</v>
      </c>
      <c r="M34" s="1">
        <v>10.801956521739129</v>
      </c>
      <c r="N34" s="2">
        <f t="shared" si="2"/>
        <v>0.13279544172944888</v>
      </c>
    </row>
    <row r="35" spans="1:14" x14ac:dyDescent="0.3">
      <c r="A35" t="s">
        <v>32</v>
      </c>
      <c r="B35" t="s">
        <v>107</v>
      </c>
      <c r="C35" t="s">
        <v>108</v>
      </c>
      <c r="D35" t="s">
        <v>45</v>
      </c>
      <c r="E35" s="1">
        <v>66.771739130434781</v>
      </c>
      <c r="F35" s="1">
        <v>32.457826086956523</v>
      </c>
      <c r="G35" s="1">
        <v>0.44021739130434784</v>
      </c>
      <c r="H35" s="2">
        <f t="shared" si="0"/>
        <v>1.3562750324836243E-2</v>
      </c>
      <c r="I35" s="1">
        <v>44.639565217391279</v>
      </c>
      <c r="J35" s="1">
        <v>0</v>
      </c>
      <c r="K35" s="2">
        <f t="shared" si="1"/>
        <v>0</v>
      </c>
      <c r="L35" s="1">
        <v>158.34869565217389</v>
      </c>
      <c r="M35" s="1">
        <v>0</v>
      </c>
      <c r="N35" s="2">
        <f t="shared" si="2"/>
        <v>0</v>
      </c>
    </row>
    <row r="36" spans="1:14" x14ac:dyDescent="0.3">
      <c r="A36" t="s">
        <v>32</v>
      </c>
      <c r="B36" t="s">
        <v>109</v>
      </c>
      <c r="C36" t="s">
        <v>110</v>
      </c>
      <c r="D36" t="s">
        <v>38</v>
      </c>
      <c r="E36" s="1">
        <v>58.815217391304351</v>
      </c>
      <c r="F36" s="1">
        <v>17.690217391304348</v>
      </c>
      <c r="G36" s="1">
        <v>1.3097826086956521</v>
      </c>
      <c r="H36" s="2">
        <f t="shared" si="0"/>
        <v>7.403993855606758E-2</v>
      </c>
      <c r="I36" s="1">
        <v>57.619565217391305</v>
      </c>
      <c r="J36" s="1">
        <v>4.3586956521739131</v>
      </c>
      <c r="K36" s="2">
        <f t="shared" si="1"/>
        <v>7.5646104508583292E-2</v>
      </c>
      <c r="L36" s="1">
        <v>134.0733695652174</v>
      </c>
      <c r="M36" s="1">
        <v>11.364130434782609</v>
      </c>
      <c r="N36" s="2">
        <f t="shared" si="2"/>
        <v>8.476053426295628E-2</v>
      </c>
    </row>
    <row r="37" spans="1:14" x14ac:dyDescent="0.3">
      <c r="A37" t="s">
        <v>32</v>
      </c>
      <c r="B37" t="s">
        <v>111</v>
      </c>
      <c r="C37" t="s">
        <v>40</v>
      </c>
      <c r="D37" t="s">
        <v>41</v>
      </c>
      <c r="E37" s="1">
        <v>78.369565217391298</v>
      </c>
      <c r="F37" s="1">
        <v>16.994565217391305</v>
      </c>
      <c r="G37" s="1">
        <v>2.1086956521739131</v>
      </c>
      <c r="H37" s="2">
        <f t="shared" si="0"/>
        <v>0.12408058842340902</v>
      </c>
      <c r="I37" s="1">
        <v>114.77326086956521</v>
      </c>
      <c r="J37" s="1">
        <v>1.3043478260869565</v>
      </c>
      <c r="K37" s="2">
        <f t="shared" si="1"/>
        <v>1.1364561886668801E-2</v>
      </c>
      <c r="L37" s="1">
        <v>237.28739130434781</v>
      </c>
      <c r="M37" s="1">
        <v>49.953804347826086</v>
      </c>
      <c r="N37" s="2">
        <f t="shared" si="2"/>
        <v>0.21052026436480439</v>
      </c>
    </row>
    <row r="38" spans="1:14" x14ac:dyDescent="0.3">
      <c r="A38" t="s">
        <v>32</v>
      </c>
      <c r="B38" t="s">
        <v>112</v>
      </c>
      <c r="C38" t="s">
        <v>40</v>
      </c>
      <c r="D38" t="s">
        <v>41</v>
      </c>
      <c r="E38" s="1">
        <v>55.619565217391305</v>
      </c>
      <c r="F38" s="1">
        <v>11.660652173913043</v>
      </c>
      <c r="G38" s="1">
        <v>0.875</v>
      </c>
      <c r="H38" s="2">
        <f t="shared" si="0"/>
        <v>7.5038684539234513E-2</v>
      </c>
      <c r="I38" s="1">
        <v>35.888804347826088</v>
      </c>
      <c r="J38" s="1">
        <v>3.5652173913043477</v>
      </c>
      <c r="K38" s="2">
        <f t="shared" si="1"/>
        <v>9.9340656678084782E-2</v>
      </c>
      <c r="L38" s="1">
        <v>152.31521739130432</v>
      </c>
      <c r="M38" s="1">
        <v>12</v>
      </c>
      <c r="N38" s="2">
        <f t="shared" si="2"/>
        <v>7.8783986298437178E-2</v>
      </c>
    </row>
    <row r="39" spans="1:14" x14ac:dyDescent="0.3">
      <c r="A39" t="s">
        <v>32</v>
      </c>
      <c r="B39" t="s">
        <v>113</v>
      </c>
      <c r="C39" t="s">
        <v>40</v>
      </c>
      <c r="D39" t="s">
        <v>41</v>
      </c>
      <c r="E39" s="1">
        <v>61.771739130434781</v>
      </c>
      <c r="F39" s="1">
        <v>28.037717391304344</v>
      </c>
      <c r="G39" s="1">
        <v>0.26358695652173914</v>
      </c>
      <c r="H39" s="2">
        <f t="shared" si="0"/>
        <v>9.401156051436925E-3</v>
      </c>
      <c r="I39" s="1">
        <v>47.970108695652172</v>
      </c>
      <c r="J39" s="1">
        <v>0.40217391304347827</v>
      </c>
      <c r="K39" s="2">
        <f t="shared" si="1"/>
        <v>8.3838441058177084E-3</v>
      </c>
      <c r="L39" s="1">
        <v>143.50749999999999</v>
      </c>
      <c r="M39" s="1">
        <v>2.3369565217391304</v>
      </c>
      <c r="N39" s="2">
        <f t="shared" si="2"/>
        <v>1.6284560191900287E-2</v>
      </c>
    </row>
    <row r="40" spans="1:14" x14ac:dyDescent="0.3">
      <c r="A40" t="s">
        <v>32</v>
      </c>
      <c r="B40" t="s">
        <v>114</v>
      </c>
      <c r="C40" t="s">
        <v>115</v>
      </c>
      <c r="D40" t="s">
        <v>116</v>
      </c>
      <c r="E40" s="1">
        <v>28.782608695652176</v>
      </c>
      <c r="F40" s="1">
        <v>19.627717391304348</v>
      </c>
      <c r="G40" s="1">
        <v>0</v>
      </c>
      <c r="H40" s="2">
        <f t="shared" si="0"/>
        <v>0</v>
      </c>
      <c r="I40" s="1">
        <v>23.940217391304348</v>
      </c>
      <c r="J40" s="1">
        <v>0</v>
      </c>
      <c r="K40" s="2">
        <f t="shared" si="1"/>
        <v>0</v>
      </c>
      <c r="L40" s="1">
        <v>76.456521739130437</v>
      </c>
      <c r="M40" s="1">
        <v>0</v>
      </c>
      <c r="N40" s="2">
        <f t="shared" si="2"/>
        <v>0</v>
      </c>
    </row>
    <row r="41" spans="1:14" x14ac:dyDescent="0.3">
      <c r="A41" t="s">
        <v>32</v>
      </c>
      <c r="B41" t="s">
        <v>117</v>
      </c>
      <c r="C41" t="s">
        <v>53</v>
      </c>
      <c r="D41" t="s">
        <v>54</v>
      </c>
      <c r="E41" s="1">
        <v>37.597826086956523</v>
      </c>
      <c r="F41" s="1">
        <v>7.7554347826086953</v>
      </c>
      <c r="G41" s="1">
        <v>0</v>
      </c>
      <c r="H41" s="2">
        <f t="shared" si="0"/>
        <v>0</v>
      </c>
      <c r="I41" s="1">
        <v>46.548913043478258</v>
      </c>
      <c r="J41" s="1">
        <v>0</v>
      </c>
      <c r="K41" s="2">
        <f t="shared" si="1"/>
        <v>0</v>
      </c>
      <c r="L41" s="1">
        <v>81.581521739130437</v>
      </c>
      <c r="M41" s="1">
        <v>2.3016304347826089</v>
      </c>
      <c r="N41" s="2">
        <f t="shared" si="2"/>
        <v>2.8212644061021919E-2</v>
      </c>
    </row>
    <row r="42" spans="1:14" x14ac:dyDescent="0.3">
      <c r="A42" t="s">
        <v>32</v>
      </c>
      <c r="B42" t="s">
        <v>118</v>
      </c>
      <c r="C42" t="s">
        <v>119</v>
      </c>
      <c r="D42" t="s">
        <v>41</v>
      </c>
      <c r="E42" s="1">
        <v>60.478260869565219</v>
      </c>
      <c r="F42" s="1">
        <v>48.165760869565219</v>
      </c>
      <c r="G42" s="1">
        <v>0</v>
      </c>
      <c r="H42" s="2">
        <f t="shared" si="0"/>
        <v>0</v>
      </c>
      <c r="I42" s="1">
        <v>19.423913043478262</v>
      </c>
      <c r="J42" s="1">
        <v>0</v>
      </c>
      <c r="K42" s="2">
        <f t="shared" si="1"/>
        <v>0</v>
      </c>
      <c r="L42" s="1">
        <v>133.2986956521739</v>
      </c>
      <c r="M42" s="1">
        <v>0</v>
      </c>
      <c r="N42" s="2">
        <f t="shared" si="2"/>
        <v>0</v>
      </c>
    </row>
    <row r="43" spans="1:14" x14ac:dyDescent="0.3">
      <c r="A43" t="s">
        <v>32</v>
      </c>
      <c r="B43" t="s">
        <v>120</v>
      </c>
      <c r="C43" t="s">
        <v>40</v>
      </c>
      <c r="D43" t="s">
        <v>41</v>
      </c>
      <c r="E43" s="1">
        <v>76.054347826086953</v>
      </c>
      <c r="F43" s="1">
        <v>9.258152173913043</v>
      </c>
      <c r="G43" s="1">
        <v>0</v>
      </c>
      <c r="H43" s="2">
        <f t="shared" si="0"/>
        <v>0</v>
      </c>
      <c r="I43" s="1">
        <v>47.763586956521742</v>
      </c>
      <c r="J43" s="1">
        <v>0</v>
      </c>
      <c r="K43" s="2">
        <f t="shared" si="1"/>
        <v>0</v>
      </c>
      <c r="L43" s="1">
        <v>204.39945652173913</v>
      </c>
      <c r="M43" s="1">
        <v>0</v>
      </c>
      <c r="N43" s="2">
        <f t="shared" si="2"/>
        <v>0</v>
      </c>
    </row>
    <row r="44" spans="1:14" x14ac:dyDescent="0.3">
      <c r="A44" t="s">
        <v>32</v>
      </c>
      <c r="B44" t="s">
        <v>121</v>
      </c>
      <c r="C44" t="s">
        <v>53</v>
      </c>
      <c r="D44" t="s">
        <v>54</v>
      </c>
      <c r="E44" s="1">
        <v>102.89130434782609</v>
      </c>
      <c r="F44" s="1">
        <v>16.089673913043477</v>
      </c>
      <c r="G44" s="1">
        <v>0</v>
      </c>
      <c r="H44" s="2">
        <f t="shared" si="0"/>
        <v>0</v>
      </c>
      <c r="I44" s="1">
        <v>87.739130434782609</v>
      </c>
      <c r="J44" s="1">
        <v>3.7282608695652173</v>
      </c>
      <c r="K44" s="2">
        <f t="shared" si="1"/>
        <v>4.2492566897918728E-2</v>
      </c>
      <c r="L44" s="1">
        <v>234.74184782608697</v>
      </c>
      <c r="M44" s="1">
        <v>16.769021739130434</v>
      </c>
      <c r="N44" s="2">
        <f t="shared" si="2"/>
        <v>7.1436013196735537E-2</v>
      </c>
    </row>
    <row r="45" spans="1:14" x14ac:dyDescent="0.3">
      <c r="A45" t="s">
        <v>32</v>
      </c>
      <c r="B45" t="s">
        <v>122</v>
      </c>
      <c r="C45" t="s">
        <v>119</v>
      </c>
      <c r="D45" t="s">
        <v>41</v>
      </c>
      <c r="E45" s="1">
        <v>53.695652173913047</v>
      </c>
      <c r="F45" s="1">
        <v>28.925000000000004</v>
      </c>
      <c r="G45" s="1">
        <v>0.14130434782608695</v>
      </c>
      <c r="H45" s="2">
        <f t="shared" si="0"/>
        <v>4.8851978505129448E-3</v>
      </c>
      <c r="I45" s="1">
        <v>24.293804347826086</v>
      </c>
      <c r="J45" s="1">
        <v>3.1630434782608696</v>
      </c>
      <c r="K45" s="2">
        <f t="shared" si="1"/>
        <v>0.13019959463631361</v>
      </c>
      <c r="L45" s="1">
        <v>149.91967391304351</v>
      </c>
      <c r="M45" s="1">
        <v>2.5619565217391305</v>
      </c>
      <c r="N45" s="2">
        <f t="shared" si="2"/>
        <v>1.7088861354014936E-2</v>
      </c>
    </row>
    <row r="46" spans="1:14" x14ac:dyDescent="0.3">
      <c r="A46" t="s">
        <v>32</v>
      </c>
      <c r="B46" t="s">
        <v>123</v>
      </c>
      <c r="C46" t="s">
        <v>40</v>
      </c>
      <c r="D46" t="s">
        <v>41</v>
      </c>
      <c r="E46" s="1">
        <v>100.52173913043478</v>
      </c>
      <c r="F46" s="1">
        <v>15.489130434782609</v>
      </c>
      <c r="G46" s="1">
        <v>0</v>
      </c>
      <c r="H46" s="2">
        <f t="shared" si="0"/>
        <v>0</v>
      </c>
      <c r="I46" s="1">
        <v>0.68478260869565222</v>
      </c>
      <c r="J46" s="1">
        <v>0</v>
      </c>
      <c r="K46" s="2">
        <f t="shared" si="1"/>
        <v>0</v>
      </c>
      <c r="L46" s="1">
        <v>232.80347826086955</v>
      </c>
      <c r="M46" s="1">
        <v>0</v>
      </c>
      <c r="N46" s="2">
        <f t="shared" si="2"/>
        <v>0</v>
      </c>
    </row>
    <row r="47" spans="1:14" x14ac:dyDescent="0.3">
      <c r="A47" t="s">
        <v>32</v>
      </c>
      <c r="B47" t="s">
        <v>124</v>
      </c>
      <c r="C47" t="s">
        <v>34</v>
      </c>
      <c r="D47" t="s">
        <v>35</v>
      </c>
      <c r="E47" s="1">
        <v>70.336956521739125</v>
      </c>
      <c r="F47" s="1">
        <v>15.684782608695652</v>
      </c>
      <c r="G47" s="1">
        <v>2.9918478260869565</v>
      </c>
      <c r="H47" s="2">
        <f t="shared" si="0"/>
        <v>0.19074844074844075</v>
      </c>
      <c r="I47" s="1">
        <v>69.184782608695656</v>
      </c>
      <c r="J47" s="1">
        <v>6.3695652173913047</v>
      </c>
      <c r="K47" s="2">
        <f t="shared" si="1"/>
        <v>9.2065985860172825E-2</v>
      </c>
      <c r="L47" s="1">
        <v>178.71467391304347</v>
      </c>
      <c r="M47" s="1">
        <v>4.9103260869565215</v>
      </c>
      <c r="N47" s="2">
        <f t="shared" si="2"/>
        <v>2.7475785728404822E-2</v>
      </c>
    </row>
    <row r="48" spans="1:14" x14ac:dyDescent="0.3">
      <c r="A48" t="s">
        <v>32</v>
      </c>
      <c r="B48" t="s">
        <v>125</v>
      </c>
      <c r="C48" t="s">
        <v>126</v>
      </c>
      <c r="D48" t="s">
        <v>127</v>
      </c>
      <c r="E48" s="1">
        <v>110.8695652173913</v>
      </c>
      <c r="F48" s="1">
        <v>33.369565217391305</v>
      </c>
      <c r="G48" s="1">
        <v>7.9103260869565215</v>
      </c>
      <c r="H48" s="2">
        <f t="shared" si="0"/>
        <v>0.23705211726384365</v>
      </c>
      <c r="I48" s="1">
        <v>71.317934782608702</v>
      </c>
      <c r="J48" s="1">
        <v>11.043478260869565</v>
      </c>
      <c r="K48" s="2">
        <f t="shared" si="1"/>
        <v>0.15484854257953892</v>
      </c>
      <c r="L48" s="1">
        <v>251.76902173913044</v>
      </c>
      <c r="M48" s="1">
        <v>49.559782608695649</v>
      </c>
      <c r="N48" s="2">
        <f t="shared" si="2"/>
        <v>0.19684622939849541</v>
      </c>
    </row>
    <row r="49" spans="1:14" x14ac:dyDescent="0.3">
      <c r="A49" t="s">
        <v>32</v>
      </c>
      <c r="B49" t="s">
        <v>128</v>
      </c>
      <c r="C49" t="s">
        <v>53</v>
      </c>
      <c r="D49" t="s">
        <v>54</v>
      </c>
      <c r="E49" s="1">
        <v>53</v>
      </c>
      <c r="F49" s="1">
        <v>18.796195652173914</v>
      </c>
      <c r="G49" s="1">
        <v>4.2853260869565215</v>
      </c>
      <c r="H49" s="2">
        <f t="shared" si="0"/>
        <v>0.22798901257770707</v>
      </c>
      <c r="I49" s="1">
        <v>52.279891304347828</v>
      </c>
      <c r="J49" s="1">
        <v>9.8695652173913047</v>
      </c>
      <c r="K49" s="2">
        <f t="shared" si="1"/>
        <v>0.18878320079006186</v>
      </c>
      <c r="L49" s="1">
        <v>132.64673913043478</v>
      </c>
      <c r="M49" s="1">
        <v>5.1331521739130439</v>
      </c>
      <c r="N49" s="2">
        <f t="shared" si="2"/>
        <v>3.8697914532716031E-2</v>
      </c>
    </row>
    <row r="50" spans="1:14" x14ac:dyDescent="0.3">
      <c r="A50" t="s">
        <v>32</v>
      </c>
      <c r="B50" t="s">
        <v>129</v>
      </c>
      <c r="C50" t="s">
        <v>40</v>
      </c>
      <c r="D50" t="s">
        <v>41</v>
      </c>
      <c r="E50" s="1">
        <v>37.869565217391305</v>
      </c>
      <c r="F50" s="1">
        <v>28.594673913043472</v>
      </c>
      <c r="G50" s="1">
        <v>0.61141304347826086</v>
      </c>
      <c r="H50" s="2">
        <f t="shared" si="0"/>
        <v>2.1382060356329665E-2</v>
      </c>
      <c r="I50" s="1">
        <v>32.257282608695647</v>
      </c>
      <c r="J50" s="1">
        <v>1.3913043478260869</v>
      </c>
      <c r="K50" s="2">
        <f t="shared" si="1"/>
        <v>4.3131480252184377E-2</v>
      </c>
      <c r="L50" s="1">
        <v>98.155760869565256</v>
      </c>
      <c r="M50" s="1">
        <v>11.054891304347825</v>
      </c>
      <c r="N50" s="2">
        <f t="shared" si="2"/>
        <v>0.11262600591561986</v>
      </c>
    </row>
    <row r="51" spans="1:14" x14ac:dyDescent="0.3">
      <c r="A51" t="s">
        <v>32</v>
      </c>
      <c r="B51" t="s">
        <v>130</v>
      </c>
      <c r="C51" t="s">
        <v>131</v>
      </c>
      <c r="D51" t="s">
        <v>132</v>
      </c>
      <c r="E51" s="1">
        <v>53.010869565217391</v>
      </c>
      <c r="F51" s="1">
        <v>35.14521739130435</v>
      </c>
      <c r="G51" s="1">
        <v>0</v>
      </c>
      <c r="H51" s="2">
        <f t="shared" si="0"/>
        <v>0</v>
      </c>
      <c r="I51" s="1">
        <v>33.586195652173913</v>
      </c>
      <c r="J51" s="1">
        <v>0</v>
      </c>
      <c r="K51" s="2">
        <f t="shared" si="1"/>
        <v>0</v>
      </c>
      <c r="L51" s="1">
        <v>152.09510869565219</v>
      </c>
      <c r="M51" s="1">
        <v>0.16847826086956522</v>
      </c>
      <c r="N51" s="2">
        <f t="shared" si="2"/>
        <v>1.1077164960425934E-3</v>
      </c>
    </row>
    <row r="52" spans="1:14" x14ac:dyDescent="0.3">
      <c r="A52" t="s">
        <v>32</v>
      </c>
      <c r="B52" t="s">
        <v>133</v>
      </c>
      <c r="C52" t="s">
        <v>134</v>
      </c>
      <c r="D52" t="s">
        <v>100</v>
      </c>
      <c r="E52" s="1">
        <v>33.391304347826086</v>
      </c>
      <c r="F52" s="1">
        <v>9.8478260869565215</v>
      </c>
      <c r="G52" s="1">
        <v>0</v>
      </c>
      <c r="H52" s="2">
        <f t="shared" si="0"/>
        <v>0</v>
      </c>
      <c r="I52" s="1">
        <v>21.027173913043477</v>
      </c>
      <c r="J52" s="1">
        <v>0</v>
      </c>
      <c r="K52" s="2">
        <f t="shared" si="1"/>
        <v>0</v>
      </c>
      <c r="L52" s="1">
        <v>82.057065217391298</v>
      </c>
      <c r="M52" s="1">
        <v>0</v>
      </c>
      <c r="N52" s="2">
        <f t="shared" si="2"/>
        <v>0</v>
      </c>
    </row>
    <row r="53" spans="1:14" x14ac:dyDescent="0.3">
      <c r="A53" t="s">
        <v>32</v>
      </c>
      <c r="B53" t="s">
        <v>135</v>
      </c>
      <c r="C53" t="s">
        <v>136</v>
      </c>
      <c r="D53" t="s">
        <v>137</v>
      </c>
      <c r="E53" s="1">
        <v>31.260869565217391</v>
      </c>
      <c r="F53" s="1">
        <v>7.4891304347826084</v>
      </c>
      <c r="G53" s="1">
        <v>0</v>
      </c>
      <c r="H53" s="2">
        <f t="shared" si="0"/>
        <v>0</v>
      </c>
      <c r="I53" s="1">
        <v>16.233695652173914</v>
      </c>
      <c r="J53" s="1">
        <v>0</v>
      </c>
      <c r="K53" s="2">
        <f t="shared" si="1"/>
        <v>0</v>
      </c>
      <c r="L53" s="1">
        <v>81.391304347826093</v>
      </c>
      <c r="M53" s="1">
        <v>0</v>
      </c>
      <c r="N53" s="2">
        <f t="shared" si="2"/>
        <v>0</v>
      </c>
    </row>
    <row r="54" spans="1:14" x14ac:dyDescent="0.3">
      <c r="A54" t="s">
        <v>32</v>
      </c>
      <c r="B54" t="s">
        <v>138</v>
      </c>
      <c r="C54" t="s">
        <v>126</v>
      </c>
      <c r="D54" t="s">
        <v>127</v>
      </c>
      <c r="E54" s="1">
        <v>29.684782608695652</v>
      </c>
      <c r="F54" s="1">
        <v>14.863260869565218</v>
      </c>
      <c r="G54" s="1">
        <v>0.34782608695652173</v>
      </c>
      <c r="H54" s="2">
        <f t="shared" si="0"/>
        <v>2.3401734653581193E-2</v>
      </c>
      <c r="I54" s="1">
        <v>30.737391304347828</v>
      </c>
      <c r="J54" s="1">
        <v>1.0869565217391304</v>
      </c>
      <c r="K54" s="2">
        <f t="shared" si="1"/>
        <v>3.5362679642412582E-2</v>
      </c>
      <c r="L54" s="1">
        <v>81.855217391304336</v>
      </c>
      <c r="M54" s="1">
        <v>0</v>
      </c>
      <c r="N54" s="2">
        <f t="shared" si="2"/>
        <v>0</v>
      </c>
    </row>
    <row r="55" spans="1:14" x14ac:dyDescent="0.3">
      <c r="A55" t="s">
        <v>32</v>
      </c>
      <c r="B55" t="s">
        <v>139</v>
      </c>
      <c r="C55" t="s">
        <v>40</v>
      </c>
      <c r="D55" t="s">
        <v>41</v>
      </c>
      <c r="E55" s="1">
        <v>109.97826086956522</v>
      </c>
      <c r="F55" s="1">
        <v>62.5625</v>
      </c>
      <c r="G55" s="1">
        <v>0</v>
      </c>
      <c r="H55" s="2">
        <f t="shared" si="0"/>
        <v>0</v>
      </c>
      <c r="I55" s="1">
        <v>91.6875</v>
      </c>
      <c r="J55" s="1">
        <v>0</v>
      </c>
      <c r="K55" s="2">
        <f t="shared" si="1"/>
        <v>0</v>
      </c>
      <c r="L55" s="1">
        <v>267.95923913043481</v>
      </c>
      <c r="M55" s="1">
        <v>0</v>
      </c>
      <c r="N55" s="2">
        <f t="shared" si="2"/>
        <v>0</v>
      </c>
    </row>
    <row r="56" spans="1:14" x14ac:dyDescent="0.3">
      <c r="A56" t="s">
        <v>32</v>
      </c>
      <c r="B56" t="s">
        <v>140</v>
      </c>
      <c r="C56" t="s">
        <v>62</v>
      </c>
      <c r="D56" t="s">
        <v>63</v>
      </c>
      <c r="E56" s="1">
        <v>149.18478260869566</v>
      </c>
      <c r="F56" s="1">
        <v>82.404782608695626</v>
      </c>
      <c r="G56" s="1">
        <v>0</v>
      </c>
      <c r="H56" s="2">
        <f t="shared" si="0"/>
        <v>0</v>
      </c>
      <c r="I56" s="1">
        <v>165.36880434782614</v>
      </c>
      <c r="J56" s="1">
        <v>0</v>
      </c>
      <c r="K56" s="2">
        <f t="shared" si="1"/>
        <v>0</v>
      </c>
      <c r="L56" s="1">
        <v>477.20793478260867</v>
      </c>
      <c r="M56" s="1">
        <v>0</v>
      </c>
      <c r="N56" s="2">
        <f t="shared" si="2"/>
        <v>0</v>
      </c>
    </row>
    <row r="57" spans="1:14" x14ac:dyDescent="0.3">
      <c r="A57" t="s">
        <v>32</v>
      </c>
      <c r="B57" t="s">
        <v>141</v>
      </c>
      <c r="C57" t="s">
        <v>142</v>
      </c>
      <c r="D57" t="s">
        <v>82</v>
      </c>
      <c r="E57" s="1">
        <v>52.760869565217391</v>
      </c>
      <c r="F57" s="1">
        <v>16.607391304347825</v>
      </c>
      <c r="G57" s="1">
        <v>0</v>
      </c>
      <c r="H57" s="2">
        <f t="shared" si="0"/>
        <v>0</v>
      </c>
      <c r="I57" s="1">
        <v>47.072826086956532</v>
      </c>
      <c r="J57" s="1">
        <v>0</v>
      </c>
      <c r="K57" s="2">
        <f t="shared" si="1"/>
        <v>0</v>
      </c>
      <c r="L57" s="1">
        <v>133.70847826086953</v>
      </c>
      <c r="M57" s="1">
        <v>0</v>
      </c>
      <c r="N57" s="2">
        <f t="shared" si="2"/>
        <v>0</v>
      </c>
    </row>
    <row r="58" spans="1:14" x14ac:dyDescent="0.3">
      <c r="A58" t="s">
        <v>32</v>
      </c>
      <c r="B58" t="s">
        <v>143</v>
      </c>
      <c r="C58" t="s">
        <v>50</v>
      </c>
      <c r="D58" t="s">
        <v>51</v>
      </c>
      <c r="E58" s="1">
        <v>52.141304347826086</v>
      </c>
      <c r="F58" s="1">
        <v>23.447173913043478</v>
      </c>
      <c r="G58" s="1">
        <v>0</v>
      </c>
      <c r="H58" s="2">
        <f t="shared" si="0"/>
        <v>0</v>
      </c>
      <c r="I58" s="1">
        <v>51.239891304347836</v>
      </c>
      <c r="J58" s="1">
        <v>0</v>
      </c>
      <c r="K58" s="2">
        <f t="shared" si="1"/>
        <v>0</v>
      </c>
      <c r="L58" s="1">
        <v>133.09554347826088</v>
      </c>
      <c r="M58" s="1">
        <v>0</v>
      </c>
      <c r="N58" s="2">
        <f t="shared" si="2"/>
        <v>0</v>
      </c>
    </row>
    <row r="59" spans="1:14" x14ac:dyDescent="0.3">
      <c r="A59" t="s">
        <v>32</v>
      </c>
      <c r="B59" t="s">
        <v>144</v>
      </c>
      <c r="C59" t="s">
        <v>145</v>
      </c>
      <c r="D59" t="s">
        <v>35</v>
      </c>
      <c r="E59" s="1">
        <v>60.478260869565219</v>
      </c>
      <c r="F59" s="1">
        <v>7.344347826086957</v>
      </c>
      <c r="G59" s="1">
        <v>0</v>
      </c>
      <c r="H59" s="2">
        <f t="shared" si="0"/>
        <v>0</v>
      </c>
      <c r="I59" s="1">
        <v>71.754347826086914</v>
      </c>
      <c r="J59" s="1">
        <v>2.1413043478260869</v>
      </c>
      <c r="K59" s="2">
        <f t="shared" si="1"/>
        <v>2.9842154694458767E-2</v>
      </c>
      <c r="L59" s="1">
        <v>140.28445652173914</v>
      </c>
      <c r="M59" s="1">
        <v>1.7845652173913045</v>
      </c>
      <c r="N59" s="2">
        <f t="shared" si="2"/>
        <v>1.2721047375015206E-2</v>
      </c>
    </row>
    <row r="60" spans="1:14" x14ac:dyDescent="0.3">
      <c r="A60" t="s">
        <v>32</v>
      </c>
      <c r="B60" t="s">
        <v>146</v>
      </c>
      <c r="C60" t="s">
        <v>40</v>
      </c>
      <c r="D60" t="s">
        <v>45</v>
      </c>
      <c r="E60" s="1">
        <v>36.293478260869563</v>
      </c>
      <c r="F60" s="1">
        <v>15.921195652173912</v>
      </c>
      <c r="G60" s="1">
        <v>0</v>
      </c>
      <c r="H60" s="2">
        <f t="shared" si="0"/>
        <v>0</v>
      </c>
      <c r="I60" s="1">
        <v>10.817934782608695</v>
      </c>
      <c r="J60" s="1">
        <v>0</v>
      </c>
      <c r="K60" s="2">
        <f t="shared" si="1"/>
        <v>0</v>
      </c>
      <c r="L60" s="1">
        <v>104.83423913043478</v>
      </c>
      <c r="M60" s="1">
        <v>0</v>
      </c>
      <c r="N60" s="2">
        <f t="shared" si="2"/>
        <v>0</v>
      </c>
    </row>
    <row r="61" spans="1:14" x14ac:dyDescent="0.3">
      <c r="A61" t="s">
        <v>32</v>
      </c>
      <c r="B61" t="s">
        <v>147</v>
      </c>
      <c r="C61" t="s">
        <v>40</v>
      </c>
      <c r="D61" t="s">
        <v>41</v>
      </c>
      <c r="E61" s="1">
        <v>75.445652173913047</v>
      </c>
      <c r="F61" s="1">
        <v>36.355978260869563</v>
      </c>
      <c r="G61" s="1">
        <v>0</v>
      </c>
      <c r="H61" s="2">
        <f t="shared" si="0"/>
        <v>0</v>
      </c>
      <c r="I61" s="1">
        <v>73.926630434782609</v>
      </c>
      <c r="J61" s="1">
        <v>9.7826086956521743E-2</v>
      </c>
      <c r="K61" s="2">
        <f t="shared" si="1"/>
        <v>1.3232861606322368E-3</v>
      </c>
      <c r="L61" s="1">
        <v>190.50815217391303</v>
      </c>
      <c r="M61" s="1">
        <v>0</v>
      </c>
      <c r="N61" s="2">
        <f t="shared" si="2"/>
        <v>0</v>
      </c>
    </row>
    <row r="62" spans="1:14" x14ac:dyDescent="0.3">
      <c r="A62" t="s">
        <v>32</v>
      </c>
      <c r="B62" t="s">
        <v>148</v>
      </c>
      <c r="C62" t="s">
        <v>108</v>
      </c>
      <c r="D62" t="s">
        <v>45</v>
      </c>
      <c r="E62" s="1">
        <v>50.065217391304351</v>
      </c>
      <c r="F62" s="1">
        <v>39.546195652173914</v>
      </c>
      <c r="G62" s="1">
        <v>0.10326086956521739</v>
      </c>
      <c r="H62" s="2">
        <f t="shared" si="0"/>
        <v>2.6111454682883253E-3</v>
      </c>
      <c r="I62" s="1">
        <v>40.331521739130437</v>
      </c>
      <c r="J62" s="1">
        <v>12.521739130434783</v>
      </c>
      <c r="K62" s="2">
        <f t="shared" si="1"/>
        <v>0.3104702870233122</v>
      </c>
      <c r="L62" s="1">
        <v>115.03804347826087</v>
      </c>
      <c r="M62" s="1">
        <v>23.005434782608695</v>
      </c>
      <c r="N62" s="2">
        <f t="shared" si="2"/>
        <v>0.19998110265980062</v>
      </c>
    </row>
    <row r="63" spans="1:14" x14ac:dyDescent="0.3">
      <c r="A63" t="s">
        <v>32</v>
      </c>
      <c r="B63" t="s">
        <v>149</v>
      </c>
      <c r="C63" t="s">
        <v>150</v>
      </c>
      <c r="D63" t="s">
        <v>48</v>
      </c>
      <c r="E63" s="1">
        <v>44.413043478260867</v>
      </c>
      <c r="F63" s="1">
        <v>24.714673913043477</v>
      </c>
      <c r="G63" s="1">
        <v>0</v>
      </c>
      <c r="H63" s="2">
        <f t="shared" si="0"/>
        <v>0</v>
      </c>
      <c r="I63" s="1">
        <v>25.394021739130434</v>
      </c>
      <c r="J63" s="1">
        <v>0</v>
      </c>
      <c r="K63" s="2">
        <f t="shared" si="1"/>
        <v>0</v>
      </c>
      <c r="L63" s="1">
        <v>122.34239130434783</v>
      </c>
      <c r="M63" s="1">
        <v>12.054347826086957</v>
      </c>
      <c r="N63" s="2">
        <f t="shared" si="2"/>
        <v>9.8529607747323528E-2</v>
      </c>
    </row>
    <row r="64" spans="1:14" x14ac:dyDescent="0.3">
      <c r="A64" t="s">
        <v>32</v>
      </c>
      <c r="B64" t="s">
        <v>151</v>
      </c>
      <c r="C64" t="s">
        <v>152</v>
      </c>
      <c r="D64" t="s">
        <v>38</v>
      </c>
      <c r="E64" s="1">
        <v>48.402173913043477</v>
      </c>
      <c r="F64" s="1">
        <v>20.989130434782609</v>
      </c>
      <c r="G64" s="1">
        <v>0.13315217391304349</v>
      </c>
      <c r="H64" s="2">
        <f t="shared" si="0"/>
        <v>6.3438632832729155E-3</v>
      </c>
      <c r="I64" s="1">
        <v>61.540652173913038</v>
      </c>
      <c r="J64" s="1">
        <v>1.3913043478260869</v>
      </c>
      <c r="K64" s="2">
        <f t="shared" si="1"/>
        <v>2.2607890860406873E-2</v>
      </c>
      <c r="L64" s="1">
        <v>153.06423913043477</v>
      </c>
      <c r="M64" s="1">
        <v>3.7663043478260869</v>
      </c>
      <c r="N64" s="2">
        <f t="shared" si="2"/>
        <v>2.4606037107182194E-2</v>
      </c>
    </row>
    <row r="65" spans="1:14" x14ac:dyDescent="0.3">
      <c r="A65" t="s">
        <v>32</v>
      </c>
      <c r="B65" t="s">
        <v>153</v>
      </c>
      <c r="C65" t="s">
        <v>40</v>
      </c>
      <c r="D65" t="s">
        <v>41</v>
      </c>
      <c r="E65" s="1">
        <v>50.858695652173914</v>
      </c>
      <c r="F65" s="1">
        <v>108.59239130434783</v>
      </c>
      <c r="G65" s="1">
        <v>0</v>
      </c>
      <c r="H65" s="2">
        <f t="shared" si="0"/>
        <v>0</v>
      </c>
      <c r="I65" s="1">
        <v>0</v>
      </c>
      <c r="J65" s="1">
        <v>0</v>
      </c>
      <c r="K65" s="2">
        <v>0</v>
      </c>
      <c r="L65" s="1">
        <v>121.36684782608695</v>
      </c>
      <c r="M65" s="1">
        <v>0</v>
      </c>
      <c r="N65" s="2">
        <f t="shared" si="2"/>
        <v>0</v>
      </c>
    </row>
    <row r="66" spans="1:14" x14ac:dyDescent="0.3">
      <c r="A66" t="s">
        <v>32</v>
      </c>
      <c r="B66" t="s">
        <v>154</v>
      </c>
      <c r="C66" t="s">
        <v>40</v>
      </c>
      <c r="D66" t="s">
        <v>41</v>
      </c>
      <c r="E66" s="1">
        <v>89.793478260869563</v>
      </c>
      <c r="F66" s="1">
        <v>138.41032608695653</v>
      </c>
      <c r="G66" s="1">
        <v>0</v>
      </c>
      <c r="H66" s="2">
        <f t="shared" ref="H66:H127" si="3">G66/F66</f>
        <v>0</v>
      </c>
      <c r="I66" s="1">
        <v>31.767826086956521</v>
      </c>
      <c r="J66" s="1">
        <v>0.95652173913043481</v>
      </c>
      <c r="K66" s="2">
        <f t="shared" ref="K66:K127" si="4">J66/I66</f>
        <v>3.010976377521693E-2</v>
      </c>
      <c r="L66" s="1">
        <v>215.30978260869566</v>
      </c>
      <c r="M66" s="1">
        <v>0.24456521739130435</v>
      </c>
      <c r="N66" s="2">
        <f t="shared" ref="N66:N127" si="5">M66/L66</f>
        <v>1.1358760128227781E-3</v>
      </c>
    </row>
    <row r="67" spans="1:14" x14ac:dyDescent="0.3">
      <c r="A67" t="s">
        <v>32</v>
      </c>
      <c r="B67" t="s">
        <v>155</v>
      </c>
      <c r="C67" t="s">
        <v>81</v>
      </c>
      <c r="D67" t="s">
        <v>82</v>
      </c>
      <c r="E67" s="1">
        <v>47.619565217391305</v>
      </c>
      <c r="F67" s="1">
        <v>18.948369565217391</v>
      </c>
      <c r="G67" s="1">
        <v>1.9021739130434783</v>
      </c>
      <c r="H67" s="2">
        <f t="shared" si="3"/>
        <v>0.10038720780152015</v>
      </c>
      <c r="I67" s="1">
        <v>47.379130434782603</v>
      </c>
      <c r="J67" s="1">
        <v>17.510869565217391</v>
      </c>
      <c r="K67" s="2">
        <f t="shared" si="4"/>
        <v>0.36959035348529901</v>
      </c>
      <c r="L67" s="1">
        <v>106.43402173913044</v>
      </c>
      <c r="M67" s="1">
        <v>9.2981521739130422</v>
      </c>
      <c r="N67" s="2">
        <f t="shared" si="5"/>
        <v>8.7360714384191865E-2</v>
      </c>
    </row>
    <row r="68" spans="1:14" x14ac:dyDescent="0.3">
      <c r="A68" t="s">
        <v>32</v>
      </c>
      <c r="B68" t="s">
        <v>156</v>
      </c>
      <c r="C68" t="s">
        <v>68</v>
      </c>
      <c r="D68" t="s">
        <v>48</v>
      </c>
      <c r="E68" s="1">
        <v>57.597826086956523</v>
      </c>
      <c r="F68" s="1">
        <v>31.801630434782609</v>
      </c>
      <c r="G68" s="1">
        <v>0.27717391304347827</v>
      </c>
      <c r="H68" s="2">
        <f t="shared" si="3"/>
        <v>8.7157139195078188E-3</v>
      </c>
      <c r="I68" s="1">
        <v>26.932065217391305</v>
      </c>
      <c r="J68" s="1">
        <v>0</v>
      </c>
      <c r="K68" s="2">
        <f t="shared" si="4"/>
        <v>0</v>
      </c>
      <c r="L68" s="1">
        <v>147.90217391304347</v>
      </c>
      <c r="M68" s="1">
        <v>0</v>
      </c>
      <c r="N68" s="2">
        <f t="shared" si="5"/>
        <v>0</v>
      </c>
    </row>
    <row r="69" spans="1:14" x14ac:dyDescent="0.3">
      <c r="A69" t="s">
        <v>32</v>
      </c>
      <c r="B69" t="s">
        <v>157</v>
      </c>
      <c r="C69" t="s">
        <v>40</v>
      </c>
      <c r="D69" t="s">
        <v>41</v>
      </c>
      <c r="E69" s="1">
        <v>59</v>
      </c>
      <c r="F69" s="1">
        <v>67.154891304347828</v>
      </c>
      <c r="G69" s="1">
        <v>4.4293478260869561</v>
      </c>
      <c r="H69" s="2">
        <f t="shared" si="3"/>
        <v>6.5957188524258484E-2</v>
      </c>
      <c r="I69" s="1">
        <v>33.442934782608695</v>
      </c>
      <c r="J69" s="1">
        <v>9.9021739130434785</v>
      </c>
      <c r="K69" s="2">
        <f t="shared" si="4"/>
        <v>0.29609165515560254</v>
      </c>
      <c r="L69" s="1">
        <v>140.9891304347826</v>
      </c>
      <c r="M69" s="1">
        <v>31.453804347826086</v>
      </c>
      <c r="N69" s="2">
        <f t="shared" si="5"/>
        <v>0.22309382468583766</v>
      </c>
    </row>
    <row r="70" spans="1:14" x14ac:dyDescent="0.3">
      <c r="A70" t="s">
        <v>32</v>
      </c>
      <c r="B70" t="s">
        <v>158</v>
      </c>
      <c r="C70" t="s">
        <v>159</v>
      </c>
      <c r="D70" t="s">
        <v>160</v>
      </c>
      <c r="E70" s="1">
        <v>70.152173913043484</v>
      </c>
      <c r="F70" s="1">
        <v>25.817934782608695</v>
      </c>
      <c r="G70" s="1">
        <v>1.0869565217391304E-2</v>
      </c>
      <c r="H70" s="2">
        <f t="shared" si="3"/>
        <v>4.2100831491421954E-4</v>
      </c>
      <c r="I70" s="1">
        <v>76.255434782608702</v>
      </c>
      <c r="J70" s="1">
        <v>0</v>
      </c>
      <c r="K70" s="2">
        <f t="shared" si="4"/>
        <v>0</v>
      </c>
      <c r="L70" s="1">
        <v>167.56521739130434</v>
      </c>
      <c r="M70" s="1">
        <v>0</v>
      </c>
      <c r="N70" s="2">
        <f t="shared" si="5"/>
        <v>0</v>
      </c>
    </row>
    <row r="71" spans="1:14" x14ac:dyDescent="0.3">
      <c r="A71" t="s">
        <v>32</v>
      </c>
      <c r="B71" t="s">
        <v>161</v>
      </c>
      <c r="C71" t="s">
        <v>162</v>
      </c>
      <c r="D71" t="s">
        <v>38</v>
      </c>
      <c r="E71" s="1">
        <v>8.75</v>
      </c>
      <c r="F71" s="1">
        <v>4.6847826086956523</v>
      </c>
      <c r="G71" s="1">
        <v>0</v>
      </c>
      <c r="H71" s="2">
        <f t="shared" si="3"/>
        <v>0</v>
      </c>
      <c r="I71" s="1">
        <v>10.894021739130435</v>
      </c>
      <c r="J71" s="1">
        <v>0.56521739130434778</v>
      </c>
      <c r="K71" s="2">
        <f t="shared" si="4"/>
        <v>5.1883262659017201E-2</v>
      </c>
      <c r="L71" s="1">
        <v>35.328804347826086</v>
      </c>
      <c r="M71" s="1">
        <v>0.45652173913043476</v>
      </c>
      <c r="N71" s="2">
        <f t="shared" si="5"/>
        <v>1.2922082916698715E-2</v>
      </c>
    </row>
    <row r="72" spans="1:14" x14ac:dyDescent="0.3">
      <c r="A72" t="s">
        <v>32</v>
      </c>
      <c r="B72" t="s">
        <v>163</v>
      </c>
      <c r="C72" t="s">
        <v>164</v>
      </c>
      <c r="D72" t="s">
        <v>54</v>
      </c>
      <c r="E72" s="1">
        <v>91.380434782608702</v>
      </c>
      <c r="F72" s="1">
        <v>23.336956521739129</v>
      </c>
      <c r="G72" s="1">
        <v>0</v>
      </c>
      <c r="H72" s="2">
        <f t="shared" si="3"/>
        <v>0</v>
      </c>
      <c r="I72" s="1">
        <v>70.644021739130437</v>
      </c>
      <c r="J72" s="1">
        <v>0</v>
      </c>
      <c r="K72" s="2">
        <f t="shared" si="4"/>
        <v>0</v>
      </c>
      <c r="L72" s="1">
        <v>199.79891304347825</v>
      </c>
      <c r="M72" s="1">
        <v>0</v>
      </c>
      <c r="N72" s="2">
        <f t="shared" si="5"/>
        <v>0</v>
      </c>
    </row>
    <row r="73" spans="1:14" x14ac:dyDescent="0.3">
      <c r="A73" t="s">
        <v>32</v>
      </c>
      <c r="B73" t="s">
        <v>165</v>
      </c>
      <c r="C73" t="s">
        <v>166</v>
      </c>
      <c r="D73" t="s">
        <v>48</v>
      </c>
      <c r="E73" s="1">
        <v>47.858695652173914</v>
      </c>
      <c r="F73" s="1">
        <v>30.747282608695652</v>
      </c>
      <c r="G73" s="1">
        <v>1.1684782608695652</v>
      </c>
      <c r="H73" s="2">
        <f t="shared" si="3"/>
        <v>3.8002651347768444E-2</v>
      </c>
      <c r="I73" s="1">
        <v>67.170978260869575</v>
      </c>
      <c r="J73" s="1">
        <v>5.8478260869565215</v>
      </c>
      <c r="K73" s="2">
        <f t="shared" si="4"/>
        <v>8.7058819721897218E-2</v>
      </c>
      <c r="L73" s="1">
        <v>115.28195652173912</v>
      </c>
      <c r="M73" s="1">
        <v>14.733043478260875</v>
      </c>
      <c r="N73" s="2">
        <f t="shared" si="5"/>
        <v>0.1278000818409307</v>
      </c>
    </row>
    <row r="74" spans="1:14" x14ac:dyDescent="0.3">
      <c r="A74" t="s">
        <v>32</v>
      </c>
      <c r="B74" t="s">
        <v>167</v>
      </c>
      <c r="C74" t="s">
        <v>40</v>
      </c>
      <c r="D74" t="s">
        <v>41</v>
      </c>
      <c r="E74" s="1">
        <v>57.184782608695649</v>
      </c>
      <c r="F74" s="1">
        <v>44.709239130434781</v>
      </c>
      <c r="G74" s="1">
        <v>0</v>
      </c>
      <c r="H74" s="2">
        <f t="shared" si="3"/>
        <v>0</v>
      </c>
      <c r="I74" s="1">
        <v>31.152173913043477</v>
      </c>
      <c r="J74" s="1">
        <v>0</v>
      </c>
      <c r="K74" s="2">
        <f t="shared" si="4"/>
        <v>0</v>
      </c>
      <c r="L74" s="1">
        <v>140.2391304347826</v>
      </c>
      <c r="M74" s="1">
        <v>10.361413043478262</v>
      </c>
      <c r="N74" s="2">
        <f t="shared" si="5"/>
        <v>7.3883893969927159E-2</v>
      </c>
    </row>
    <row r="75" spans="1:14" x14ac:dyDescent="0.3">
      <c r="A75" t="s">
        <v>32</v>
      </c>
      <c r="B75" t="s">
        <v>168</v>
      </c>
      <c r="C75" t="s">
        <v>169</v>
      </c>
      <c r="D75" t="s">
        <v>48</v>
      </c>
      <c r="E75" s="1">
        <v>41.891304347826086</v>
      </c>
      <c r="F75" s="1">
        <v>21.978260869565219</v>
      </c>
      <c r="G75" s="1">
        <v>0.64130434782608692</v>
      </c>
      <c r="H75" s="2">
        <f t="shared" si="3"/>
        <v>2.9179030662710184E-2</v>
      </c>
      <c r="I75" s="1">
        <v>31.583369565217392</v>
      </c>
      <c r="J75" s="1">
        <v>5.25</v>
      </c>
      <c r="K75" s="2">
        <f t="shared" si="4"/>
        <v>0.1662267222361796</v>
      </c>
      <c r="L75" s="1">
        <v>100.6195652173913</v>
      </c>
      <c r="M75" s="1">
        <v>0.57336956521739135</v>
      </c>
      <c r="N75" s="2">
        <f t="shared" si="5"/>
        <v>5.6983904072593723E-3</v>
      </c>
    </row>
    <row r="76" spans="1:14" x14ac:dyDescent="0.3">
      <c r="A76" t="s">
        <v>32</v>
      </c>
      <c r="B76" t="s">
        <v>170</v>
      </c>
      <c r="C76" t="s">
        <v>44</v>
      </c>
      <c r="D76" t="s">
        <v>45</v>
      </c>
      <c r="E76" s="1">
        <v>147.11956521739131</v>
      </c>
      <c r="F76" s="1">
        <v>67.914782608695674</v>
      </c>
      <c r="G76" s="1">
        <v>2.5435869565217391</v>
      </c>
      <c r="H76" s="2">
        <f t="shared" si="3"/>
        <v>3.7452626053110019E-2</v>
      </c>
      <c r="I76" s="1">
        <v>111.18804347826089</v>
      </c>
      <c r="J76" s="1">
        <v>8.7282608695652169</v>
      </c>
      <c r="K76" s="2">
        <f t="shared" si="4"/>
        <v>7.8499995112079987E-2</v>
      </c>
      <c r="L76" s="1">
        <v>413.55902173913034</v>
      </c>
      <c r="M76" s="1">
        <v>75.108152173913027</v>
      </c>
      <c r="N76" s="2">
        <f t="shared" si="5"/>
        <v>0.18161410639299422</v>
      </c>
    </row>
    <row r="77" spans="1:14" x14ac:dyDescent="0.3">
      <c r="A77" t="s">
        <v>32</v>
      </c>
      <c r="B77" t="s">
        <v>171</v>
      </c>
      <c r="C77" t="s">
        <v>172</v>
      </c>
      <c r="D77" t="s">
        <v>173</v>
      </c>
      <c r="E77" s="1">
        <v>30.108695652173914</v>
      </c>
      <c r="F77" s="1">
        <v>14.910217391304341</v>
      </c>
      <c r="G77" s="1">
        <v>0</v>
      </c>
      <c r="H77" s="2">
        <f t="shared" si="3"/>
        <v>0</v>
      </c>
      <c r="I77" s="1">
        <v>23.283260869565208</v>
      </c>
      <c r="J77" s="1">
        <v>5.6304347826086953</v>
      </c>
      <c r="K77" s="2">
        <f t="shared" si="4"/>
        <v>0.2418232915978078</v>
      </c>
      <c r="L77" s="1">
        <v>87.045652173913084</v>
      </c>
      <c r="M77" s="1">
        <v>6.845978260869563</v>
      </c>
      <c r="N77" s="2">
        <f t="shared" si="5"/>
        <v>7.8648135660947471E-2</v>
      </c>
    </row>
    <row r="78" spans="1:14" x14ac:dyDescent="0.3">
      <c r="A78" t="s">
        <v>32</v>
      </c>
      <c r="B78" t="s">
        <v>174</v>
      </c>
      <c r="C78" t="s">
        <v>175</v>
      </c>
      <c r="D78" t="s">
        <v>63</v>
      </c>
      <c r="E78" s="1">
        <v>75.152173913043484</v>
      </c>
      <c r="F78" s="1">
        <v>39.009782608695652</v>
      </c>
      <c r="G78" s="1">
        <v>0</v>
      </c>
      <c r="H78" s="2">
        <f t="shared" si="3"/>
        <v>0</v>
      </c>
      <c r="I78" s="1">
        <v>71.640869565217386</v>
      </c>
      <c r="J78" s="1">
        <v>0</v>
      </c>
      <c r="K78" s="2">
        <f t="shared" si="4"/>
        <v>0</v>
      </c>
      <c r="L78" s="1">
        <v>314.02945652173918</v>
      </c>
      <c r="M78" s="1">
        <v>0</v>
      </c>
      <c r="N78" s="2">
        <f t="shared" si="5"/>
        <v>0</v>
      </c>
    </row>
    <row r="79" spans="1:14" x14ac:dyDescent="0.3">
      <c r="A79" t="s">
        <v>32</v>
      </c>
      <c r="B79" t="s">
        <v>176</v>
      </c>
      <c r="C79" t="s">
        <v>177</v>
      </c>
      <c r="D79" t="s">
        <v>178</v>
      </c>
      <c r="E79" s="1">
        <v>33.891304347826086</v>
      </c>
      <c r="F79" s="1">
        <v>24.616847826086957</v>
      </c>
      <c r="G79" s="1">
        <v>0</v>
      </c>
      <c r="H79" s="2">
        <f t="shared" si="3"/>
        <v>0</v>
      </c>
      <c r="I79" s="1">
        <v>7.4048913043478262</v>
      </c>
      <c r="J79" s="1">
        <v>0</v>
      </c>
      <c r="K79" s="2">
        <f t="shared" si="4"/>
        <v>0</v>
      </c>
      <c r="L79" s="1">
        <v>86.288043478260875</v>
      </c>
      <c r="M79" s="1">
        <v>0</v>
      </c>
      <c r="N79" s="2">
        <f t="shared" si="5"/>
        <v>0</v>
      </c>
    </row>
    <row r="80" spans="1:14" x14ac:dyDescent="0.3">
      <c r="A80" t="s">
        <v>32</v>
      </c>
      <c r="B80" t="s">
        <v>179</v>
      </c>
      <c r="C80" t="s">
        <v>40</v>
      </c>
      <c r="D80" t="s">
        <v>41</v>
      </c>
      <c r="E80" s="1">
        <v>35.086956521739133</v>
      </c>
      <c r="F80" s="1">
        <v>48.470326086956518</v>
      </c>
      <c r="G80" s="1">
        <v>0</v>
      </c>
      <c r="H80" s="2">
        <f t="shared" si="3"/>
        <v>0</v>
      </c>
      <c r="I80" s="1">
        <v>16.120760869565217</v>
      </c>
      <c r="J80" s="1">
        <v>0</v>
      </c>
      <c r="K80" s="2">
        <f t="shared" si="4"/>
        <v>0</v>
      </c>
      <c r="L80" s="1">
        <v>99.528152173913099</v>
      </c>
      <c r="M80" s="1">
        <v>3.8229347826086952</v>
      </c>
      <c r="N80" s="2">
        <f t="shared" si="5"/>
        <v>3.8410587347473213E-2</v>
      </c>
    </row>
    <row r="81" spans="1:14" x14ac:dyDescent="0.3">
      <c r="A81" t="s">
        <v>32</v>
      </c>
      <c r="B81" t="s">
        <v>180</v>
      </c>
      <c r="C81" t="s">
        <v>181</v>
      </c>
      <c r="D81" t="s">
        <v>48</v>
      </c>
      <c r="E81" s="1">
        <v>34.260869565217391</v>
      </c>
      <c r="F81" s="1">
        <v>12.909782608695652</v>
      </c>
      <c r="G81" s="1">
        <v>0</v>
      </c>
      <c r="H81" s="2">
        <f t="shared" si="3"/>
        <v>0</v>
      </c>
      <c r="I81" s="1">
        <v>27.426521739130436</v>
      </c>
      <c r="J81" s="1">
        <v>0</v>
      </c>
      <c r="K81" s="2">
        <f t="shared" si="4"/>
        <v>0</v>
      </c>
      <c r="L81" s="1">
        <v>96.283043478260879</v>
      </c>
      <c r="M81" s="1">
        <v>0</v>
      </c>
      <c r="N81" s="2">
        <f t="shared" si="5"/>
        <v>0</v>
      </c>
    </row>
    <row r="82" spans="1:14" x14ac:dyDescent="0.3">
      <c r="A82" t="s">
        <v>32</v>
      </c>
      <c r="B82" t="s">
        <v>182</v>
      </c>
      <c r="C82" t="s">
        <v>183</v>
      </c>
      <c r="D82" t="s">
        <v>51</v>
      </c>
      <c r="E82" s="1">
        <v>25.434782608695652</v>
      </c>
      <c r="F82" s="1">
        <v>6.5706521739130421</v>
      </c>
      <c r="G82" s="1">
        <v>0</v>
      </c>
      <c r="H82" s="2">
        <f t="shared" si="3"/>
        <v>0</v>
      </c>
      <c r="I82" s="1">
        <v>22.211739130434783</v>
      </c>
      <c r="J82" s="1">
        <v>0</v>
      </c>
      <c r="K82" s="2">
        <f t="shared" si="4"/>
        <v>0</v>
      </c>
      <c r="L82" s="1">
        <v>63.423478260869544</v>
      </c>
      <c r="M82" s="1">
        <v>6.9529347826086951</v>
      </c>
      <c r="N82" s="2">
        <f t="shared" si="5"/>
        <v>0.10962714397356625</v>
      </c>
    </row>
    <row r="83" spans="1:14" x14ac:dyDescent="0.3">
      <c r="A83" t="s">
        <v>32</v>
      </c>
      <c r="B83" t="s">
        <v>184</v>
      </c>
      <c r="C83" t="s">
        <v>185</v>
      </c>
      <c r="D83" t="s">
        <v>186</v>
      </c>
      <c r="E83" s="1">
        <v>25.434782608695652</v>
      </c>
      <c r="F83" s="1">
        <v>22.815217391304348</v>
      </c>
      <c r="G83" s="1">
        <v>0.26902173913043476</v>
      </c>
      <c r="H83" s="2">
        <f t="shared" si="3"/>
        <v>1.1791329204383038E-2</v>
      </c>
      <c r="I83" s="1">
        <v>7.1086956521739131</v>
      </c>
      <c r="J83" s="1">
        <v>0</v>
      </c>
      <c r="K83" s="2">
        <f t="shared" si="4"/>
        <v>0</v>
      </c>
      <c r="L83" s="1">
        <v>69.470108695652172</v>
      </c>
      <c r="M83" s="1">
        <v>8.4239130434782608E-2</v>
      </c>
      <c r="N83" s="2">
        <f t="shared" si="5"/>
        <v>1.2125953451985136E-3</v>
      </c>
    </row>
    <row r="84" spans="1:14" x14ac:dyDescent="0.3">
      <c r="A84" t="s">
        <v>32</v>
      </c>
      <c r="B84" t="s">
        <v>187</v>
      </c>
      <c r="C84" t="s">
        <v>68</v>
      </c>
      <c r="D84" t="s">
        <v>48</v>
      </c>
      <c r="E84" s="1">
        <v>32.739130434782609</v>
      </c>
      <c r="F84" s="1">
        <v>5.9134782608695646</v>
      </c>
      <c r="G84" s="1">
        <v>0.20923913043478262</v>
      </c>
      <c r="H84" s="2">
        <f t="shared" si="3"/>
        <v>3.5383427689140511E-2</v>
      </c>
      <c r="I84" s="1">
        <v>34.797391304347812</v>
      </c>
      <c r="J84" s="1">
        <v>0</v>
      </c>
      <c r="K84" s="2">
        <f t="shared" si="4"/>
        <v>0</v>
      </c>
      <c r="L84" s="1">
        <v>84.420652173913027</v>
      </c>
      <c r="M84" s="1">
        <v>0</v>
      </c>
      <c r="N84" s="2">
        <f t="shared" si="5"/>
        <v>0</v>
      </c>
    </row>
    <row r="85" spans="1:14" x14ac:dyDescent="0.3">
      <c r="A85" t="s">
        <v>32</v>
      </c>
      <c r="B85" t="s">
        <v>188</v>
      </c>
      <c r="C85" t="s">
        <v>89</v>
      </c>
      <c r="D85" t="s">
        <v>90</v>
      </c>
      <c r="E85" s="1">
        <v>134.39130434782609</v>
      </c>
      <c r="F85" s="1">
        <v>95.52228260869569</v>
      </c>
      <c r="G85" s="1">
        <v>0</v>
      </c>
      <c r="H85" s="2">
        <f t="shared" si="3"/>
        <v>0</v>
      </c>
      <c r="I85" s="1">
        <v>47.383152173913047</v>
      </c>
      <c r="J85" s="1">
        <v>0</v>
      </c>
      <c r="K85" s="2">
        <f t="shared" si="4"/>
        <v>0</v>
      </c>
      <c r="L85" s="1">
        <v>375.55369565217404</v>
      </c>
      <c r="M85" s="1">
        <v>47.483695652173914</v>
      </c>
      <c r="N85" s="2">
        <f t="shared" si="5"/>
        <v>0.12643650216173566</v>
      </c>
    </row>
    <row r="86" spans="1:14" x14ac:dyDescent="0.3">
      <c r="A86" t="s">
        <v>32</v>
      </c>
      <c r="B86" t="s">
        <v>189</v>
      </c>
      <c r="C86" t="s">
        <v>60</v>
      </c>
      <c r="D86" t="s">
        <v>45</v>
      </c>
      <c r="E86" s="1">
        <v>52.532608695652172</v>
      </c>
      <c r="F86" s="1">
        <v>17.488478260869563</v>
      </c>
      <c r="G86" s="1">
        <v>1.0009782608695652</v>
      </c>
      <c r="H86" s="2">
        <f t="shared" si="3"/>
        <v>5.7236441383768204E-2</v>
      </c>
      <c r="I86" s="1">
        <v>37.806304347826092</v>
      </c>
      <c r="J86" s="1">
        <v>1.3043478260869565</v>
      </c>
      <c r="K86" s="2">
        <f t="shared" si="4"/>
        <v>3.4500802143649832E-2</v>
      </c>
      <c r="L86" s="1">
        <v>124.88228260869568</v>
      </c>
      <c r="M86" s="1">
        <v>66.630217391304342</v>
      </c>
      <c r="N86" s="2">
        <f t="shared" si="5"/>
        <v>0.53354419858005397</v>
      </c>
    </row>
    <row r="87" spans="1:14" x14ac:dyDescent="0.3">
      <c r="A87" t="s">
        <v>32</v>
      </c>
      <c r="B87" t="s">
        <v>190</v>
      </c>
      <c r="C87" t="s">
        <v>40</v>
      </c>
      <c r="D87" t="s">
        <v>41</v>
      </c>
      <c r="E87" s="1">
        <v>37.576086956521742</v>
      </c>
      <c r="F87" s="1">
        <v>19.305760869565219</v>
      </c>
      <c r="G87" s="1">
        <v>0</v>
      </c>
      <c r="H87" s="2">
        <f t="shared" si="3"/>
        <v>0</v>
      </c>
      <c r="I87" s="1">
        <v>17.652173913043477</v>
      </c>
      <c r="J87" s="1">
        <v>0</v>
      </c>
      <c r="K87" s="2">
        <f t="shared" si="4"/>
        <v>0</v>
      </c>
      <c r="L87" s="1">
        <v>99.217826086956549</v>
      </c>
      <c r="M87" s="1">
        <v>0</v>
      </c>
      <c r="N87" s="2">
        <f t="shared" si="5"/>
        <v>0</v>
      </c>
    </row>
    <row r="88" spans="1:14" x14ac:dyDescent="0.3">
      <c r="A88" t="s">
        <v>32</v>
      </c>
      <c r="B88" t="s">
        <v>191</v>
      </c>
      <c r="C88" t="s">
        <v>192</v>
      </c>
      <c r="D88" t="s">
        <v>48</v>
      </c>
      <c r="E88" s="1">
        <v>43.228260869565219</v>
      </c>
      <c r="F88" s="1">
        <v>38.002717391304351</v>
      </c>
      <c r="G88" s="1">
        <v>0</v>
      </c>
      <c r="H88" s="2">
        <f t="shared" si="3"/>
        <v>0</v>
      </c>
      <c r="I88" s="1">
        <v>67.4375</v>
      </c>
      <c r="J88" s="1">
        <v>0</v>
      </c>
      <c r="K88" s="2">
        <f t="shared" si="4"/>
        <v>0</v>
      </c>
      <c r="L88" s="1">
        <v>112.16847826086956</v>
      </c>
      <c r="M88" s="1">
        <v>0</v>
      </c>
      <c r="N88" s="2">
        <f t="shared" si="5"/>
        <v>0</v>
      </c>
    </row>
    <row r="89" spans="1:14" x14ac:dyDescent="0.3">
      <c r="A89" t="s">
        <v>32</v>
      </c>
      <c r="B89" t="s">
        <v>193</v>
      </c>
      <c r="C89" t="s">
        <v>73</v>
      </c>
      <c r="D89" t="s">
        <v>74</v>
      </c>
      <c r="E89" s="1">
        <v>29.478260869565219</v>
      </c>
      <c r="F89" s="1">
        <v>34.459021739130428</v>
      </c>
      <c r="G89" s="1">
        <v>0</v>
      </c>
      <c r="H89" s="2">
        <f t="shared" si="3"/>
        <v>0</v>
      </c>
      <c r="I89" s="1">
        <v>13.985760869565217</v>
      </c>
      <c r="J89" s="1">
        <v>0</v>
      </c>
      <c r="K89" s="2">
        <f t="shared" si="4"/>
        <v>0</v>
      </c>
      <c r="L89" s="1">
        <v>84.621304347826069</v>
      </c>
      <c r="M89" s="1">
        <v>0.93478260869565222</v>
      </c>
      <c r="N89" s="2">
        <f t="shared" si="5"/>
        <v>1.1046658000606285E-2</v>
      </c>
    </row>
    <row r="90" spans="1:14" x14ac:dyDescent="0.3">
      <c r="A90" t="s">
        <v>32</v>
      </c>
      <c r="B90" t="s">
        <v>194</v>
      </c>
      <c r="C90" t="s">
        <v>195</v>
      </c>
      <c r="D90" t="s">
        <v>196</v>
      </c>
      <c r="E90" s="1">
        <v>21.25</v>
      </c>
      <c r="F90" s="1">
        <v>6.3423913043478262</v>
      </c>
      <c r="G90" s="1">
        <v>1.3722826086956521</v>
      </c>
      <c r="H90" s="2">
        <f t="shared" si="3"/>
        <v>0.21636675235646957</v>
      </c>
      <c r="I90" s="1">
        <v>12.434782608695652</v>
      </c>
      <c r="J90" s="1">
        <v>0</v>
      </c>
      <c r="K90" s="2">
        <f t="shared" si="4"/>
        <v>0</v>
      </c>
      <c r="L90" s="1">
        <v>51.315217391304351</v>
      </c>
      <c r="M90" s="1">
        <v>0</v>
      </c>
      <c r="N90" s="2">
        <f t="shared" si="5"/>
        <v>0</v>
      </c>
    </row>
    <row r="91" spans="1:14" x14ac:dyDescent="0.3">
      <c r="A91" t="s">
        <v>32</v>
      </c>
      <c r="B91" t="s">
        <v>197</v>
      </c>
      <c r="C91" t="s">
        <v>40</v>
      </c>
      <c r="D91" t="s">
        <v>41</v>
      </c>
      <c r="E91" s="1">
        <v>65.543478260869563</v>
      </c>
      <c r="F91" s="1">
        <v>27.381630434782611</v>
      </c>
      <c r="G91" s="1">
        <v>0</v>
      </c>
      <c r="H91" s="2">
        <f t="shared" si="3"/>
        <v>0</v>
      </c>
      <c r="I91" s="1">
        <v>57.919130434782602</v>
      </c>
      <c r="J91" s="1">
        <v>0</v>
      </c>
      <c r="K91" s="2">
        <f t="shared" si="4"/>
        <v>0</v>
      </c>
      <c r="L91" s="1">
        <v>169.55130434782609</v>
      </c>
      <c r="M91" s="1">
        <v>0.88858695652173914</v>
      </c>
      <c r="N91" s="2">
        <f t="shared" si="5"/>
        <v>5.2408146309440773E-3</v>
      </c>
    </row>
    <row r="92" spans="1:14" x14ac:dyDescent="0.3">
      <c r="A92" t="s">
        <v>32</v>
      </c>
      <c r="B92" t="s">
        <v>198</v>
      </c>
      <c r="C92" t="s">
        <v>40</v>
      </c>
      <c r="D92" t="s">
        <v>41</v>
      </c>
      <c r="E92" s="1">
        <v>48.891304347826086</v>
      </c>
      <c r="F92" s="1">
        <v>32.573369565217391</v>
      </c>
      <c r="G92" s="1">
        <v>0</v>
      </c>
      <c r="H92" s="2">
        <f t="shared" si="3"/>
        <v>0</v>
      </c>
      <c r="I92" s="1">
        <v>11.201086956521738</v>
      </c>
      <c r="J92" s="1">
        <v>0</v>
      </c>
      <c r="K92" s="2">
        <f t="shared" si="4"/>
        <v>0</v>
      </c>
      <c r="L92" s="1">
        <v>129.21195652173913</v>
      </c>
      <c r="M92" s="1">
        <v>0</v>
      </c>
      <c r="N92" s="2">
        <f t="shared" si="5"/>
        <v>0</v>
      </c>
    </row>
    <row r="93" spans="1:14" x14ac:dyDescent="0.3">
      <c r="A93" t="s">
        <v>32</v>
      </c>
      <c r="B93" t="s">
        <v>199</v>
      </c>
      <c r="C93" t="s">
        <v>40</v>
      </c>
      <c r="D93" t="s">
        <v>41</v>
      </c>
      <c r="E93" s="1">
        <v>69.271739130434781</v>
      </c>
      <c r="F93" s="1">
        <v>23.275978260869564</v>
      </c>
      <c r="G93" s="1">
        <v>0</v>
      </c>
      <c r="H93" s="2">
        <f t="shared" si="3"/>
        <v>0</v>
      </c>
      <c r="I93" s="1">
        <v>51.063586956521746</v>
      </c>
      <c r="J93" s="1">
        <v>0</v>
      </c>
      <c r="K93" s="2">
        <f t="shared" si="4"/>
        <v>0</v>
      </c>
      <c r="L93" s="1">
        <v>151.0501086956522</v>
      </c>
      <c r="M93" s="1">
        <v>0</v>
      </c>
      <c r="N93" s="2">
        <f t="shared" si="5"/>
        <v>0</v>
      </c>
    </row>
    <row r="94" spans="1:14" x14ac:dyDescent="0.3">
      <c r="A94" t="s">
        <v>32</v>
      </c>
      <c r="B94" t="s">
        <v>200</v>
      </c>
      <c r="C94" t="s">
        <v>40</v>
      </c>
      <c r="D94" t="s">
        <v>41</v>
      </c>
      <c r="E94" s="1">
        <v>48.847826086956523</v>
      </c>
      <c r="F94" s="1">
        <v>20.561304347826095</v>
      </c>
      <c r="G94" s="1">
        <v>0</v>
      </c>
      <c r="H94" s="2">
        <f t="shared" si="3"/>
        <v>0</v>
      </c>
      <c r="I94" s="1">
        <v>24.399565217391306</v>
      </c>
      <c r="J94" s="1">
        <v>0</v>
      </c>
      <c r="K94" s="2">
        <f t="shared" si="4"/>
        <v>0</v>
      </c>
      <c r="L94" s="1">
        <v>130.90782608695653</v>
      </c>
      <c r="M94" s="1">
        <v>0</v>
      </c>
      <c r="N94" s="2">
        <f t="shared" si="5"/>
        <v>0</v>
      </c>
    </row>
    <row r="95" spans="1:14" x14ac:dyDescent="0.3">
      <c r="A95" t="s">
        <v>32</v>
      </c>
      <c r="B95" t="s">
        <v>201</v>
      </c>
      <c r="C95" t="s">
        <v>142</v>
      </c>
      <c r="D95" t="s">
        <v>82</v>
      </c>
      <c r="E95" s="1">
        <v>42.108695652173914</v>
      </c>
      <c r="F95" s="1">
        <v>14.608804347826089</v>
      </c>
      <c r="G95" s="1">
        <v>0.27750000000000002</v>
      </c>
      <c r="H95" s="2">
        <f t="shared" si="3"/>
        <v>1.8995394379506102E-2</v>
      </c>
      <c r="I95" s="1">
        <v>46.344782608695638</v>
      </c>
      <c r="J95" s="1">
        <v>0.52173913043478259</v>
      </c>
      <c r="K95" s="2">
        <f t="shared" si="4"/>
        <v>1.1257774900790862E-2</v>
      </c>
      <c r="L95" s="1">
        <v>104.80543478260866</v>
      </c>
      <c r="M95" s="1">
        <v>0.3858695652173913</v>
      </c>
      <c r="N95" s="2">
        <f t="shared" si="5"/>
        <v>3.6817705686520586E-3</v>
      </c>
    </row>
    <row r="96" spans="1:14" x14ac:dyDescent="0.3">
      <c r="A96" t="s">
        <v>32</v>
      </c>
      <c r="B96" t="s">
        <v>202</v>
      </c>
      <c r="C96" t="s">
        <v>203</v>
      </c>
      <c r="D96" t="s">
        <v>48</v>
      </c>
      <c r="E96" s="1">
        <v>53.782608695652172</v>
      </c>
      <c r="F96" s="1">
        <v>34.996956521739129</v>
      </c>
      <c r="G96" s="1">
        <v>0.57456521739130439</v>
      </c>
      <c r="H96" s="2">
        <f t="shared" si="3"/>
        <v>1.641757668368678E-2</v>
      </c>
      <c r="I96" s="1">
        <v>58.351847826086953</v>
      </c>
      <c r="J96" s="1">
        <v>9.3260869565217384</v>
      </c>
      <c r="K96" s="2">
        <f t="shared" si="4"/>
        <v>0.15982504931664546</v>
      </c>
      <c r="L96" s="1">
        <v>134.94347826086957</v>
      </c>
      <c r="M96" s="1">
        <v>1.8528260869565216</v>
      </c>
      <c r="N96" s="2">
        <f t="shared" si="5"/>
        <v>1.3730386313110158E-2</v>
      </c>
    </row>
    <row r="97" spans="1:14" x14ac:dyDescent="0.3">
      <c r="A97" t="s">
        <v>32</v>
      </c>
      <c r="B97" t="s">
        <v>204</v>
      </c>
      <c r="C97" t="s">
        <v>205</v>
      </c>
      <c r="D97" t="s">
        <v>38</v>
      </c>
      <c r="E97" s="1">
        <v>89.369565217391298</v>
      </c>
      <c r="F97" s="1">
        <v>123.62228260869566</v>
      </c>
      <c r="G97" s="1">
        <v>0</v>
      </c>
      <c r="H97" s="2">
        <f t="shared" si="3"/>
        <v>0</v>
      </c>
      <c r="I97" s="1">
        <v>24.948369565217391</v>
      </c>
      <c r="J97" s="1">
        <v>0</v>
      </c>
      <c r="K97" s="2">
        <f t="shared" si="4"/>
        <v>0</v>
      </c>
      <c r="L97" s="1">
        <v>349.23641304347825</v>
      </c>
      <c r="M97" s="1">
        <v>0</v>
      </c>
      <c r="N97" s="2">
        <f t="shared" si="5"/>
        <v>0</v>
      </c>
    </row>
    <row r="98" spans="1:14" x14ac:dyDescent="0.3">
      <c r="A98" t="s">
        <v>32</v>
      </c>
      <c r="B98" t="s">
        <v>206</v>
      </c>
      <c r="C98" t="s">
        <v>175</v>
      </c>
      <c r="D98" t="s">
        <v>63</v>
      </c>
      <c r="E98" s="1">
        <v>45.326086956521742</v>
      </c>
      <c r="F98" s="1">
        <v>15.055760869565216</v>
      </c>
      <c r="G98" s="1">
        <v>0.19021739130434784</v>
      </c>
      <c r="H98" s="2">
        <f t="shared" si="3"/>
        <v>1.2634193180423501E-2</v>
      </c>
      <c r="I98" s="1">
        <v>46.872173913043476</v>
      </c>
      <c r="J98" s="1">
        <v>0.77173913043478259</v>
      </c>
      <c r="K98" s="2">
        <f t="shared" si="4"/>
        <v>1.6464760773982897E-2</v>
      </c>
      <c r="L98" s="1">
        <v>137.73760869565217</v>
      </c>
      <c r="M98" s="1">
        <v>22.438478260869566</v>
      </c>
      <c r="N98" s="2">
        <f t="shared" si="5"/>
        <v>0.16290741848473705</v>
      </c>
    </row>
    <row r="99" spans="1:14" x14ac:dyDescent="0.3">
      <c r="A99" t="s">
        <v>32</v>
      </c>
      <c r="B99" t="s">
        <v>207</v>
      </c>
      <c r="C99" t="s">
        <v>73</v>
      </c>
      <c r="D99" t="s">
        <v>74</v>
      </c>
      <c r="E99" s="1">
        <v>32.010869565217391</v>
      </c>
      <c r="F99" s="1">
        <v>27.869347826086958</v>
      </c>
      <c r="G99" s="1">
        <v>1.1245652173913043</v>
      </c>
      <c r="H99" s="2">
        <f t="shared" si="3"/>
        <v>4.0351328793516328E-2</v>
      </c>
      <c r="I99" s="1">
        <v>17.901413043478261</v>
      </c>
      <c r="J99" s="1">
        <v>1.4565217391304348</v>
      </c>
      <c r="K99" s="2">
        <f t="shared" si="4"/>
        <v>8.1363506645698358E-2</v>
      </c>
      <c r="L99" s="1">
        <v>82.327500000000015</v>
      </c>
      <c r="M99" s="1">
        <v>16.85184782608696</v>
      </c>
      <c r="N99" s="2">
        <f t="shared" si="5"/>
        <v>0.20469281620463342</v>
      </c>
    </row>
    <row r="100" spans="1:14" x14ac:dyDescent="0.3">
      <c r="A100" t="s">
        <v>32</v>
      </c>
      <c r="B100" t="s">
        <v>208</v>
      </c>
      <c r="C100" t="s">
        <v>126</v>
      </c>
      <c r="D100" t="s">
        <v>127</v>
      </c>
      <c r="E100" s="1">
        <v>44.913043478260867</v>
      </c>
      <c r="F100" s="1">
        <v>22.649239130434779</v>
      </c>
      <c r="G100" s="1">
        <v>0</v>
      </c>
      <c r="H100" s="2">
        <f t="shared" si="3"/>
        <v>0</v>
      </c>
      <c r="I100" s="1">
        <v>32.424347826086958</v>
      </c>
      <c r="J100" s="1">
        <v>0</v>
      </c>
      <c r="K100" s="2">
        <f t="shared" si="4"/>
        <v>0</v>
      </c>
      <c r="L100" s="1">
        <v>115.44076086956521</v>
      </c>
      <c r="M100" s="1">
        <v>0</v>
      </c>
      <c r="N100" s="2">
        <f t="shared" si="5"/>
        <v>0</v>
      </c>
    </row>
    <row r="101" spans="1:14" x14ac:dyDescent="0.3">
      <c r="A101" t="s">
        <v>32</v>
      </c>
      <c r="B101" t="s">
        <v>209</v>
      </c>
      <c r="C101" t="s">
        <v>210</v>
      </c>
      <c r="D101" t="s">
        <v>54</v>
      </c>
      <c r="E101" s="1">
        <v>50.25</v>
      </c>
      <c r="F101" s="1">
        <v>26.741630434782611</v>
      </c>
      <c r="G101" s="1">
        <v>0</v>
      </c>
      <c r="H101" s="2">
        <f t="shared" si="3"/>
        <v>0</v>
      </c>
      <c r="I101" s="1">
        <v>36.826956521739135</v>
      </c>
      <c r="J101" s="1">
        <v>0</v>
      </c>
      <c r="K101" s="2">
        <f t="shared" si="4"/>
        <v>0</v>
      </c>
      <c r="L101" s="1">
        <v>135.89228260869564</v>
      </c>
      <c r="M101" s="1">
        <v>0</v>
      </c>
      <c r="N101" s="2">
        <f t="shared" si="5"/>
        <v>0</v>
      </c>
    </row>
    <row r="102" spans="1:14" x14ac:dyDescent="0.3">
      <c r="A102" t="s">
        <v>32</v>
      </c>
      <c r="B102" t="s">
        <v>211</v>
      </c>
      <c r="C102" t="s">
        <v>119</v>
      </c>
      <c r="D102" t="s">
        <v>41</v>
      </c>
      <c r="E102" s="1">
        <v>84.423913043478265</v>
      </c>
      <c r="F102" s="1">
        <v>24.463369565217398</v>
      </c>
      <c r="G102" s="1">
        <v>0.3016304347826087</v>
      </c>
      <c r="H102" s="2">
        <f t="shared" si="3"/>
        <v>1.2329880966662665E-2</v>
      </c>
      <c r="I102" s="1">
        <v>67.731739130434789</v>
      </c>
      <c r="J102" s="1">
        <v>8.6956521739130432E-2</v>
      </c>
      <c r="K102" s="2">
        <f t="shared" si="4"/>
        <v>1.2838371324213808E-3</v>
      </c>
      <c r="L102" s="1">
        <v>227.99684782608688</v>
      </c>
      <c r="M102" s="1">
        <v>27.686304347826091</v>
      </c>
      <c r="N102" s="2">
        <f t="shared" si="5"/>
        <v>0.12143283826864508</v>
      </c>
    </row>
    <row r="103" spans="1:14" x14ac:dyDescent="0.3">
      <c r="A103" t="s">
        <v>32</v>
      </c>
      <c r="B103" t="s">
        <v>212</v>
      </c>
      <c r="C103" t="s">
        <v>213</v>
      </c>
      <c r="D103" t="s">
        <v>178</v>
      </c>
      <c r="E103" s="1">
        <v>71.119565217391298</v>
      </c>
      <c r="F103" s="1">
        <v>36.697608695652164</v>
      </c>
      <c r="G103" s="1">
        <v>0</v>
      </c>
      <c r="H103" s="2">
        <f t="shared" si="3"/>
        <v>0</v>
      </c>
      <c r="I103" s="1">
        <v>27.000978260869573</v>
      </c>
      <c r="J103" s="1">
        <v>0</v>
      </c>
      <c r="K103" s="2">
        <f t="shared" si="4"/>
        <v>0</v>
      </c>
      <c r="L103" s="1">
        <v>202.78043478260872</v>
      </c>
      <c r="M103" s="1">
        <v>0</v>
      </c>
      <c r="N103" s="2">
        <f t="shared" si="5"/>
        <v>0</v>
      </c>
    </row>
    <row r="104" spans="1:14" x14ac:dyDescent="0.3">
      <c r="A104" t="s">
        <v>32</v>
      </c>
      <c r="B104" t="s">
        <v>214</v>
      </c>
      <c r="C104" t="s">
        <v>215</v>
      </c>
      <c r="D104" t="s">
        <v>216</v>
      </c>
      <c r="E104" s="1">
        <v>27.880434782608695</v>
      </c>
      <c r="F104" s="1">
        <v>16.632065217391311</v>
      </c>
      <c r="G104" s="1">
        <v>0.1358695652173913</v>
      </c>
      <c r="H104" s="2">
        <f t="shared" si="3"/>
        <v>8.1691337450576704E-3</v>
      </c>
      <c r="I104" s="1">
        <v>10.031847826086958</v>
      </c>
      <c r="J104" s="1">
        <v>0</v>
      </c>
      <c r="K104" s="2">
        <f t="shared" si="4"/>
        <v>0</v>
      </c>
      <c r="L104" s="1">
        <v>77.101847826086981</v>
      </c>
      <c r="M104" s="1">
        <v>1.8546739130434782</v>
      </c>
      <c r="N104" s="2">
        <f t="shared" si="5"/>
        <v>2.4054856859292543E-2</v>
      </c>
    </row>
    <row r="105" spans="1:14" x14ac:dyDescent="0.3">
      <c r="A105" t="s">
        <v>32</v>
      </c>
      <c r="B105" t="s">
        <v>217</v>
      </c>
      <c r="C105" t="s">
        <v>218</v>
      </c>
      <c r="D105" t="s">
        <v>74</v>
      </c>
      <c r="E105" s="1">
        <v>32.586956521739133</v>
      </c>
      <c r="F105" s="1">
        <v>20.754673913043479</v>
      </c>
      <c r="G105" s="1">
        <v>1.298913043478261</v>
      </c>
      <c r="H105" s="2">
        <f t="shared" si="3"/>
        <v>6.258412196309894E-2</v>
      </c>
      <c r="I105" s="1">
        <v>26.027499999999996</v>
      </c>
      <c r="J105" s="1">
        <v>1.8695652173913044</v>
      </c>
      <c r="K105" s="2">
        <f t="shared" si="4"/>
        <v>7.1830380074586669E-2</v>
      </c>
      <c r="L105" s="1">
        <v>97.620108695652206</v>
      </c>
      <c r="M105" s="1">
        <v>2.9786956521739127</v>
      </c>
      <c r="N105" s="2">
        <f t="shared" si="5"/>
        <v>3.0513135991894029E-2</v>
      </c>
    </row>
    <row r="106" spans="1:14" x14ac:dyDescent="0.3">
      <c r="A106" t="s">
        <v>32</v>
      </c>
      <c r="B106" t="s">
        <v>219</v>
      </c>
      <c r="C106" t="s">
        <v>40</v>
      </c>
      <c r="D106" t="s">
        <v>41</v>
      </c>
      <c r="E106" s="1">
        <v>69.934782608695656</v>
      </c>
      <c r="F106" s="1">
        <v>21.728260869565219</v>
      </c>
      <c r="G106" s="1">
        <v>0.26630434782608697</v>
      </c>
      <c r="H106" s="2">
        <f t="shared" si="3"/>
        <v>1.2256128064032016E-2</v>
      </c>
      <c r="I106" s="1">
        <v>84.989130434782609</v>
      </c>
      <c r="J106" s="1">
        <v>4.5434782608695654</v>
      </c>
      <c r="K106" s="2">
        <f t="shared" si="4"/>
        <v>5.3459521677963938E-2</v>
      </c>
      <c r="L106" s="1">
        <v>243.71228260869563</v>
      </c>
      <c r="M106" s="1">
        <v>2.8559782608695654</v>
      </c>
      <c r="N106" s="2">
        <f t="shared" si="5"/>
        <v>1.1718647210961965E-2</v>
      </c>
    </row>
    <row r="107" spans="1:14" x14ac:dyDescent="0.3">
      <c r="A107" t="s">
        <v>32</v>
      </c>
      <c r="B107" t="s">
        <v>220</v>
      </c>
      <c r="C107" t="s">
        <v>34</v>
      </c>
      <c r="D107" t="s">
        <v>35</v>
      </c>
      <c r="E107" s="1">
        <v>32.597826086956523</v>
      </c>
      <c r="F107" s="1">
        <v>21.26597826086957</v>
      </c>
      <c r="G107" s="1">
        <v>0</v>
      </c>
      <c r="H107" s="2">
        <f t="shared" si="3"/>
        <v>0</v>
      </c>
      <c r="I107" s="1">
        <v>27.20249999999999</v>
      </c>
      <c r="J107" s="1">
        <v>0</v>
      </c>
      <c r="K107" s="2">
        <f t="shared" si="4"/>
        <v>0</v>
      </c>
      <c r="L107" s="1">
        <v>125.19630434782611</v>
      </c>
      <c r="M107" s="1">
        <v>0</v>
      </c>
      <c r="N107" s="2">
        <f t="shared" si="5"/>
        <v>0</v>
      </c>
    </row>
    <row r="108" spans="1:14" x14ac:dyDescent="0.3">
      <c r="A108" t="s">
        <v>32</v>
      </c>
      <c r="B108" t="s">
        <v>221</v>
      </c>
      <c r="C108" t="s">
        <v>222</v>
      </c>
      <c r="D108" t="s">
        <v>223</v>
      </c>
      <c r="E108" s="1">
        <v>81.445652173913047</v>
      </c>
      <c r="F108" s="1">
        <v>16.804347826086957</v>
      </c>
      <c r="G108" s="1">
        <v>1.6603260869565217</v>
      </c>
      <c r="H108" s="2">
        <f t="shared" si="3"/>
        <v>9.8803363518758083E-2</v>
      </c>
      <c r="I108" s="1">
        <v>61.635869565217391</v>
      </c>
      <c r="J108" s="1">
        <v>8.0869565217391308</v>
      </c>
      <c r="K108" s="2">
        <f t="shared" si="4"/>
        <v>0.13120536107926992</v>
      </c>
      <c r="L108" s="1">
        <v>176.79891304347825</v>
      </c>
      <c r="M108" s="1">
        <v>60.415760869565219</v>
      </c>
      <c r="N108" s="2">
        <f t="shared" si="5"/>
        <v>0.34172020534259634</v>
      </c>
    </row>
    <row r="109" spans="1:14" x14ac:dyDescent="0.3">
      <c r="A109" t="s">
        <v>32</v>
      </c>
      <c r="B109" t="s">
        <v>224</v>
      </c>
      <c r="C109" t="s">
        <v>225</v>
      </c>
      <c r="D109" t="s">
        <v>48</v>
      </c>
      <c r="E109" s="1">
        <v>64.847826086956516</v>
      </c>
      <c r="F109" s="1">
        <v>15.807065217391305</v>
      </c>
      <c r="G109" s="1">
        <v>0</v>
      </c>
      <c r="H109" s="2">
        <f t="shared" si="3"/>
        <v>0</v>
      </c>
      <c r="I109" s="1">
        <v>0</v>
      </c>
      <c r="J109" s="1">
        <v>0</v>
      </c>
      <c r="K109" s="2">
        <v>0</v>
      </c>
      <c r="L109" s="1">
        <v>118.67663043478261</v>
      </c>
      <c r="M109" s="1">
        <v>0</v>
      </c>
      <c r="N109" s="2">
        <f t="shared" si="5"/>
        <v>0</v>
      </c>
    </row>
    <row r="110" spans="1:14" x14ac:dyDescent="0.3">
      <c r="A110" t="s">
        <v>32</v>
      </c>
      <c r="B110" t="s">
        <v>226</v>
      </c>
      <c r="C110" t="s">
        <v>203</v>
      </c>
      <c r="D110" t="s">
        <v>48</v>
      </c>
      <c r="E110" s="1">
        <v>39.260869565217391</v>
      </c>
      <c r="F110" s="1">
        <v>27.853369565217399</v>
      </c>
      <c r="G110" s="1">
        <v>0</v>
      </c>
      <c r="H110" s="2">
        <f t="shared" si="3"/>
        <v>0</v>
      </c>
      <c r="I110" s="1">
        <v>12.081086956521739</v>
      </c>
      <c r="J110" s="1">
        <v>0</v>
      </c>
      <c r="K110" s="2">
        <f t="shared" si="4"/>
        <v>0</v>
      </c>
      <c r="L110" s="1">
        <v>133.14206521739132</v>
      </c>
      <c r="M110" s="1">
        <v>2.5380434782608696</v>
      </c>
      <c r="N110" s="2">
        <f t="shared" si="5"/>
        <v>1.9062671696708403E-2</v>
      </c>
    </row>
    <row r="111" spans="1:14" x14ac:dyDescent="0.3">
      <c r="A111" t="s">
        <v>32</v>
      </c>
      <c r="B111" t="s">
        <v>227</v>
      </c>
      <c r="C111" t="s">
        <v>126</v>
      </c>
      <c r="D111" t="s">
        <v>127</v>
      </c>
      <c r="E111" s="1">
        <v>92.119565217391298</v>
      </c>
      <c r="F111" s="1">
        <v>34.529891304347828</v>
      </c>
      <c r="G111" s="1">
        <v>0</v>
      </c>
      <c r="H111" s="2">
        <f t="shared" si="3"/>
        <v>0</v>
      </c>
      <c r="I111" s="1">
        <v>66.277173913043484</v>
      </c>
      <c r="J111" s="1">
        <v>0</v>
      </c>
      <c r="K111" s="2">
        <f t="shared" si="4"/>
        <v>0</v>
      </c>
      <c r="L111" s="1">
        <v>211.32880434782609</v>
      </c>
      <c r="M111" s="1">
        <v>0.65217391304347827</v>
      </c>
      <c r="N111" s="2">
        <f t="shared" si="5"/>
        <v>3.086062569918605E-3</v>
      </c>
    </row>
    <row r="112" spans="1:14" x14ac:dyDescent="0.3">
      <c r="A112" t="s">
        <v>32</v>
      </c>
      <c r="B112" t="s">
        <v>228</v>
      </c>
      <c r="C112" t="s">
        <v>71</v>
      </c>
      <c r="D112" t="s">
        <v>38</v>
      </c>
      <c r="E112" s="1">
        <v>75.836956521739125</v>
      </c>
      <c r="F112" s="1">
        <v>33.538043478260867</v>
      </c>
      <c r="G112" s="1">
        <v>0</v>
      </c>
      <c r="H112" s="2">
        <f t="shared" si="3"/>
        <v>0</v>
      </c>
      <c r="I112" s="1">
        <v>97.388586956521735</v>
      </c>
      <c r="J112" s="1">
        <v>0</v>
      </c>
      <c r="K112" s="2">
        <f t="shared" si="4"/>
        <v>0</v>
      </c>
      <c r="L112" s="1">
        <v>195.75815217391303</v>
      </c>
      <c r="M112" s="1">
        <v>0</v>
      </c>
      <c r="N112" s="2">
        <f t="shared" si="5"/>
        <v>0</v>
      </c>
    </row>
    <row r="113" spans="1:14" x14ac:dyDescent="0.3">
      <c r="A113" t="s">
        <v>32</v>
      </c>
      <c r="B113" t="s">
        <v>229</v>
      </c>
      <c r="C113" t="s">
        <v>40</v>
      </c>
      <c r="D113" t="s">
        <v>41</v>
      </c>
      <c r="E113" s="1">
        <v>43.380434782608695</v>
      </c>
      <c r="F113" s="1">
        <v>34.089347826086964</v>
      </c>
      <c r="G113" s="1">
        <v>0.91663043478260864</v>
      </c>
      <c r="H113" s="2">
        <f t="shared" si="3"/>
        <v>2.6889057527851992E-2</v>
      </c>
      <c r="I113" s="1">
        <v>28.490978260869564</v>
      </c>
      <c r="J113" s="1">
        <v>0.64130434782608692</v>
      </c>
      <c r="K113" s="2">
        <f t="shared" si="4"/>
        <v>2.2509032226066986E-2</v>
      </c>
      <c r="L113" s="1">
        <v>115.88021739130433</v>
      </c>
      <c r="M113" s="1">
        <v>0.63586956521739135</v>
      </c>
      <c r="N113" s="2">
        <f t="shared" si="5"/>
        <v>5.4873004170348334E-3</v>
      </c>
    </row>
    <row r="114" spans="1:14" x14ac:dyDescent="0.3">
      <c r="A114" t="s">
        <v>32</v>
      </c>
      <c r="B114" t="s">
        <v>230</v>
      </c>
      <c r="C114" t="s">
        <v>53</v>
      </c>
      <c r="D114" t="s">
        <v>54</v>
      </c>
      <c r="E114" s="1">
        <v>78.663043478260875</v>
      </c>
      <c r="F114" s="1">
        <v>13.717391304347826</v>
      </c>
      <c r="G114" s="1">
        <v>0.42391304347826086</v>
      </c>
      <c r="H114" s="2">
        <f t="shared" si="3"/>
        <v>3.0903328050713153E-2</v>
      </c>
      <c r="I114" s="1">
        <v>84.269021739130437</v>
      </c>
      <c r="J114" s="1">
        <v>3.25</v>
      </c>
      <c r="K114" s="2">
        <f t="shared" si="4"/>
        <v>3.8566960110928382E-2</v>
      </c>
      <c r="L114" s="1">
        <v>198.67934782608697</v>
      </c>
      <c r="M114" s="1">
        <v>68.288043478260875</v>
      </c>
      <c r="N114" s="2">
        <f t="shared" si="5"/>
        <v>0.3437098230161118</v>
      </c>
    </row>
    <row r="115" spans="1:14" x14ac:dyDescent="0.3">
      <c r="A115" t="s">
        <v>32</v>
      </c>
      <c r="B115" t="s">
        <v>231</v>
      </c>
      <c r="C115" t="s">
        <v>89</v>
      </c>
      <c r="D115" t="s">
        <v>90</v>
      </c>
      <c r="E115" s="1">
        <v>28.010869565217391</v>
      </c>
      <c r="F115" s="1">
        <v>22.540760869565219</v>
      </c>
      <c r="G115" s="1">
        <v>8.1521739130434784E-2</v>
      </c>
      <c r="H115" s="2">
        <f t="shared" si="3"/>
        <v>3.616636528028933E-3</v>
      </c>
      <c r="I115" s="1">
        <v>4.4755434782608692</v>
      </c>
      <c r="J115" s="1">
        <v>0.43478260869565216</v>
      </c>
      <c r="K115" s="2">
        <f t="shared" si="4"/>
        <v>9.7146326654523385E-2</v>
      </c>
      <c r="L115" s="1">
        <v>54.1875</v>
      </c>
      <c r="M115" s="1">
        <v>0.54347826086956519</v>
      </c>
      <c r="N115" s="2">
        <f t="shared" si="5"/>
        <v>1.0029587282483324E-2</v>
      </c>
    </row>
    <row r="116" spans="1:14" x14ac:dyDescent="0.3">
      <c r="A116" t="s">
        <v>32</v>
      </c>
      <c r="B116" t="s">
        <v>232</v>
      </c>
      <c r="C116" t="s">
        <v>37</v>
      </c>
      <c r="D116" t="s">
        <v>38</v>
      </c>
      <c r="E116" s="1">
        <v>44.891304347826086</v>
      </c>
      <c r="F116" s="1">
        <v>19.971413043478265</v>
      </c>
      <c r="G116" s="1">
        <v>0</v>
      </c>
      <c r="H116" s="2">
        <f t="shared" si="3"/>
        <v>0</v>
      </c>
      <c r="I116" s="1">
        <v>57.144673913043491</v>
      </c>
      <c r="J116" s="1">
        <v>0</v>
      </c>
      <c r="K116" s="2">
        <f t="shared" si="4"/>
        <v>0</v>
      </c>
      <c r="L116" s="1">
        <v>115.82456521739132</v>
      </c>
      <c r="M116" s="1">
        <v>32.054347826086953</v>
      </c>
      <c r="N116" s="2">
        <f t="shared" si="5"/>
        <v>0.27674913146381419</v>
      </c>
    </row>
    <row r="117" spans="1:14" x14ac:dyDescent="0.3">
      <c r="A117" t="s">
        <v>32</v>
      </c>
      <c r="B117" t="s">
        <v>233</v>
      </c>
      <c r="C117" t="s">
        <v>71</v>
      </c>
      <c r="D117" t="s">
        <v>38</v>
      </c>
      <c r="E117" s="1">
        <v>69.163043478260875</v>
      </c>
      <c r="F117" s="1">
        <v>3.0135869565217392</v>
      </c>
      <c r="G117" s="1">
        <v>0</v>
      </c>
      <c r="H117" s="2">
        <f t="shared" si="3"/>
        <v>0</v>
      </c>
      <c r="I117" s="1">
        <v>48.717391304347828</v>
      </c>
      <c r="J117" s="1">
        <v>0</v>
      </c>
      <c r="K117" s="2">
        <f t="shared" si="4"/>
        <v>0</v>
      </c>
      <c r="L117" s="1">
        <v>208.46739130434781</v>
      </c>
      <c r="M117" s="1">
        <v>4.4266304347826084</v>
      </c>
      <c r="N117" s="2">
        <f t="shared" si="5"/>
        <v>2.1234162365086812E-2</v>
      </c>
    </row>
    <row r="118" spans="1:14" x14ac:dyDescent="0.3">
      <c r="A118" t="s">
        <v>32</v>
      </c>
      <c r="B118" t="s">
        <v>234</v>
      </c>
      <c r="C118" t="s">
        <v>175</v>
      </c>
      <c r="D118" t="s">
        <v>63</v>
      </c>
      <c r="E118" s="1">
        <v>57.804347826086953</v>
      </c>
      <c r="F118" s="1">
        <v>12.744130434782608</v>
      </c>
      <c r="G118" s="1">
        <v>0</v>
      </c>
      <c r="H118" s="2">
        <f t="shared" si="3"/>
        <v>0</v>
      </c>
      <c r="I118" s="1">
        <v>38.71380434782607</v>
      </c>
      <c r="J118" s="1">
        <v>0</v>
      </c>
      <c r="K118" s="2">
        <f t="shared" si="4"/>
        <v>0</v>
      </c>
      <c r="L118" s="1">
        <v>138.68304347826094</v>
      </c>
      <c r="M118" s="1">
        <v>0</v>
      </c>
      <c r="N118" s="2">
        <f t="shared" si="5"/>
        <v>0</v>
      </c>
    </row>
    <row r="119" spans="1:14" x14ac:dyDescent="0.3">
      <c r="A119" t="s">
        <v>32</v>
      </c>
      <c r="B119" t="s">
        <v>235</v>
      </c>
      <c r="C119" t="s">
        <v>222</v>
      </c>
      <c r="D119" t="s">
        <v>223</v>
      </c>
      <c r="E119" s="1">
        <v>86.695652173913047</v>
      </c>
      <c r="F119" s="1">
        <v>39.565217391304351</v>
      </c>
      <c r="G119" s="1">
        <v>1.2282608695652173</v>
      </c>
      <c r="H119" s="2">
        <f t="shared" si="3"/>
        <v>3.1043956043956038E-2</v>
      </c>
      <c r="I119" s="1">
        <v>56.709239130434781</v>
      </c>
      <c r="J119" s="1">
        <v>3.2717391304347827</v>
      </c>
      <c r="K119" s="2">
        <f t="shared" si="4"/>
        <v>5.7693229191623945E-2</v>
      </c>
      <c r="L119" s="1">
        <v>191.33695652173913</v>
      </c>
      <c r="M119" s="1">
        <v>31.820652173913043</v>
      </c>
      <c r="N119" s="2">
        <f t="shared" si="5"/>
        <v>0.16630687950917458</v>
      </c>
    </row>
    <row r="120" spans="1:14" x14ac:dyDescent="0.3">
      <c r="A120" t="s">
        <v>32</v>
      </c>
      <c r="B120" t="s">
        <v>236</v>
      </c>
      <c r="C120" t="s">
        <v>53</v>
      </c>
      <c r="D120" t="s">
        <v>54</v>
      </c>
      <c r="E120" s="1">
        <v>73.608695652173907</v>
      </c>
      <c r="F120" s="1">
        <v>8.6772826086956503</v>
      </c>
      <c r="G120" s="1">
        <v>0</v>
      </c>
      <c r="H120" s="2">
        <f t="shared" si="3"/>
        <v>0</v>
      </c>
      <c r="I120" s="1">
        <v>84.29</v>
      </c>
      <c r="J120" s="1">
        <v>0</v>
      </c>
      <c r="K120" s="2">
        <f t="shared" si="4"/>
        <v>0</v>
      </c>
      <c r="L120" s="1">
        <v>177.06184782608699</v>
      </c>
      <c r="M120" s="1">
        <v>2.8795652173913044</v>
      </c>
      <c r="N120" s="2">
        <f t="shared" si="5"/>
        <v>1.6263047363086709E-2</v>
      </c>
    </row>
    <row r="121" spans="1:14" x14ac:dyDescent="0.3">
      <c r="A121" t="s">
        <v>32</v>
      </c>
      <c r="B121" t="s">
        <v>237</v>
      </c>
      <c r="C121" t="s">
        <v>142</v>
      </c>
      <c r="D121" t="s">
        <v>82</v>
      </c>
      <c r="E121" s="1">
        <v>14.815217391304348</v>
      </c>
      <c r="F121" s="1">
        <v>2.6494565217391304</v>
      </c>
      <c r="G121" s="1">
        <v>0.64673913043478259</v>
      </c>
      <c r="H121" s="2">
        <f t="shared" si="3"/>
        <v>0.24410256410256409</v>
      </c>
      <c r="I121" s="1">
        <v>25.627717391304348</v>
      </c>
      <c r="J121" s="1">
        <v>0.28260869565217389</v>
      </c>
      <c r="K121" s="2">
        <f t="shared" si="4"/>
        <v>1.1027462623263705E-2</v>
      </c>
      <c r="L121" s="1">
        <v>49.206521739130437</v>
      </c>
      <c r="M121" s="1">
        <v>8.1521739130434784E-2</v>
      </c>
      <c r="N121" s="2">
        <f t="shared" si="5"/>
        <v>1.6567263088137839E-3</v>
      </c>
    </row>
    <row r="122" spans="1:14" x14ac:dyDescent="0.3">
      <c r="A122" t="s">
        <v>32</v>
      </c>
      <c r="B122" t="s">
        <v>238</v>
      </c>
      <c r="C122" t="s">
        <v>119</v>
      </c>
      <c r="D122" t="s">
        <v>41</v>
      </c>
      <c r="E122" s="1">
        <v>76.076086956521735</v>
      </c>
      <c r="F122" s="1">
        <v>33.625978260869559</v>
      </c>
      <c r="G122" s="1">
        <v>0</v>
      </c>
      <c r="H122" s="2">
        <f t="shared" si="3"/>
        <v>0</v>
      </c>
      <c r="I122" s="1">
        <v>39.616630434782607</v>
      </c>
      <c r="J122" s="1">
        <v>0</v>
      </c>
      <c r="K122" s="2">
        <f t="shared" si="4"/>
        <v>0</v>
      </c>
      <c r="L122" s="1">
        <v>218.73782608695649</v>
      </c>
      <c r="M122" s="1">
        <v>0</v>
      </c>
      <c r="N122" s="2">
        <f t="shared" si="5"/>
        <v>0</v>
      </c>
    </row>
    <row r="123" spans="1:14" x14ac:dyDescent="0.3">
      <c r="A123" t="s">
        <v>32</v>
      </c>
      <c r="B123" t="s">
        <v>239</v>
      </c>
      <c r="C123" t="s">
        <v>240</v>
      </c>
      <c r="D123" t="s">
        <v>41</v>
      </c>
      <c r="E123" s="1">
        <v>56.423913043478258</v>
      </c>
      <c r="F123" s="1">
        <v>10.740108695652175</v>
      </c>
      <c r="G123" s="1">
        <v>2.2608695652173911</v>
      </c>
      <c r="H123" s="2">
        <f t="shared" si="3"/>
        <v>0.21050714003785076</v>
      </c>
      <c r="I123" s="1">
        <v>39.092282608695662</v>
      </c>
      <c r="J123" s="1">
        <v>0.32608695652173914</v>
      </c>
      <c r="K123" s="2">
        <f t="shared" si="4"/>
        <v>8.3414662629396983E-3</v>
      </c>
      <c r="L123" s="1">
        <v>155.62478260869565</v>
      </c>
      <c r="M123" s="1">
        <v>0.95652173913043481</v>
      </c>
      <c r="N123" s="2">
        <f t="shared" si="5"/>
        <v>6.1463330139102691E-3</v>
      </c>
    </row>
    <row r="124" spans="1:14" x14ac:dyDescent="0.3">
      <c r="A124" t="s">
        <v>32</v>
      </c>
      <c r="B124" t="s">
        <v>241</v>
      </c>
      <c r="C124" t="s">
        <v>40</v>
      </c>
      <c r="D124" t="s">
        <v>41</v>
      </c>
      <c r="E124" s="1">
        <v>95.782608695652172</v>
      </c>
      <c r="F124" s="1">
        <v>82.380434782608702</v>
      </c>
      <c r="G124" s="1">
        <v>0.97554347826086951</v>
      </c>
      <c r="H124" s="2">
        <f t="shared" si="3"/>
        <v>1.1841931653252407E-2</v>
      </c>
      <c r="I124" s="1">
        <v>61.913043478260867</v>
      </c>
      <c r="J124" s="1">
        <v>2.4130434782608696</v>
      </c>
      <c r="K124" s="2">
        <f t="shared" si="4"/>
        <v>3.89747191011236E-2</v>
      </c>
      <c r="L124" s="1">
        <v>249.375</v>
      </c>
      <c r="M124" s="1">
        <v>9.4483695652173907</v>
      </c>
      <c r="N124" s="2">
        <f t="shared" si="5"/>
        <v>3.7888198757763975E-2</v>
      </c>
    </row>
    <row r="125" spans="1:14" x14ac:dyDescent="0.3">
      <c r="A125" t="s">
        <v>32</v>
      </c>
      <c r="B125" t="s">
        <v>242</v>
      </c>
      <c r="C125" t="s">
        <v>203</v>
      </c>
      <c r="D125" t="s">
        <v>48</v>
      </c>
      <c r="E125" s="1">
        <v>6.0652173913043477</v>
      </c>
      <c r="F125" s="1">
        <v>20.233804347826084</v>
      </c>
      <c r="G125" s="1">
        <v>0.17391304347826086</v>
      </c>
      <c r="H125" s="2">
        <f t="shared" si="3"/>
        <v>8.5951727361120826E-3</v>
      </c>
      <c r="I125" s="1">
        <v>5.5568478260869565</v>
      </c>
      <c r="J125" s="1">
        <v>0</v>
      </c>
      <c r="K125" s="2">
        <f t="shared" si="4"/>
        <v>0</v>
      </c>
      <c r="L125" s="1">
        <v>24.029130434782608</v>
      </c>
      <c r="M125" s="1">
        <v>1.4782608695652173</v>
      </c>
      <c r="N125" s="2">
        <f t="shared" si="5"/>
        <v>6.1519532451553366E-2</v>
      </c>
    </row>
    <row r="126" spans="1:14" x14ac:dyDescent="0.3">
      <c r="A126" t="s">
        <v>32</v>
      </c>
      <c r="B126" t="s">
        <v>243</v>
      </c>
      <c r="C126" t="s">
        <v>244</v>
      </c>
      <c r="D126" t="s">
        <v>178</v>
      </c>
      <c r="E126" s="1">
        <v>42.445652173913047</v>
      </c>
      <c r="F126" s="1">
        <v>24.393586956521734</v>
      </c>
      <c r="G126" s="1">
        <v>0</v>
      </c>
      <c r="H126" s="2">
        <f t="shared" si="3"/>
        <v>0</v>
      </c>
      <c r="I126" s="1">
        <v>16.28554347826087</v>
      </c>
      <c r="J126" s="1">
        <v>0</v>
      </c>
      <c r="K126" s="2">
        <f t="shared" si="4"/>
        <v>0</v>
      </c>
      <c r="L126" s="1">
        <v>100.60923913043483</v>
      </c>
      <c r="M126" s="1">
        <v>0</v>
      </c>
      <c r="N126" s="2">
        <f t="shared" si="5"/>
        <v>0</v>
      </c>
    </row>
    <row r="127" spans="1:14" x14ac:dyDescent="0.3">
      <c r="A127" t="s">
        <v>32</v>
      </c>
      <c r="B127" t="s">
        <v>245</v>
      </c>
      <c r="C127" t="s">
        <v>71</v>
      </c>
      <c r="D127" t="s">
        <v>38</v>
      </c>
      <c r="E127" s="1">
        <v>23.260869565217391</v>
      </c>
      <c r="F127" s="1">
        <v>11.073369565217391</v>
      </c>
      <c r="G127" s="1">
        <v>0</v>
      </c>
      <c r="H127" s="2">
        <f t="shared" si="3"/>
        <v>0</v>
      </c>
      <c r="I127" s="1">
        <v>29.263586956521738</v>
      </c>
      <c r="J127" s="1">
        <v>0</v>
      </c>
      <c r="K127" s="2">
        <f t="shared" si="4"/>
        <v>0</v>
      </c>
      <c r="L127" s="1">
        <v>79.934782608695656</v>
      </c>
      <c r="M127" s="1">
        <v>0</v>
      </c>
      <c r="N127" s="2">
        <f t="shared" si="5"/>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27"/>
  <sheetViews>
    <sheetView workbookViewId="0">
      <pane ySplit="1" topLeftCell="A2" activePane="bottomLeft" state="frozen"/>
      <selection activeCell="D1" sqref="D1"/>
      <selection pane="bottomLeft" sqref="A1:XFD1"/>
    </sheetView>
  </sheetViews>
  <sheetFormatPr defaultColWidth="11.77734375" defaultRowHeight="14.4" x14ac:dyDescent="0.3"/>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1">
        <v>94.391304347826093</v>
      </c>
      <c r="F2" s="1">
        <v>4.8695652173913047</v>
      </c>
      <c r="G2" s="1">
        <v>1.1521739130434783</v>
      </c>
      <c r="H2" s="1">
        <v>0</v>
      </c>
      <c r="I2" s="1">
        <v>1.923913043478261</v>
      </c>
      <c r="J2" s="1">
        <v>5.5652173913043477</v>
      </c>
      <c r="K2" s="1">
        <v>22.345108695652176</v>
      </c>
      <c r="L2" s="1">
        <f t="shared" ref="L2:L65" si="0">SUM(J2,K2)</f>
        <v>27.910326086956523</v>
      </c>
      <c r="M2" s="1">
        <f t="shared" ref="M2:M65" si="1">L2/E2</f>
        <v>0.2956874712114233</v>
      </c>
      <c r="N2" s="1">
        <v>5.6521739130434785</v>
      </c>
      <c r="O2" s="1">
        <v>9.5326086956521738</v>
      </c>
      <c r="P2" s="1">
        <f t="shared" ref="P2:P65" si="2">SUM(N2,O2)</f>
        <v>15.184782608695652</v>
      </c>
      <c r="Q2" s="1">
        <f t="shared" ref="Q2:Q65" si="3">P2/E2</f>
        <v>0.1608705665591893</v>
      </c>
    </row>
    <row r="3" spans="1:17" x14ac:dyDescent="0.3">
      <c r="A3" t="s">
        <v>32</v>
      </c>
      <c r="B3" t="s">
        <v>36</v>
      </c>
      <c r="C3" t="s">
        <v>37</v>
      </c>
      <c r="D3" t="s">
        <v>38</v>
      </c>
      <c r="E3" s="1">
        <v>66.065217391304344</v>
      </c>
      <c r="F3" s="1">
        <v>5.3913043478260869</v>
      </c>
      <c r="G3" s="1">
        <v>0</v>
      </c>
      <c r="H3" s="1">
        <v>0</v>
      </c>
      <c r="I3" s="1">
        <v>2.4130434782608696</v>
      </c>
      <c r="J3" s="1">
        <v>0</v>
      </c>
      <c r="K3" s="1">
        <v>15.173913043478262</v>
      </c>
      <c r="L3" s="1">
        <f t="shared" si="0"/>
        <v>15.173913043478262</v>
      </c>
      <c r="M3" s="1">
        <f t="shared" si="1"/>
        <v>0.22968081605791382</v>
      </c>
      <c r="N3" s="1">
        <v>0</v>
      </c>
      <c r="O3" s="1">
        <v>9.9864130434782616</v>
      </c>
      <c r="P3" s="1">
        <f t="shared" si="2"/>
        <v>9.9864130434782616</v>
      </c>
      <c r="Q3" s="1">
        <f t="shared" si="3"/>
        <v>0.15115992102665352</v>
      </c>
    </row>
    <row r="4" spans="1:17" x14ac:dyDescent="0.3">
      <c r="A4" t="s">
        <v>32</v>
      </c>
      <c r="B4" t="s">
        <v>39</v>
      </c>
      <c r="C4" t="s">
        <v>40</v>
      </c>
      <c r="D4" t="s">
        <v>41</v>
      </c>
      <c r="E4" s="1">
        <v>81.858695652173907</v>
      </c>
      <c r="F4" s="1">
        <v>5.7391304347826084</v>
      </c>
      <c r="G4" s="1">
        <v>0.88043478260869568</v>
      </c>
      <c r="H4" s="1">
        <v>0</v>
      </c>
      <c r="I4" s="1">
        <v>1.9891304347826086</v>
      </c>
      <c r="J4" s="1">
        <v>5.0108695652173916</v>
      </c>
      <c r="K4" s="1">
        <v>0</v>
      </c>
      <c r="L4" s="1">
        <f t="shared" si="0"/>
        <v>5.0108695652173916</v>
      </c>
      <c r="M4" s="1">
        <f t="shared" si="1"/>
        <v>6.1213650245651313E-2</v>
      </c>
      <c r="N4" s="1">
        <v>5.7391304347826084</v>
      </c>
      <c r="O4" s="1">
        <v>5.1494565217391308</v>
      </c>
      <c r="P4" s="1">
        <f t="shared" si="2"/>
        <v>10.888586956521738</v>
      </c>
      <c r="Q4" s="1">
        <f t="shared" si="3"/>
        <v>0.13301686363032797</v>
      </c>
    </row>
    <row r="5" spans="1:17" x14ac:dyDescent="0.3">
      <c r="A5" t="s">
        <v>32</v>
      </c>
      <c r="B5" t="s">
        <v>42</v>
      </c>
      <c r="C5" t="s">
        <v>34</v>
      </c>
      <c r="D5" t="s">
        <v>35</v>
      </c>
      <c r="E5" s="1">
        <v>37.380434782608695</v>
      </c>
      <c r="F5" s="1">
        <v>5.7391304347826084</v>
      </c>
      <c r="G5" s="1">
        <v>2.2608695652173911</v>
      </c>
      <c r="H5" s="1">
        <v>0</v>
      </c>
      <c r="I5" s="1">
        <v>1.826086956521739</v>
      </c>
      <c r="J5" s="1">
        <v>3.4538043478260869</v>
      </c>
      <c r="K5" s="1">
        <v>0</v>
      </c>
      <c r="L5" s="1">
        <f t="shared" si="0"/>
        <v>3.4538043478260869</v>
      </c>
      <c r="M5" s="1">
        <f t="shared" si="1"/>
        <v>9.2396045362023838E-2</v>
      </c>
      <c r="N5" s="1">
        <v>2.9538043478260869</v>
      </c>
      <c r="O5" s="1">
        <v>1.3940217391304348</v>
      </c>
      <c r="P5" s="1">
        <f t="shared" si="2"/>
        <v>4.3478260869565215</v>
      </c>
      <c r="Q5" s="1">
        <f t="shared" si="3"/>
        <v>0.11631288165164291</v>
      </c>
    </row>
    <row r="6" spans="1:17" x14ac:dyDescent="0.3">
      <c r="A6" t="s">
        <v>32</v>
      </c>
      <c r="B6" t="s">
        <v>43</v>
      </c>
      <c r="C6" t="s">
        <v>44</v>
      </c>
      <c r="D6" t="s">
        <v>45</v>
      </c>
      <c r="E6" s="1">
        <v>82.097826086956516</v>
      </c>
      <c r="F6" s="1">
        <v>4.7826086956521738</v>
      </c>
      <c r="G6" s="1">
        <v>1.1304347826086956</v>
      </c>
      <c r="H6" s="1">
        <v>0</v>
      </c>
      <c r="I6" s="1">
        <v>1.7826086956521738</v>
      </c>
      <c r="J6" s="1">
        <v>5.1440217391304346</v>
      </c>
      <c r="K6" s="1">
        <v>0</v>
      </c>
      <c r="L6" s="1">
        <f t="shared" si="0"/>
        <v>5.1440217391304346</v>
      </c>
      <c r="M6" s="1">
        <f t="shared" si="1"/>
        <v>6.2657222295776513E-2</v>
      </c>
      <c r="N6" s="1">
        <v>10.532608695652174</v>
      </c>
      <c r="O6" s="1">
        <v>4.4945652173913047</v>
      </c>
      <c r="P6" s="1">
        <f t="shared" si="2"/>
        <v>15.027173913043478</v>
      </c>
      <c r="Q6" s="1">
        <f t="shared" si="3"/>
        <v>0.18303985171455053</v>
      </c>
    </row>
    <row r="7" spans="1:17" x14ac:dyDescent="0.3">
      <c r="A7" t="s">
        <v>32</v>
      </c>
      <c r="B7" t="s">
        <v>46</v>
      </c>
      <c r="C7" t="s">
        <v>47</v>
      </c>
      <c r="D7" t="s">
        <v>48</v>
      </c>
      <c r="E7" s="1">
        <v>43.010869565217391</v>
      </c>
      <c r="F7" s="1">
        <v>5.5652173913043477</v>
      </c>
      <c r="G7" s="1">
        <v>1.9130434782608696</v>
      </c>
      <c r="H7" s="1">
        <v>0.2608695652173913</v>
      </c>
      <c r="I7" s="1">
        <v>0.94565217391304346</v>
      </c>
      <c r="J7" s="1">
        <v>4.8994565217391308</v>
      </c>
      <c r="K7" s="1">
        <v>0</v>
      </c>
      <c r="L7" s="1">
        <f t="shared" si="0"/>
        <v>4.8994565217391308</v>
      </c>
      <c r="M7" s="1">
        <f t="shared" si="1"/>
        <v>0.1139120545868082</v>
      </c>
      <c r="N7" s="1">
        <v>0</v>
      </c>
      <c r="O7" s="1">
        <v>5.4184782608695654</v>
      </c>
      <c r="P7" s="1">
        <f t="shared" si="2"/>
        <v>5.4184782608695654</v>
      </c>
      <c r="Q7" s="1">
        <f t="shared" si="3"/>
        <v>0.12597927723022492</v>
      </c>
    </row>
    <row r="8" spans="1:17" x14ac:dyDescent="0.3">
      <c r="A8" t="s">
        <v>32</v>
      </c>
      <c r="B8" t="s">
        <v>49</v>
      </c>
      <c r="C8" t="s">
        <v>50</v>
      </c>
      <c r="D8" t="s">
        <v>51</v>
      </c>
      <c r="E8" s="1">
        <v>44.043478260869563</v>
      </c>
      <c r="F8" s="1">
        <v>4.7282608695652177</v>
      </c>
      <c r="G8" s="1">
        <v>1.0326086956521738</v>
      </c>
      <c r="H8" s="1">
        <v>0.22826086956521738</v>
      </c>
      <c r="I8" s="1">
        <v>0.97826086956521741</v>
      </c>
      <c r="J8" s="1">
        <v>1.8342391304347827</v>
      </c>
      <c r="K8" s="1">
        <v>3.5760869565217392</v>
      </c>
      <c r="L8" s="1">
        <f t="shared" si="0"/>
        <v>5.4103260869565215</v>
      </c>
      <c r="M8" s="1">
        <f t="shared" si="1"/>
        <v>0.12284057255676209</v>
      </c>
      <c r="N8" s="1">
        <v>5.1304347826086953</v>
      </c>
      <c r="O8" s="1">
        <v>0</v>
      </c>
      <c r="P8" s="1">
        <f t="shared" si="2"/>
        <v>5.1304347826086953</v>
      </c>
      <c r="Q8" s="1">
        <f t="shared" si="3"/>
        <v>0.11648568608094768</v>
      </c>
    </row>
    <row r="9" spans="1:17" x14ac:dyDescent="0.3">
      <c r="A9" t="s">
        <v>32</v>
      </c>
      <c r="B9" t="s">
        <v>52</v>
      </c>
      <c r="C9" t="s">
        <v>53</v>
      </c>
      <c r="D9" t="s">
        <v>54</v>
      </c>
      <c r="E9" s="1">
        <v>78.358695652173907</v>
      </c>
      <c r="F9" s="1">
        <v>5.4782608695652177</v>
      </c>
      <c r="G9" s="1">
        <v>1.3695652173913044</v>
      </c>
      <c r="H9" s="1">
        <v>0.38043478260869568</v>
      </c>
      <c r="I9" s="1">
        <v>1.826086956521739</v>
      </c>
      <c r="J9" s="1">
        <v>5.2010869565217392</v>
      </c>
      <c r="K9" s="1">
        <v>0</v>
      </c>
      <c r="L9" s="1">
        <f t="shared" si="0"/>
        <v>5.2010869565217392</v>
      </c>
      <c r="M9" s="1">
        <f t="shared" si="1"/>
        <v>6.6375364128173117E-2</v>
      </c>
      <c r="N9" s="1">
        <v>10.505434782608695</v>
      </c>
      <c r="O9" s="1">
        <v>0</v>
      </c>
      <c r="P9" s="1">
        <f t="shared" si="2"/>
        <v>10.505434782608695</v>
      </c>
      <c r="Q9" s="1">
        <f t="shared" si="3"/>
        <v>0.13406852545429326</v>
      </c>
    </row>
    <row r="10" spans="1:17" x14ac:dyDescent="0.3">
      <c r="A10" t="s">
        <v>32</v>
      </c>
      <c r="B10" t="s">
        <v>55</v>
      </c>
      <c r="C10" t="s">
        <v>56</v>
      </c>
      <c r="D10" t="s">
        <v>45</v>
      </c>
      <c r="E10" s="1">
        <v>75.695652173913047</v>
      </c>
      <c r="F10" s="1">
        <v>5.4782608695652177</v>
      </c>
      <c r="G10" s="1">
        <v>0</v>
      </c>
      <c r="H10" s="1">
        <v>0</v>
      </c>
      <c r="I10" s="1">
        <v>1.1304347826086956</v>
      </c>
      <c r="J10" s="1">
        <v>4.3043478260869561</v>
      </c>
      <c r="K10" s="1">
        <v>0.85597826086956519</v>
      </c>
      <c r="L10" s="1">
        <f t="shared" si="0"/>
        <v>5.1603260869565215</v>
      </c>
      <c r="M10" s="1">
        <f t="shared" si="1"/>
        <v>6.8172027570361851E-2</v>
      </c>
      <c r="N10" s="1">
        <v>5.5652173913043477</v>
      </c>
      <c r="O10" s="1">
        <v>5.1630434782608692</v>
      </c>
      <c r="P10" s="1">
        <f t="shared" si="2"/>
        <v>10.728260869565217</v>
      </c>
      <c r="Q10" s="1">
        <f t="shared" si="3"/>
        <v>0.14172889144170017</v>
      </c>
    </row>
    <row r="11" spans="1:17" x14ac:dyDescent="0.3">
      <c r="A11" t="s">
        <v>32</v>
      </c>
      <c r="B11" t="s">
        <v>57</v>
      </c>
      <c r="C11" t="s">
        <v>58</v>
      </c>
      <c r="D11" t="s">
        <v>54</v>
      </c>
      <c r="E11" s="1">
        <v>39.619565217391305</v>
      </c>
      <c r="F11" s="1">
        <v>5.1304347826086953</v>
      </c>
      <c r="G11" s="1">
        <v>0.125</v>
      </c>
      <c r="H11" s="1">
        <v>0</v>
      </c>
      <c r="I11" s="1">
        <v>0.60869565217391308</v>
      </c>
      <c r="J11" s="1">
        <v>4.2527173913043477</v>
      </c>
      <c r="K11" s="1">
        <v>0</v>
      </c>
      <c r="L11" s="1">
        <f t="shared" si="0"/>
        <v>4.2527173913043477</v>
      </c>
      <c r="M11" s="1">
        <f t="shared" si="1"/>
        <v>0.10733882030178327</v>
      </c>
      <c r="N11" s="1">
        <v>0</v>
      </c>
      <c r="O11" s="1">
        <v>4.5489130434782608</v>
      </c>
      <c r="P11" s="1">
        <f t="shared" si="2"/>
        <v>4.5489130434782608</v>
      </c>
      <c r="Q11" s="1">
        <f t="shared" si="3"/>
        <v>0.11481481481481481</v>
      </c>
    </row>
    <row r="12" spans="1:17" x14ac:dyDescent="0.3">
      <c r="A12" t="s">
        <v>32</v>
      </c>
      <c r="B12" t="s">
        <v>59</v>
      </c>
      <c r="C12" t="s">
        <v>60</v>
      </c>
      <c r="D12" t="s">
        <v>45</v>
      </c>
      <c r="E12" s="1">
        <v>65.934782608695656</v>
      </c>
      <c r="F12" s="1">
        <v>5.4782608695652177</v>
      </c>
      <c r="G12" s="1">
        <v>0.56521739130434778</v>
      </c>
      <c r="H12" s="1">
        <v>0</v>
      </c>
      <c r="I12" s="1">
        <v>1.4782608695652173</v>
      </c>
      <c r="J12" s="1">
        <v>5.0326086956521738</v>
      </c>
      <c r="K12" s="1">
        <v>0</v>
      </c>
      <c r="L12" s="1">
        <f t="shared" si="0"/>
        <v>5.0326086956521738</v>
      </c>
      <c r="M12" s="1">
        <f t="shared" si="1"/>
        <v>7.6327068908671275E-2</v>
      </c>
      <c r="N12" s="1">
        <v>4.9021739130434785</v>
      </c>
      <c r="O12" s="1">
        <v>2.8831521739130435</v>
      </c>
      <c r="P12" s="1">
        <f t="shared" si="2"/>
        <v>7.7853260869565215</v>
      </c>
      <c r="Q12" s="1">
        <f t="shared" si="3"/>
        <v>0.11807616221562808</v>
      </c>
    </row>
    <row r="13" spans="1:17" x14ac:dyDescent="0.3">
      <c r="A13" t="s">
        <v>32</v>
      </c>
      <c r="B13" t="s">
        <v>61</v>
      </c>
      <c r="C13" t="s">
        <v>62</v>
      </c>
      <c r="D13" t="s">
        <v>63</v>
      </c>
      <c r="E13" s="1">
        <v>73.130434782608702</v>
      </c>
      <c r="F13" s="1">
        <v>5.3043478260869561</v>
      </c>
      <c r="G13" s="1">
        <v>2.8260869565217392</v>
      </c>
      <c r="H13" s="1">
        <v>0.39130434782608697</v>
      </c>
      <c r="I13" s="1">
        <v>1.5434782608695652</v>
      </c>
      <c r="J13" s="1">
        <v>9.4646739130434785</v>
      </c>
      <c r="K13" s="1">
        <v>0</v>
      </c>
      <c r="L13" s="1">
        <f t="shared" si="0"/>
        <v>9.4646739130434785</v>
      </c>
      <c r="M13" s="1">
        <f t="shared" si="1"/>
        <v>0.1294218192627824</v>
      </c>
      <c r="N13" s="1">
        <v>5.1195652173913047</v>
      </c>
      <c r="O13" s="1">
        <v>4.7608695652173916</v>
      </c>
      <c r="P13" s="1">
        <f t="shared" si="2"/>
        <v>9.8804347826086953</v>
      </c>
      <c r="Q13" s="1">
        <f t="shared" si="3"/>
        <v>0.13510701545778833</v>
      </c>
    </row>
    <row r="14" spans="1:17" x14ac:dyDescent="0.3">
      <c r="A14" t="s">
        <v>32</v>
      </c>
      <c r="B14" t="s">
        <v>64</v>
      </c>
      <c r="C14" t="s">
        <v>65</v>
      </c>
      <c r="D14" t="s">
        <v>66</v>
      </c>
      <c r="E14" s="1">
        <v>45.380434782608695</v>
      </c>
      <c r="F14" s="1">
        <v>5.6521739130434785</v>
      </c>
      <c r="G14" s="1">
        <v>0.45652173913043476</v>
      </c>
      <c r="H14" s="1">
        <v>0</v>
      </c>
      <c r="I14" s="1">
        <v>1.0326086956521738</v>
      </c>
      <c r="J14" s="1">
        <v>5.2146739130434785</v>
      </c>
      <c r="K14" s="1">
        <v>3.722826086956522</v>
      </c>
      <c r="L14" s="1">
        <f t="shared" si="0"/>
        <v>8.9375</v>
      </c>
      <c r="M14" s="1">
        <f t="shared" si="1"/>
        <v>0.19694610778443114</v>
      </c>
      <c r="N14" s="1">
        <v>0</v>
      </c>
      <c r="O14" s="1">
        <v>5.1032608695652177</v>
      </c>
      <c r="P14" s="1">
        <f t="shared" si="2"/>
        <v>5.1032608695652177</v>
      </c>
      <c r="Q14" s="1">
        <f t="shared" si="3"/>
        <v>0.11245508982035929</v>
      </c>
    </row>
    <row r="15" spans="1:17" x14ac:dyDescent="0.3">
      <c r="A15" t="s">
        <v>32</v>
      </c>
      <c r="B15" t="s">
        <v>67</v>
      </c>
      <c r="C15" t="s">
        <v>68</v>
      </c>
      <c r="D15" t="s">
        <v>48</v>
      </c>
      <c r="E15" s="1">
        <v>61.880434782608695</v>
      </c>
      <c r="F15" s="1">
        <v>5.6956521739130439</v>
      </c>
      <c r="G15" s="1">
        <v>1.0706521739130435</v>
      </c>
      <c r="H15" s="1">
        <v>0</v>
      </c>
      <c r="I15" s="1">
        <v>1.6521739130434783</v>
      </c>
      <c r="J15" s="1">
        <v>5.1983695652173916</v>
      </c>
      <c r="K15" s="1">
        <v>4.3586956521739131</v>
      </c>
      <c r="L15" s="1">
        <f t="shared" si="0"/>
        <v>9.5570652173913047</v>
      </c>
      <c r="M15" s="1">
        <f t="shared" si="1"/>
        <v>0.1544440541015282</v>
      </c>
      <c r="N15" s="1">
        <v>5.7391304347826084</v>
      </c>
      <c r="O15" s="1">
        <v>0</v>
      </c>
      <c r="P15" s="1">
        <f t="shared" si="2"/>
        <v>5.7391304347826084</v>
      </c>
      <c r="Q15" s="1">
        <f t="shared" si="3"/>
        <v>9.2745476901457929E-2</v>
      </c>
    </row>
    <row r="16" spans="1:17" x14ac:dyDescent="0.3">
      <c r="A16" t="s">
        <v>32</v>
      </c>
      <c r="B16" t="s">
        <v>69</v>
      </c>
      <c r="C16" t="s">
        <v>53</v>
      </c>
      <c r="D16" t="s">
        <v>54</v>
      </c>
      <c r="E16" s="1">
        <v>89.847826086956516</v>
      </c>
      <c r="F16" s="1">
        <v>5.6902173913043477</v>
      </c>
      <c r="G16" s="1">
        <v>1.1847826086956521</v>
      </c>
      <c r="H16" s="1">
        <v>0</v>
      </c>
      <c r="I16" s="1">
        <v>1.9673913043478262</v>
      </c>
      <c r="J16" s="1">
        <v>5.0217391304347823</v>
      </c>
      <c r="K16" s="1">
        <v>5.9402173913043477</v>
      </c>
      <c r="L16" s="1">
        <f t="shared" si="0"/>
        <v>10.961956521739129</v>
      </c>
      <c r="M16" s="1">
        <f t="shared" si="1"/>
        <v>0.12200580691991289</v>
      </c>
      <c r="N16" s="1">
        <v>13.983695652173912</v>
      </c>
      <c r="O16" s="1">
        <v>0</v>
      </c>
      <c r="P16" s="1">
        <f t="shared" si="2"/>
        <v>13.983695652173912</v>
      </c>
      <c r="Q16" s="1">
        <f t="shared" si="3"/>
        <v>0.15563755141543673</v>
      </c>
    </row>
    <row r="17" spans="1:17" x14ac:dyDescent="0.3">
      <c r="A17" t="s">
        <v>32</v>
      </c>
      <c r="B17" t="s">
        <v>70</v>
      </c>
      <c r="C17" t="s">
        <v>71</v>
      </c>
      <c r="D17" t="s">
        <v>38</v>
      </c>
      <c r="E17" s="1">
        <v>70.978260869565219</v>
      </c>
      <c r="F17" s="1">
        <v>5.3913043478260869</v>
      </c>
      <c r="G17" s="1">
        <v>0.28804347826086957</v>
      </c>
      <c r="H17" s="1">
        <v>0</v>
      </c>
      <c r="I17" s="1">
        <v>1.9456521739130435</v>
      </c>
      <c r="J17" s="1">
        <v>5.3396739130434785</v>
      </c>
      <c r="K17" s="1">
        <v>2.9864130434782608</v>
      </c>
      <c r="L17" s="1">
        <f t="shared" si="0"/>
        <v>8.3260869565217384</v>
      </c>
      <c r="M17" s="1">
        <f t="shared" si="1"/>
        <v>0.11730474732006124</v>
      </c>
      <c r="N17" s="1">
        <v>9.5</v>
      </c>
      <c r="O17" s="1">
        <v>0.25543478260869568</v>
      </c>
      <c r="P17" s="1">
        <f t="shared" si="2"/>
        <v>9.7554347826086953</v>
      </c>
      <c r="Q17" s="1">
        <f t="shared" si="3"/>
        <v>0.13744257274119448</v>
      </c>
    </row>
    <row r="18" spans="1:17" x14ac:dyDescent="0.3">
      <c r="A18" t="s">
        <v>32</v>
      </c>
      <c r="B18" t="s">
        <v>72</v>
      </c>
      <c r="C18" t="s">
        <v>73</v>
      </c>
      <c r="D18" t="s">
        <v>74</v>
      </c>
      <c r="E18" s="1">
        <v>49.652173913043477</v>
      </c>
      <c r="F18" s="1">
        <v>4.3478260869565215</v>
      </c>
      <c r="G18" s="1">
        <v>0.67391304347826086</v>
      </c>
      <c r="H18" s="1">
        <v>0</v>
      </c>
      <c r="I18" s="1">
        <v>1.3586956521739131</v>
      </c>
      <c r="J18" s="1">
        <v>3.2527173913043477</v>
      </c>
      <c r="K18" s="1">
        <v>4.8206521739130439</v>
      </c>
      <c r="L18" s="1">
        <f t="shared" si="0"/>
        <v>8.0733695652173907</v>
      </c>
      <c r="M18" s="1">
        <f t="shared" si="1"/>
        <v>0.16259851138353765</v>
      </c>
      <c r="N18" s="1">
        <v>0.75543478260869568</v>
      </c>
      <c r="O18" s="1">
        <v>5.2554347826086953</v>
      </c>
      <c r="P18" s="1">
        <f t="shared" si="2"/>
        <v>6.0108695652173907</v>
      </c>
      <c r="Q18" s="1">
        <f t="shared" si="3"/>
        <v>0.12105954465849386</v>
      </c>
    </row>
    <row r="19" spans="1:17" x14ac:dyDescent="0.3">
      <c r="A19" t="s">
        <v>32</v>
      </c>
      <c r="B19" t="s">
        <v>75</v>
      </c>
      <c r="C19" t="s">
        <v>76</v>
      </c>
      <c r="D19" t="s">
        <v>77</v>
      </c>
      <c r="E19" s="1">
        <v>19.217391304347824</v>
      </c>
      <c r="F19" s="1">
        <v>5.5652173913043477</v>
      </c>
      <c r="G19" s="1">
        <v>8.6956521739130432E-2</v>
      </c>
      <c r="H19" s="1">
        <v>6.5217391304347824E-2</v>
      </c>
      <c r="I19" s="1">
        <v>0.14130434782608695</v>
      </c>
      <c r="J19" s="1">
        <v>4.125</v>
      </c>
      <c r="K19" s="1">
        <v>8.6956521739130432E-2</v>
      </c>
      <c r="L19" s="1">
        <f t="shared" si="0"/>
        <v>4.2119565217391308</v>
      </c>
      <c r="M19" s="1">
        <f t="shared" si="1"/>
        <v>0.21917420814479641</v>
      </c>
      <c r="N19" s="1">
        <v>0</v>
      </c>
      <c r="O19" s="1">
        <v>0</v>
      </c>
      <c r="P19" s="1">
        <f t="shared" si="2"/>
        <v>0</v>
      </c>
      <c r="Q19" s="1">
        <f t="shared" si="3"/>
        <v>0</v>
      </c>
    </row>
    <row r="20" spans="1:17" x14ac:dyDescent="0.3">
      <c r="A20" t="s">
        <v>32</v>
      </c>
      <c r="B20" t="s">
        <v>78</v>
      </c>
      <c r="C20" t="s">
        <v>53</v>
      </c>
      <c r="D20" t="s">
        <v>54</v>
      </c>
      <c r="E20" s="1">
        <v>14.815217391304348</v>
      </c>
      <c r="F20" s="1">
        <v>4.6467391304347823</v>
      </c>
      <c r="G20" s="1">
        <v>0.16304347826086957</v>
      </c>
      <c r="H20" s="1">
        <v>0.13043478260869565</v>
      </c>
      <c r="I20" s="1">
        <v>0.13043478260869565</v>
      </c>
      <c r="J20" s="1">
        <v>0</v>
      </c>
      <c r="K20" s="1">
        <v>3.5473913043478258</v>
      </c>
      <c r="L20" s="1">
        <f t="shared" si="0"/>
        <v>3.5473913043478258</v>
      </c>
      <c r="M20" s="1">
        <f t="shared" si="1"/>
        <v>0.23944240645634629</v>
      </c>
      <c r="N20" s="1">
        <v>6.9989130434782592</v>
      </c>
      <c r="O20" s="1">
        <v>0</v>
      </c>
      <c r="P20" s="1">
        <f t="shared" si="2"/>
        <v>6.9989130434782592</v>
      </c>
      <c r="Q20" s="1">
        <f t="shared" si="3"/>
        <v>0.47241379310344817</v>
      </c>
    </row>
    <row r="21" spans="1:17" x14ac:dyDescent="0.3">
      <c r="A21" t="s">
        <v>32</v>
      </c>
      <c r="B21" t="s">
        <v>79</v>
      </c>
      <c r="C21" t="s">
        <v>40</v>
      </c>
      <c r="D21" t="s">
        <v>41</v>
      </c>
      <c r="E21" s="1">
        <v>71.163043478260875</v>
      </c>
      <c r="F21" s="1">
        <v>4.8695652173913047</v>
      </c>
      <c r="G21" s="1">
        <v>0</v>
      </c>
      <c r="H21" s="1">
        <v>0.19565217391304349</v>
      </c>
      <c r="I21" s="1">
        <v>1.8369565217391304</v>
      </c>
      <c r="J21" s="1">
        <v>6.2996739130434802</v>
      </c>
      <c r="K21" s="1">
        <v>1.423913043478261</v>
      </c>
      <c r="L21" s="1">
        <f t="shared" si="0"/>
        <v>7.723586956521741</v>
      </c>
      <c r="M21" s="1">
        <f t="shared" si="1"/>
        <v>0.10853367954788455</v>
      </c>
      <c r="N21" s="1">
        <v>10.108695652173912</v>
      </c>
      <c r="O21" s="1">
        <v>0</v>
      </c>
      <c r="P21" s="1">
        <f t="shared" si="2"/>
        <v>10.108695652173912</v>
      </c>
      <c r="Q21" s="1">
        <f t="shared" si="3"/>
        <v>0.1420497937986864</v>
      </c>
    </row>
    <row r="22" spans="1:17" x14ac:dyDescent="0.3">
      <c r="A22" t="s">
        <v>32</v>
      </c>
      <c r="B22" t="s">
        <v>80</v>
      </c>
      <c r="C22" t="s">
        <v>81</v>
      </c>
      <c r="D22" t="s">
        <v>82</v>
      </c>
      <c r="E22" s="1">
        <v>43.760869565217391</v>
      </c>
      <c r="F22" s="1">
        <v>5.6521739130434785</v>
      </c>
      <c r="G22" s="1">
        <v>0</v>
      </c>
      <c r="H22" s="1">
        <v>0</v>
      </c>
      <c r="I22" s="1">
        <v>1.2717391304347827</v>
      </c>
      <c r="J22" s="1">
        <v>4.2810869565217393</v>
      </c>
      <c r="K22" s="1">
        <v>2.5323913043478261</v>
      </c>
      <c r="L22" s="1">
        <f t="shared" si="0"/>
        <v>6.8134782608695659</v>
      </c>
      <c r="M22" s="1">
        <f t="shared" si="1"/>
        <v>0.15569796323894686</v>
      </c>
      <c r="N22" s="1">
        <v>5.4391304347826095</v>
      </c>
      <c r="O22" s="1">
        <v>0</v>
      </c>
      <c r="P22" s="1">
        <f t="shared" si="2"/>
        <v>5.4391304347826095</v>
      </c>
      <c r="Q22" s="1">
        <f t="shared" si="3"/>
        <v>0.12429210134128169</v>
      </c>
    </row>
    <row r="23" spans="1:17" x14ac:dyDescent="0.3">
      <c r="A23" t="s">
        <v>32</v>
      </c>
      <c r="B23" t="s">
        <v>83</v>
      </c>
      <c r="C23" t="s">
        <v>84</v>
      </c>
      <c r="D23" t="s">
        <v>85</v>
      </c>
      <c r="E23" s="1">
        <v>28</v>
      </c>
      <c r="F23" s="1">
        <v>10.805760869565221</v>
      </c>
      <c r="G23" s="1">
        <v>0.13043478260869565</v>
      </c>
      <c r="H23" s="1">
        <v>0</v>
      </c>
      <c r="I23" s="1">
        <v>0.42391304347826086</v>
      </c>
      <c r="J23" s="1">
        <v>3.5080434782608685</v>
      </c>
      <c r="K23" s="1">
        <v>2.3452173913043475</v>
      </c>
      <c r="L23" s="1">
        <f t="shared" si="0"/>
        <v>5.853260869565216</v>
      </c>
      <c r="M23" s="1">
        <f t="shared" si="1"/>
        <v>0.20904503105590058</v>
      </c>
      <c r="N23" s="1">
        <v>0</v>
      </c>
      <c r="O23" s="1">
        <v>4.784782608695652</v>
      </c>
      <c r="P23" s="1">
        <f t="shared" si="2"/>
        <v>4.784782608695652</v>
      </c>
      <c r="Q23" s="1">
        <f t="shared" si="3"/>
        <v>0.17088509316770187</v>
      </c>
    </row>
    <row r="24" spans="1:17" x14ac:dyDescent="0.3">
      <c r="A24" t="s">
        <v>32</v>
      </c>
      <c r="B24" t="s">
        <v>86</v>
      </c>
      <c r="C24" t="s">
        <v>87</v>
      </c>
      <c r="D24" t="s">
        <v>54</v>
      </c>
      <c r="E24" s="1">
        <v>45.695652173913047</v>
      </c>
      <c r="F24" s="1">
        <v>5.3043478260869561</v>
      </c>
      <c r="G24" s="1">
        <v>1.0869565217391304E-2</v>
      </c>
      <c r="H24" s="1">
        <v>0.27173913043478259</v>
      </c>
      <c r="I24" s="1">
        <v>1.1956521739130435</v>
      </c>
      <c r="J24" s="1">
        <v>5.5125000000000011</v>
      </c>
      <c r="K24" s="1">
        <v>1.1776086956521739</v>
      </c>
      <c r="L24" s="1">
        <f t="shared" si="0"/>
        <v>6.6901086956521745</v>
      </c>
      <c r="M24" s="1">
        <f t="shared" si="1"/>
        <v>0.1464058039961941</v>
      </c>
      <c r="N24" s="1">
        <v>5.1331521739130439</v>
      </c>
      <c r="O24" s="1">
        <v>0</v>
      </c>
      <c r="P24" s="1">
        <f t="shared" si="2"/>
        <v>5.1331521739130439</v>
      </c>
      <c r="Q24" s="1">
        <f t="shared" si="3"/>
        <v>0.11233349191246432</v>
      </c>
    </row>
    <row r="25" spans="1:17" x14ac:dyDescent="0.3">
      <c r="A25" t="s">
        <v>32</v>
      </c>
      <c r="B25" t="s">
        <v>88</v>
      </c>
      <c r="C25" t="s">
        <v>89</v>
      </c>
      <c r="D25" t="s">
        <v>90</v>
      </c>
      <c r="E25" s="1">
        <v>65.869565217391298</v>
      </c>
      <c r="F25" s="1">
        <v>5.6523913043478258</v>
      </c>
      <c r="G25" s="1">
        <v>1.0869565217391304E-2</v>
      </c>
      <c r="H25" s="1">
        <v>0.27717391304347827</v>
      </c>
      <c r="I25" s="1">
        <v>0.46739130434782611</v>
      </c>
      <c r="J25" s="1">
        <v>0</v>
      </c>
      <c r="K25" s="1">
        <v>7.6331521739130439</v>
      </c>
      <c r="L25" s="1">
        <f t="shared" si="0"/>
        <v>7.6331521739130439</v>
      </c>
      <c r="M25" s="1">
        <f t="shared" si="1"/>
        <v>0.11588283828382841</v>
      </c>
      <c r="N25" s="1">
        <v>0</v>
      </c>
      <c r="O25" s="1">
        <v>4.7119565217391308</v>
      </c>
      <c r="P25" s="1">
        <f t="shared" si="2"/>
        <v>4.7119565217391308</v>
      </c>
      <c r="Q25" s="1">
        <f t="shared" si="3"/>
        <v>7.1534653465346543E-2</v>
      </c>
    </row>
    <row r="26" spans="1:17" x14ac:dyDescent="0.3">
      <c r="A26" t="s">
        <v>32</v>
      </c>
      <c r="B26" t="s">
        <v>91</v>
      </c>
      <c r="C26" t="s">
        <v>40</v>
      </c>
      <c r="D26" t="s">
        <v>41</v>
      </c>
      <c r="E26" s="1">
        <v>39.206521739130437</v>
      </c>
      <c r="F26" s="1">
        <v>5.5652173913043477</v>
      </c>
      <c r="G26" s="1">
        <v>0</v>
      </c>
      <c r="H26" s="1">
        <v>0</v>
      </c>
      <c r="I26" s="1">
        <v>0</v>
      </c>
      <c r="J26" s="1">
        <v>10.883152173913043</v>
      </c>
      <c r="K26" s="1">
        <v>0</v>
      </c>
      <c r="L26" s="1">
        <f t="shared" si="0"/>
        <v>10.883152173913043</v>
      </c>
      <c r="M26" s="1">
        <f t="shared" si="1"/>
        <v>0.27758525090102576</v>
      </c>
      <c r="N26" s="1">
        <v>5.1576086956521738</v>
      </c>
      <c r="O26" s="1">
        <v>0</v>
      </c>
      <c r="P26" s="1">
        <f t="shared" si="2"/>
        <v>5.1576086956521738</v>
      </c>
      <c r="Q26" s="1">
        <f t="shared" si="3"/>
        <v>0.13154976434710283</v>
      </c>
    </row>
    <row r="27" spans="1:17" x14ac:dyDescent="0.3">
      <c r="A27" t="s">
        <v>32</v>
      </c>
      <c r="B27" t="s">
        <v>92</v>
      </c>
      <c r="C27" t="s">
        <v>93</v>
      </c>
      <c r="D27" t="s">
        <v>94</v>
      </c>
      <c r="E27" s="1">
        <v>69.989130434782609</v>
      </c>
      <c r="F27" s="1">
        <v>42.625</v>
      </c>
      <c r="G27" s="1">
        <v>0.14130434782608695</v>
      </c>
      <c r="H27" s="1">
        <v>0.51478260869565229</v>
      </c>
      <c r="I27" s="1">
        <v>1.7065217391304348</v>
      </c>
      <c r="J27" s="1">
        <v>0.81793478260869568</v>
      </c>
      <c r="K27" s="1">
        <v>1.9211956521739131</v>
      </c>
      <c r="L27" s="1">
        <f t="shared" si="0"/>
        <v>2.7391304347826089</v>
      </c>
      <c r="M27" s="1">
        <f t="shared" si="1"/>
        <v>3.9136511880726824E-2</v>
      </c>
      <c r="N27" s="1">
        <v>6.8043478260869561</v>
      </c>
      <c r="O27" s="1">
        <v>3.1576086956521738</v>
      </c>
      <c r="P27" s="1">
        <f t="shared" si="2"/>
        <v>9.961956521739129</v>
      </c>
      <c r="Q27" s="1">
        <f t="shared" si="3"/>
        <v>0.14233576642335766</v>
      </c>
    </row>
    <row r="28" spans="1:17" x14ac:dyDescent="0.3">
      <c r="A28" t="s">
        <v>32</v>
      </c>
      <c r="B28" t="s">
        <v>95</v>
      </c>
      <c r="C28" t="s">
        <v>40</v>
      </c>
      <c r="D28" t="s">
        <v>41</v>
      </c>
      <c r="E28" s="1">
        <v>36.793478260869563</v>
      </c>
      <c r="F28" s="1">
        <v>5.3043478260869561</v>
      </c>
      <c r="G28" s="1">
        <v>0.45652173913043476</v>
      </c>
      <c r="H28" s="1">
        <v>0</v>
      </c>
      <c r="I28" s="1">
        <v>0.66304347826086951</v>
      </c>
      <c r="J28" s="1">
        <v>0.69597826086956527</v>
      </c>
      <c r="K28" s="1">
        <v>0</v>
      </c>
      <c r="L28" s="1">
        <f t="shared" si="0"/>
        <v>0.69597826086956527</v>
      </c>
      <c r="M28" s="1">
        <f t="shared" si="1"/>
        <v>1.8915805022156576E-2</v>
      </c>
      <c r="N28" s="1">
        <v>0.35326086956521741</v>
      </c>
      <c r="O28" s="1">
        <v>5.5711956521739125</v>
      </c>
      <c r="P28" s="1">
        <f t="shared" si="2"/>
        <v>5.9244565217391303</v>
      </c>
      <c r="Q28" s="1">
        <f t="shared" si="3"/>
        <v>0.16101920236336781</v>
      </c>
    </row>
    <row r="29" spans="1:17" x14ac:dyDescent="0.3">
      <c r="A29" t="s">
        <v>32</v>
      </c>
      <c r="B29" t="s">
        <v>96</v>
      </c>
      <c r="C29" t="s">
        <v>97</v>
      </c>
      <c r="D29" t="s">
        <v>54</v>
      </c>
      <c r="E29" s="1">
        <v>49.260869565217391</v>
      </c>
      <c r="F29" s="1">
        <v>4.7826086956521738</v>
      </c>
      <c r="G29" s="1">
        <v>0</v>
      </c>
      <c r="H29" s="1">
        <v>0</v>
      </c>
      <c r="I29" s="1">
        <v>1.3043478260869565</v>
      </c>
      <c r="J29" s="1">
        <v>5.6071739130434786</v>
      </c>
      <c r="K29" s="1">
        <v>1.963369565217391</v>
      </c>
      <c r="L29" s="1">
        <f t="shared" si="0"/>
        <v>7.5705434782608698</v>
      </c>
      <c r="M29" s="1">
        <f t="shared" si="1"/>
        <v>0.15368270079435128</v>
      </c>
      <c r="N29" s="1">
        <v>5.3768478260869577</v>
      </c>
      <c r="O29" s="1">
        <v>0</v>
      </c>
      <c r="P29" s="1">
        <f t="shared" si="2"/>
        <v>5.3768478260869577</v>
      </c>
      <c r="Q29" s="1">
        <f t="shared" si="3"/>
        <v>0.10915048543689322</v>
      </c>
    </row>
    <row r="30" spans="1:17" x14ac:dyDescent="0.3">
      <c r="A30" t="s">
        <v>32</v>
      </c>
      <c r="B30" t="s">
        <v>98</v>
      </c>
      <c r="C30" t="s">
        <v>99</v>
      </c>
      <c r="D30" t="s">
        <v>100</v>
      </c>
      <c r="E30" s="1">
        <v>100.43478260869566</v>
      </c>
      <c r="F30" s="1">
        <v>11.161304347826086</v>
      </c>
      <c r="G30" s="1">
        <v>0</v>
      </c>
      <c r="H30" s="1">
        <v>0</v>
      </c>
      <c r="I30" s="1">
        <v>0</v>
      </c>
      <c r="J30" s="1">
        <v>0</v>
      </c>
      <c r="K30" s="1">
        <v>17.845000000000002</v>
      </c>
      <c r="L30" s="1">
        <f t="shared" si="0"/>
        <v>17.845000000000002</v>
      </c>
      <c r="M30" s="1">
        <f t="shared" si="1"/>
        <v>0.17767748917748918</v>
      </c>
      <c r="N30" s="1">
        <v>10.335543478260867</v>
      </c>
      <c r="O30" s="1">
        <v>0</v>
      </c>
      <c r="P30" s="1">
        <f t="shared" si="2"/>
        <v>10.335543478260867</v>
      </c>
      <c r="Q30" s="1">
        <f t="shared" si="3"/>
        <v>0.10290800865800863</v>
      </c>
    </row>
    <row r="31" spans="1:17" x14ac:dyDescent="0.3">
      <c r="A31" t="s">
        <v>32</v>
      </c>
      <c r="B31" t="s">
        <v>101</v>
      </c>
      <c r="C31" t="s">
        <v>102</v>
      </c>
      <c r="D31" t="s">
        <v>103</v>
      </c>
      <c r="E31" s="1">
        <v>16.902173913043477</v>
      </c>
      <c r="F31" s="1">
        <v>0</v>
      </c>
      <c r="G31" s="1">
        <v>0</v>
      </c>
      <c r="H31" s="1">
        <v>0</v>
      </c>
      <c r="I31" s="1">
        <v>0</v>
      </c>
      <c r="J31" s="1">
        <v>0</v>
      </c>
      <c r="K31" s="1">
        <v>0</v>
      </c>
      <c r="L31" s="1">
        <f t="shared" si="0"/>
        <v>0</v>
      </c>
      <c r="M31" s="1">
        <f t="shared" si="1"/>
        <v>0</v>
      </c>
      <c r="N31" s="1">
        <v>0</v>
      </c>
      <c r="O31" s="1">
        <v>0</v>
      </c>
      <c r="P31" s="1">
        <f t="shared" si="2"/>
        <v>0</v>
      </c>
      <c r="Q31" s="1">
        <f t="shared" si="3"/>
        <v>0</v>
      </c>
    </row>
    <row r="32" spans="1:17" x14ac:dyDescent="0.3">
      <c r="A32" t="s">
        <v>32</v>
      </c>
      <c r="B32" t="s">
        <v>104</v>
      </c>
      <c r="C32" t="s">
        <v>40</v>
      </c>
      <c r="D32" t="s">
        <v>41</v>
      </c>
      <c r="E32" s="1">
        <v>18.760869565217391</v>
      </c>
      <c r="F32" s="1">
        <v>7.9130434782608692</v>
      </c>
      <c r="G32" s="1">
        <v>0.2608695652173913</v>
      </c>
      <c r="H32" s="1">
        <v>0</v>
      </c>
      <c r="I32" s="1">
        <v>0</v>
      </c>
      <c r="J32" s="1">
        <v>0</v>
      </c>
      <c r="K32" s="1">
        <v>0.47521739130434781</v>
      </c>
      <c r="L32" s="1">
        <f t="shared" si="0"/>
        <v>0.47521739130434781</v>
      </c>
      <c r="M32" s="1">
        <f t="shared" si="1"/>
        <v>2.5330243337195829E-2</v>
      </c>
      <c r="N32" s="1">
        <v>0</v>
      </c>
      <c r="O32" s="1">
        <v>5.1917391304347804</v>
      </c>
      <c r="P32" s="1">
        <f t="shared" si="2"/>
        <v>5.1917391304347804</v>
      </c>
      <c r="Q32" s="1">
        <f t="shared" si="3"/>
        <v>0.27673232908458856</v>
      </c>
    </row>
    <row r="33" spans="1:17" x14ac:dyDescent="0.3">
      <c r="A33" t="s">
        <v>32</v>
      </c>
      <c r="B33" t="s">
        <v>105</v>
      </c>
      <c r="C33" t="s">
        <v>56</v>
      </c>
      <c r="D33" t="s">
        <v>45</v>
      </c>
      <c r="E33" s="1">
        <v>50.739130434782609</v>
      </c>
      <c r="F33" s="1">
        <v>19.013586956521738</v>
      </c>
      <c r="G33" s="1">
        <v>0</v>
      </c>
      <c r="H33" s="1">
        <v>0</v>
      </c>
      <c r="I33" s="1">
        <v>5.7934782608695654</v>
      </c>
      <c r="J33" s="1">
        <v>4.6793478260869561</v>
      </c>
      <c r="K33" s="1">
        <v>0</v>
      </c>
      <c r="L33" s="1">
        <f t="shared" si="0"/>
        <v>4.6793478260869561</v>
      </c>
      <c r="M33" s="1">
        <f t="shared" si="1"/>
        <v>9.2223650385604108E-2</v>
      </c>
      <c r="N33" s="1">
        <v>0</v>
      </c>
      <c r="O33" s="1">
        <v>0</v>
      </c>
      <c r="P33" s="1">
        <f t="shared" si="2"/>
        <v>0</v>
      </c>
      <c r="Q33" s="1">
        <f t="shared" si="3"/>
        <v>0</v>
      </c>
    </row>
    <row r="34" spans="1:17" x14ac:dyDescent="0.3">
      <c r="A34" t="s">
        <v>32</v>
      </c>
      <c r="B34" t="s">
        <v>106</v>
      </c>
      <c r="C34" t="s">
        <v>40</v>
      </c>
      <c r="D34" t="s">
        <v>41</v>
      </c>
      <c r="E34" s="1">
        <v>29.695652173913043</v>
      </c>
      <c r="F34" s="1">
        <v>5.1304347826086953</v>
      </c>
      <c r="G34" s="1">
        <v>6.5217391304347824E-2</v>
      </c>
      <c r="H34" s="1">
        <v>0</v>
      </c>
      <c r="I34" s="1">
        <v>0.30434782608695654</v>
      </c>
      <c r="J34" s="1">
        <v>0</v>
      </c>
      <c r="K34" s="1">
        <v>0</v>
      </c>
      <c r="L34" s="1">
        <f t="shared" si="0"/>
        <v>0</v>
      </c>
      <c r="M34" s="1">
        <f t="shared" si="1"/>
        <v>0</v>
      </c>
      <c r="N34" s="1">
        <v>0</v>
      </c>
      <c r="O34" s="1">
        <v>0</v>
      </c>
      <c r="P34" s="1">
        <f t="shared" si="2"/>
        <v>0</v>
      </c>
      <c r="Q34" s="1">
        <f t="shared" si="3"/>
        <v>0</v>
      </c>
    </row>
    <row r="35" spans="1:17" x14ac:dyDescent="0.3">
      <c r="A35" t="s">
        <v>32</v>
      </c>
      <c r="B35" t="s">
        <v>107</v>
      </c>
      <c r="C35" t="s">
        <v>108</v>
      </c>
      <c r="D35" t="s">
        <v>45</v>
      </c>
      <c r="E35" s="1">
        <v>66.771739130434781</v>
      </c>
      <c r="F35" s="1">
        <v>6</v>
      </c>
      <c r="G35" s="1">
        <v>1.5244565217391304</v>
      </c>
      <c r="H35" s="1">
        <v>0.24086956521739131</v>
      </c>
      <c r="I35" s="1">
        <v>2.0434782608695654</v>
      </c>
      <c r="J35" s="1">
        <v>5.1964130434782616</v>
      </c>
      <c r="K35" s="1">
        <v>1.5158695652173915</v>
      </c>
      <c r="L35" s="1">
        <f t="shared" si="0"/>
        <v>6.7122826086956531</v>
      </c>
      <c r="M35" s="1">
        <f t="shared" si="1"/>
        <v>0.10052580172554128</v>
      </c>
      <c r="N35" s="1">
        <v>11.296413043478266</v>
      </c>
      <c r="O35" s="1">
        <v>0</v>
      </c>
      <c r="P35" s="1">
        <f t="shared" si="2"/>
        <v>11.296413043478266</v>
      </c>
      <c r="Q35" s="1">
        <f t="shared" si="3"/>
        <v>0.16917955396386139</v>
      </c>
    </row>
    <row r="36" spans="1:17" x14ac:dyDescent="0.3">
      <c r="A36" t="s">
        <v>32</v>
      </c>
      <c r="B36" t="s">
        <v>109</v>
      </c>
      <c r="C36" t="s">
        <v>110</v>
      </c>
      <c r="D36" t="s">
        <v>38</v>
      </c>
      <c r="E36" s="1">
        <v>58.815217391304351</v>
      </c>
      <c r="F36" s="1">
        <v>34.141304347826086</v>
      </c>
      <c r="G36" s="1">
        <v>0</v>
      </c>
      <c r="H36" s="1">
        <v>0.40097826086956528</v>
      </c>
      <c r="I36" s="1">
        <v>1.2282608695652173</v>
      </c>
      <c r="J36" s="1">
        <v>0.52445652173913049</v>
      </c>
      <c r="K36" s="1">
        <v>0.40217391304347827</v>
      </c>
      <c r="L36" s="1">
        <f t="shared" si="0"/>
        <v>0.92663043478260876</v>
      </c>
      <c r="M36" s="1">
        <f t="shared" si="1"/>
        <v>1.5754943633339492E-2</v>
      </c>
      <c r="N36" s="1">
        <v>5.1983695652173916</v>
      </c>
      <c r="O36" s="1">
        <v>0</v>
      </c>
      <c r="P36" s="1">
        <f t="shared" si="2"/>
        <v>5.1983695652173916</v>
      </c>
      <c r="Q36" s="1">
        <f t="shared" si="3"/>
        <v>8.8384771761227124E-2</v>
      </c>
    </row>
    <row r="37" spans="1:17" x14ac:dyDescent="0.3">
      <c r="A37" t="s">
        <v>32</v>
      </c>
      <c r="B37" t="s">
        <v>111</v>
      </c>
      <c r="C37" t="s">
        <v>40</v>
      </c>
      <c r="D37" t="s">
        <v>41</v>
      </c>
      <c r="E37" s="1">
        <v>78.369565217391298</v>
      </c>
      <c r="F37" s="1">
        <v>5.5651086956521718</v>
      </c>
      <c r="G37" s="1">
        <v>1.6304347826086956E-2</v>
      </c>
      <c r="H37" s="1">
        <v>0.41304347826086957</v>
      </c>
      <c r="I37" s="1">
        <v>2.6304347826086958</v>
      </c>
      <c r="J37" s="1">
        <v>0</v>
      </c>
      <c r="K37" s="1">
        <v>0</v>
      </c>
      <c r="L37" s="1">
        <f t="shared" si="0"/>
        <v>0</v>
      </c>
      <c r="M37" s="1">
        <f t="shared" si="1"/>
        <v>0</v>
      </c>
      <c r="N37" s="1">
        <v>0</v>
      </c>
      <c r="O37" s="1">
        <v>11.236413043478262</v>
      </c>
      <c r="P37" s="1">
        <f t="shared" si="2"/>
        <v>11.236413043478262</v>
      </c>
      <c r="Q37" s="1">
        <f t="shared" si="3"/>
        <v>0.14337725381414704</v>
      </c>
    </row>
    <row r="38" spans="1:17" x14ac:dyDescent="0.3">
      <c r="A38" t="s">
        <v>32</v>
      </c>
      <c r="B38" t="s">
        <v>112</v>
      </c>
      <c r="C38" t="s">
        <v>40</v>
      </c>
      <c r="D38" t="s">
        <v>41</v>
      </c>
      <c r="E38" s="1">
        <v>55.619565217391305</v>
      </c>
      <c r="F38" s="1">
        <v>5.7391304347826084</v>
      </c>
      <c r="G38" s="1">
        <v>1.1304347826086956</v>
      </c>
      <c r="H38" s="1">
        <v>0</v>
      </c>
      <c r="I38" s="1">
        <v>0.82608695652173914</v>
      </c>
      <c r="J38" s="1">
        <v>5.4239130434782608</v>
      </c>
      <c r="K38" s="1">
        <v>0</v>
      </c>
      <c r="L38" s="1">
        <f t="shared" si="0"/>
        <v>5.4239130434782608</v>
      </c>
      <c r="M38" s="1">
        <f t="shared" si="1"/>
        <v>9.7518076998241152E-2</v>
      </c>
      <c r="N38" s="1">
        <v>5.7391304347826084</v>
      </c>
      <c r="O38" s="1">
        <v>0</v>
      </c>
      <c r="P38" s="1">
        <f t="shared" si="2"/>
        <v>5.7391304347826084</v>
      </c>
      <c r="Q38" s="1">
        <f t="shared" si="3"/>
        <v>0.10318546023060386</v>
      </c>
    </row>
    <row r="39" spans="1:17" x14ac:dyDescent="0.3">
      <c r="A39" t="s">
        <v>32</v>
      </c>
      <c r="B39" t="s">
        <v>113</v>
      </c>
      <c r="C39" t="s">
        <v>40</v>
      </c>
      <c r="D39" t="s">
        <v>41</v>
      </c>
      <c r="E39" s="1">
        <v>61.771739130434781</v>
      </c>
      <c r="F39" s="1">
        <v>5.6521739130434785</v>
      </c>
      <c r="G39" s="1">
        <v>0.48967391304347829</v>
      </c>
      <c r="H39" s="1">
        <v>0</v>
      </c>
      <c r="I39" s="1">
        <v>1.2065217391304348</v>
      </c>
      <c r="J39" s="1">
        <v>4.9515217391304347</v>
      </c>
      <c r="K39" s="1">
        <v>2.6534782608695653</v>
      </c>
      <c r="L39" s="1">
        <f t="shared" si="0"/>
        <v>7.6050000000000004</v>
      </c>
      <c r="M39" s="1">
        <f t="shared" si="1"/>
        <v>0.123114552173148</v>
      </c>
      <c r="N39" s="1">
        <v>9.4896739130434771</v>
      </c>
      <c r="O39" s="1">
        <v>0</v>
      </c>
      <c r="P39" s="1">
        <f t="shared" si="2"/>
        <v>9.4896739130434771</v>
      </c>
      <c r="Q39" s="1">
        <f t="shared" si="3"/>
        <v>0.15362484603202534</v>
      </c>
    </row>
    <row r="40" spans="1:17" x14ac:dyDescent="0.3">
      <c r="A40" t="s">
        <v>32</v>
      </c>
      <c r="B40" t="s">
        <v>114</v>
      </c>
      <c r="C40" t="s">
        <v>115</v>
      </c>
      <c r="D40" t="s">
        <v>116</v>
      </c>
      <c r="E40" s="1">
        <v>28.782608695652176</v>
      </c>
      <c r="F40" s="1">
        <v>4.8423913043478262</v>
      </c>
      <c r="G40" s="1">
        <v>0.11956521739130435</v>
      </c>
      <c r="H40" s="1">
        <v>0.18293478260869564</v>
      </c>
      <c r="I40" s="1">
        <v>0.46739130434782611</v>
      </c>
      <c r="J40" s="1">
        <v>5.4402173913043477</v>
      </c>
      <c r="K40" s="1">
        <v>3.972826086956522</v>
      </c>
      <c r="L40" s="1">
        <f t="shared" si="0"/>
        <v>9.4130434782608692</v>
      </c>
      <c r="M40" s="1">
        <f t="shared" si="1"/>
        <v>0.32703927492447127</v>
      </c>
      <c r="N40" s="1">
        <v>4.9429347826086953</v>
      </c>
      <c r="O40" s="1">
        <v>0</v>
      </c>
      <c r="P40" s="1">
        <f t="shared" si="2"/>
        <v>4.9429347826086953</v>
      </c>
      <c r="Q40" s="1">
        <f t="shared" si="3"/>
        <v>0.17173338368580057</v>
      </c>
    </row>
    <row r="41" spans="1:17" x14ac:dyDescent="0.3">
      <c r="A41" t="s">
        <v>32</v>
      </c>
      <c r="B41" t="s">
        <v>117</v>
      </c>
      <c r="C41" t="s">
        <v>53</v>
      </c>
      <c r="D41" t="s">
        <v>54</v>
      </c>
      <c r="E41" s="1">
        <v>37.597826086956523</v>
      </c>
      <c r="F41" s="1">
        <v>5.3043478260869561</v>
      </c>
      <c r="G41" s="1">
        <v>0.15217391304347827</v>
      </c>
      <c r="H41" s="1">
        <v>0.36956521739130432</v>
      </c>
      <c r="I41" s="1">
        <v>0.46739130434782611</v>
      </c>
      <c r="J41" s="1">
        <v>4.3614130434782608</v>
      </c>
      <c r="K41" s="1">
        <v>0.77445652173913049</v>
      </c>
      <c r="L41" s="1">
        <f t="shared" si="0"/>
        <v>5.1358695652173916</v>
      </c>
      <c r="M41" s="1">
        <f t="shared" si="1"/>
        <v>0.13660017346053774</v>
      </c>
      <c r="N41" s="1">
        <v>0.8125</v>
      </c>
      <c r="O41" s="1">
        <v>8</v>
      </c>
      <c r="P41" s="1">
        <f t="shared" si="2"/>
        <v>8.8125</v>
      </c>
      <c r="Q41" s="1">
        <f t="shared" si="3"/>
        <v>0.23438855160450997</v>
      </c>
    </row>
    <row r="42" spans="1:17" x14ac:dyDescent="0.3">
      <c r="A42" t="s">
        <v>32</v>
      </c>
      <c r="B42" t="s">
        <v>118</v>
      </c>
      <c r="C42" t="s">
        <v>119</v>
      </c>
      <c r="D42" t="s">
        <v>41</v>
      </c>
      <c r="E42" s="1">
        <v>60.478260869565219</v>
      </c>
      <c r="F42" s="1">
        <v>3.8869565217391293</v>
      </c>
      <c r="G42" s="1">
        <v>0.625</v>
      </c>
      <c r="H42" s="1">
        <v>0.41304347826086957</v>
      </c>
      <c r="I42" s="1">
        <v>2.5326086956521738</v>
      </c>
      <c r="J42" s="1">
        <v>4.6005434782608692</v>
      </c>
      <c r="K42" s="1">
        <v>2.1711956521739131</v>
      </c>
      <c r="L42" s="1">
        <f t="shared" si="0"/>
        <v>6.7717391304347823</v>
      </c>
      <c r="M42" s="1">
        <f t="shared" si="1"/>
        <v>0.11196980589503953</v>
      </c>
      <c r="N42" s="1">
        <v>5.7282608695652177</v>
      </c>
      <c r="O42" s="1">
        <v>0</v>
      </c>
      <c r="P42" s="1">
        <f t="shared" si="2"/>
        <v>5.7282608695652177</v>
      </c>
      <c r="Q42" s="1">
        <f t="shared" si="3"/>
        <v>9.4716031631919481E-2</v>
      </c>
    </row>
    <row r="43" spans="1:17" x14ac:dyDescent="0.3">
      <c r="A43" t="s">
        <v>32</v>
      </c>
      <c r="B43" t="s">
        <v>120</v>
      </c>
      <c r="C43" t="s">
        <v>40</v>
      </c>
      <c r="D43" t="s">
        <v>41</v>
      </c>
      <c r="E43" s="1">
        <v>76.054347826086953</v>
      </c>
      <c r="F43" s="1">
        <v>0</v>
      </c>
      <c r="G43" s="1">
        <v>0</v>
      </c>
      <c r="H43" s="1">
        <v>0</v>
      </c>
      <c r="I43" s="1">
        <v>0</v>
      </c>
      <c r="J43" s="1">
        <v>4.8451086956521738</v>
      </c>
      <c r="K43" s="1">
        <v>13.967391304347826</v>
      </c>
      <c r="L43" s="1">
        <f t="shared" si="0"/>
        <v>18.8125</v>
      </c>
      <c r="M43" s="1">
        <f t="shared" si="1"/>
        <v>0.24735600971845079</v>
      </c>
      <c r="N43" s="1">
        <v>0</v>
      </c>
      <c r="O43" s="1">
        <v>8.7907608695652169</v>
      </c>
      <c r="P43" s="1">
        <f t="shared" si="2"/>
        <v>8.7907608695652169</v>
      </c>
      <c r="Q43" s="1">
        <f t="shared" si="3"/>
        <v>0.11558525082178076</v>
      </c>
    </row>
    <row r="44" spans="1:17" x14ac:dyDescent="0.3">
      <c r="A44" t="s">
        <v>32</v>
      </c>
      <c r="B44" t="s">
        <v>121</v>
      </c>
      <c r="C44" t="s">
        <v>53</v>
      </c>
      <c r="D44" t="s">
        <v>54</v>
      </c>
      <c r="E44" s="1">
        <v>102.89130434782609</v>
      </c>
      <c r="F44" s="1">
        <v>44.902173913043477</v>
      </c>
      <c r="G44" s="1">
        <v>0</v>
      </c>
      <c r="H44" s="1">
        <v>0.88250000000000017</v>
      </c>
      <c r="I44" s="1">
        <v>3.2391304347826089</v>
      </c>
      <c r="J44" s="1">
        <v>0.92391304347826086</v>
      </c>
      <c r="K44" s="1">
        <v>9.1494565217391308</v>
      </c>
      <c r="L44" s="1">
        <f t="shared" si="0"/>
        <v>10.073369565217392</v>
      </c>
      <c r="M44" s="1">
        <f t="shared" si="1"/>
        <v>9.7903021339530952E-2</v>
      </c>
      <c r="N44" s="1">
        <v>10.375</v>
      </c>
      <c r="O44" s="1">
        <v>5.6358695652173916</v>
      </c>
      <c r="P44" s="1">
        <f t="shared" si="2"/>
        <v>16.010869565217391</v>
      </c>
      <c r="Q44" s="1">
        <f t="shared" si="3"/>
        <v>0.15560954996830761</v>
      </c>
    </row>
    <row r="45" spans="1:17" x14ac:dyDescent="0.3">
      <c r="A45" t="s">
        <v>32</v>
      </c>
      <c r="B45" t="s">
        <v>122</v>
      </c>
      <c r="C45" t="s">
        <v>119</v>
      </c>
      <c r="D45" t="s">
        <v>41</v>
      </c>
      <c r="E45" s="1">
        <v>53.695652173913047</v>
      </c>
      <c r="F45" s="1">
        <v>5.3043478260869561</v>
      </c>
      <c r="G45" s="1">
        <v>1.2173913043478262</v>
      </c>
      <c r="H45" s="1">
        <v>0</v>
      </c>
      <c r="I45" s="1">
        <v>1.1304347826086956</v>
      </c>
      <c r="J45" s="1">
        <v>4.5496739130434793</v>
      </c>
      <c r="K45" s="1">
        <v>1.4392391304347825</v>
      </c>
      <c r="L45" s="1">
        <f t="shared" si="0"/>
        <v>5.988913043478262</v>
      </c>
      <c r="M45" s="1">
        <f t="shared" si="1"/>
        <v>0.11153441295546561</v>
      </c>
      <c r="N45" s="1">
        <v>0</v>
      </c>
      <c r="O45" s="1">
        <v>4.9788043478260864</v>
      </c>
      <c r="P45" s="1">
        <f t="shared" si="2"/>
        <v>4.9788043478260864</v>
      </c>
      <c r="Q45" s="1">
        <f t="shared" si="3"/>
        <v>9.2722672064777314E-2</v>
      </c>
    </row>
    <row r="46" spans="1:17" x14ac:dyDescent="0.3">
      <c r="A46" t="s">
        <v>32</v>
      </c>
      <c r="B46" t="s">
        <v>123</v>
      </c>
      <c r="C46" t="s">
        <v>40</v>
      </c>
      <c r="D46" t="s">
        <v>41</v>
      </c>
      <c r="E46" s="1">
        <v>100.52173913043478</v>
      </c>
      <c r="F46" s="1">
        <v>0</v>
      </c>
      <c r="G46" s="1">
        <v>0.86956521739130432</v>
      </c>
      <c r="H46" s="1">
        <v>0</v>
      </c>
      <c r="I46" s="1">
        <v>0</v>
      </c>
      <c r="J46" s="1">
        <v>10.921195652173912</v>
      </c>
      <c r="K46" s="1">
        <v>11.600543478260869</v>
      </c>
      <c r="L46" s="1">
        <f t="shared" si="0"/>
        <v>22.521739130434781</v>
      </c>
      <c r="M46" s="1">
        <f t="shared" si="1"/>
        <v>0.22404844290657439</v>
      </c>
      <c r="N46" s="1">
        <v>3.0081521739130435</v>
      </c>
      <c r="O46" s="1">
        <v>11.186086956521738</v>
      </c>
      <c r="P46" s="1">
        <f t="shared" si="2"/>
        <v>14.194239130434781</v>
      </c>
      <c r="Q46" s="1">
        <f t="shared" si="3"/>
        <v>0.14120566608996538</v>
      </c>
    </row>
    <row r="47" spans="1:17" x14ac:dyDescent="0.3">
      <c r="A47" t="s">
        <v>32</v>
      </c>
      <c r="B47" t="s">
        <v>124</v>
      </c>
      <c r="C47" t="s">
        <v>34</v>
      </c>
      <c r="D47" t="s">
        <v>35</v>
      </c>
      <c r="E47" s="1">
        <v>70.336956521739125</v>
      </c>
      <c r="F47" s="1">
        <v>36.361413043478258</v>
      </c>
      <c r="G47" s="1">
        <v>0.54347826086956519</v>
      </c>
      <c r="H47" s="1">
        <v>0.58119565217391311</v>
      </c>
      <c r="I47" s="1">
        <v>1.5</v>
      </c>
      <c r="J47" s="1">
        <v>1.1711956521739131</v>
      </c>
      <c r="K47" s="1">
        <v>1.5054347826086956</v>
      </c>
      <c r="L47" s="1">
        <f t="shared" si="0"/>
        <v>2.6766304347826084</v>
      </c>
      <c r="M47" s="1">
        <f t="shared" si="1"/>
        <v>3.8054396538402098E-2</v>
      </c>
      <c r="N47" s="1">
        <v>13.005434782608695</v>
      </c>
      <c r="O47" s="1">
        <v>0</v>
      </c>
      <c r="P47" s="1">
        <f t="shared" si="2"/>
        <v>13.005434782608695</v>
      </c>
      <c r="Q47" s="1">
        <f t="shared" si="3"/>
        <v>0.18490186988100757</v>
      </c>
    </row>
    <row r="48" spans="1:17" x14ac:dyDescent="0.3">
      <c r="A48" t="s">
        <v>32</v>
      </c>
      <c r="B48" t="s">
        <v>125</v>
      </c>
      <c r="C48" t="s">
        <v>126</v>
      </c>
      <c r="D48" t="s">
        <v>127</v>
      </c>
      <c r="E48" s="1">
        <v>110.8695652173913</v>
      </c>
      <c r="F48" s="1">
        <v>39.304347826086953</v>
      </c>
      <c r="G48" s="1">
        <v>0.18478260869565216</v>
      </c>
      <c r="H48" s="1">
        <v>0.86282608695652174</v>
      </c>
      <c r="I48" s="1">
        <v>2.9673913043478262</v>
      </c>
      <c r="J48" s="1">
        <v>0.94293478260869568</v>
      </c>
      <c r="K48" s="1">
        <v>6.1711956521739131</v>
      </c>
      <c r="L48" s="1">
        <f t="shared" si="0"/>
        <v>7.1141304347826084</v>
      </c>
      <c r="M48" s="1">
        <f t="shared" si="1"/>
        <v>6.4166666666666664E-2</v>
      </c>
      <c r="N48" s="1">
        <v>14.711956521739131</v>
      </c>
      <c r="O48" s="1">
        <v>0</v>
      </c>
      <c r="P48" s="1">
        <f t="shared" si="2"/>
        <v>14.711956521739131</v>
      </c>
      <c r="Q48" s="1">
        <f t="shared" si="3"/>
        <v>0.13269607843137257</v>
      </c>
    </row>
    <row r="49" spans="1:17" x14ac:dyDescent="0.3">
      <c r="A49" t="s">
        <v>32</v>
      </c>
      <c r="B49" t="s">
        <v>128</v>
      </c>
      <c r="C49" t="s">
        <v>53</v>
      </c>
      <c r="D49" t="s">
        <v>54</v>
      </c>
      <c r="E49" s="1">
        <v>53</v>
      </c>
      <c r="F49" s="1">
        <v>20.815217391304348</v>
      </c>
      <c r="G49" s="1">
        <v>0.47282608695652173</v>
      </c>
      <c r="H49" s="1">
        <v>0.3295652173913044</v>
      </c>
      <c r="I49" s="1">
        <v>0.63043478260869568</v>
      </c>
      <c r="J49" s="1">
        <v>0.89402173913043481</v>
      </c>
      <c r="K49" s="1">
        <v>3.5135869565217392</v>
      </c>
      <c r="L49" s="1">
        <f t="shared" si="0"/>
        <v>4.4076086956521738</v>
      </c>
      <c r="M49" s="1">
        <f t="shared" si="1"/>
        <v>8.3162428219852341E-2</v>
      </c>
      <c r="N49" s="1">
        <v>4.8695652173913047</v>
      </c>
      <c r="O49" s="1">
        <v>0</v>
      </c>
      <c r="P49" s="1">
        <f t="shared" si="2"/>
        <v>4.8695652173913047</v>
      </c>
      <c r="Q49" s="1">
        <f t="shared" si="3"/>
        <v>9.1878589007383105E-2</v>
      </c>
    </row>
    <row r="50" spans="1:17" x14ac:dyDescent="0.3">
      <c r="A50" t="s">
        <v>32</v>
      </c>
      <c r="B50" t="s">
        <v>129</v>
      </c>
      <c r="C50" t="s">
        <v>40</v>
      </c>
      <c r="D50" t="s">
        <v>41</v>
      </c>
      <c r="E50" s="1">
        <v>37.869565217391305</v>
      </c>
      <c r="F50" s="1">
        <v>5.1358695652173916</v>
      </c>
      <c r="G50" s="1">
        <v>0.35804347826086952</v>
      </c>
      <c r="H50" s="1">
        <v>0.15217391304347827</v>
      </c>
      <c r="I50" s="1">
        <v>0.15217391304347827</v>
      </c>
      <c r="J50" s="1">
        <v>0</v>
      </c>
      <c r="K50" s="1">
        <v>9.613478260869563</v>
      </c>
      <c r="L50" s="1">
        <f t="shared" si="0"/>
        <v>9.613478260869563</v>
      </c>
      <c r="M50" s="1">
        <f t="shared" si="1"/>
        <v>0.25385763490241098</v>
      </c>
      <c r="N50" s="1">
        <v>5.0543478260869561</v>
      </c>
      <c r="O50" s="1">
        <v>0</v>
      </c>
      <c r="P50" s="1">
        <f t="shared" si="2"/>
        <v>5.0543478260869561</v>
      </c>
      <c r="Q50" s="1">
        <f t="shared" si="3"/>
        <v>0.13346727898966704</v>
      </c>
    </row>
    <row r="51" spans="1:17" x14ac:dyDescent="0.3">
      <c r="A51" t="s">
        <v>32</v>
      </c>
      <c r="B51" t="s">
        <v>130</v>
      </c>
      <c r="C51" t="s">
        <v>131</v>
      </c>
      <c r="D51" t="s">
        <v>132</v>
      </c>
      <c r="E51" s="1">
        <v>53.010869565217391</v>
      </c>
      <c r="F51" s="1">
        <v>5.3043478260869561</v>
      </c>
      <c r="G51" s="1">
        <v>0</v>
      </c>
      <c r="H51" s="1">
        <v>0</v>
      </c>
      <c r="I51" s="1">
        <v>1.0326086956521738</v>
      </c>
      <c r="J51" s="1">
        <v>5.6696739130434786</v>
      </c>
      <c r="K51" s="1">
        <v>3.7368478260869562</v>
      </c>
      <c r="L51" s="1">
        <f t="shared" si="0"/>
        <v>9.4065217391304348</v>
      </c>
      <c r="M51" s="1">
        <f t="shared" si="1"/>
        <v>0.17744515070740211</v>
      </c>
      <c r="N51" s="1">
        <v>2.3046739130434784</v>
      </c>
      <c r="O51" s="1">
        <v>5.7138043478260876</v>
      </c>
      <c r="P51" s="1">
        <f t="shared" si="2"/>
        <v>8.0184782608695659</v>
      </c>
      <c r="Q51" s="1">
        <f t="shared" si="3"/>
        <v>0.15126102111954071</v>
      </c>
    </row>
    <row r="52" spans="1:17" x14ac:dyDescent="0.3">
      <c r="A52" t="s">
        <v>32</v>
      </c>
      <c r="B52" t="s">
        <v>133</v>
      </c>
      <c r="C52" t="s">
        <v>134</v>
      </c>
      <c r="D52" t="s">
        <v>100</v>
      </c>
      <c r="E52" s="1">
        <v>33.391304347826086</v>
      </c>
      <c r="F52" s="1">
        <v>15.567934782608695</v>
      </c>
      <c r="G52" s="1">
        <v>0</v>
      </c>
      <c r="H52" s="1">
        <v>0</v>
      </c>
      <c r="I52" s="1">
        <v>4.0217391304347823</v>
      </c>
      <c r="J52" s="1">
        <v>4.8695652173913047</v>
      </c>
      <c r="K52" s="1">
        <v>0</v>
      </c>
      <c r="L52" s="1">
        <f t="shared" si="0"/>
        <v>4.8695652173913047</v>
      </c>
      <c r="M52" s="1">
        <f t="shared" si="1"/>
        <v>0.14583333333333334</v>
      </c>
      <c r="N52" s="1">
        <v>0</v>
      </c>
      <c r="O52" s="1">
        <v>0</v>
      </c>
      <c r="P52" s="1">
        <f t="shared" si="2"/>
        <v>0</v>
      </c>
      <c r="Q52" s="1">
        <f t="shared" si="3"/>
        <v>0</v>
      </c>
    </row>
    <row r="53" spans="1:17" x14ac:dyDescent="0.3">
      <c r="A53" t="s">
        <v>32</v>
      </c>
      <c r="B53" t="s">
        <v>135</v>
      </c>
      <c r="C53" t="s">
        <v>136</v>
      </c>
      <c r="D53" t="s">
        <v>137</v>
      </c>
      <c r="E53" s="1">
        <v>31.260869565217391</v>
      </c>
      <c r="F53" s="1">
        <v>14.861413043478262</v>
      </c>
      <c r="G53" s="1">
        <v>0</v>
      </c>
      <c r="H53" s="1">
        <v>0</v>
      </c>
      <c r="I53" s="1">
        <v>6.9239130434782608</v>
      </c>
      <c r="J53" s="1">
        <v>5.0326086956521738</v>
      </c>
      <c r="K53" s="1">
        <v>0.64945652173913049</v>
      </c>
      <c r="L53" s="1">
        <f t="shared" si="0"/>
        <v>5.6820652173913047</v>
      </c>
      <c r="M53" s="1">
        <f t="shared" si="1"/>
        <v>0.18176286509040335</v>
      </c>
      <c r="N53" s="1">
        <v>0</v>
      </c>
      <c r="O53" s="1">
        <v>0</v>
      </c>
      <c r="P53" s="1">
        <f t="shared" si="2"/>
        <v>0</v>
      </c>
      <c r="Q53" s="1">
        <f t="shared" si="3"/>
        <v>0</v>
      </c>
    </row>
    <row r="54" spans="1:17" x14ac:dyDescent="0.3">
      <c r="A54" t="s">
        <v>32</v>
      </c>
      <c r="B54" t="s">
        <v>138</v>
      </c>
      <c r="C54" t="s">
        <v>126</v>
      </c>
      <c r="D54" t="s">
        <v>127</v>
      </c>
      <c r="E54" s="1">
        <v>29.684782608695652</v>
      </c>
      <c r="F54" s="1">
        <v>5.0763043478260874</v>
      </c>
      <c r="G54" s="1">
        <v>0.16304347826086957</v>
      </c>
      <c r="H54" s="1">
        <v>0.19239130434782609</v>
      </c>
      <c r="I54" s="1">
        <v>0.4891304347826087</v>
      </c>
      <c r="J54" s="1">
        <v>0</v>
      </c>
      <c r="K54" s="1">
        <v>7.2888043478260887</v>
      </c>
      <c r="L54" s="1">
        <f t="shared" si="0"/>
        <v>7.2888043478260887</v>
      </c>
      <c r="M54" s="1">
        <f t="shared" si="1"/>
        <v>0.24554009520322231</v>
      </c>
      <c r="N54" s="1">
        <v>5.5139130434782597</v>
      </c>
      <c r="O54" s="1">
        <v>0</v>
      </c>
      <c r="P54" s="1">
        <f t="shared" si="2"/>
        <v>5.5139130434782597</v>
      </c>
      <c r="Q54" s="1">
        <f t="shared" si="3"/>
        <v>0.18574880995972168</v>
      </c>
    </row>
    <row r="55" spans="1:17" x14ac:dyDescent="0.3">
      <c r="A55" t="s">
        <v>32</v>
      </c>
      <c r="B55" t="s">
        <v>139</v>
      </c>
      <c r="C55" t="s">
        <v>40</v>
      </c>
      <c r="D55" t="s">
        <v>41</v>
      </c>
      <c r="E55" s="1">
        <v>109.97826086956522</v>
      </c>
      <c r="F55" s="1">
        <v>4.8695652173913047</v>
      </c>
      <c r="G55" s="1">
        <v>1.1086956521739131</v>
      </c>
      <c r="H55" s="1">
        <v>0</v>
      </c>
      <c r="I55" s="1">
        <v>2.7934782608695654</v>
      </c>
      <c r="J55" s="1">
        <v>5.0434782608695654</v>
      </c>
      <c r="K55" s="1">
        <v>3.5815217391304346</v>
      </c>
      <c r="L55" s="1">
        <f t="shared" si="0"/>
        <v>8.625</v>
      </c>
      <c r="M55" s="1">
        <f t="shared" si="1"/>
        <v>7.84245898398893E-2</v>
      </c>
      <c r="N55" s="1">
        <v>15.826086956521738</v>
      </c>
      <c r="O55" s="1">
        <v>2.6956521739130435</v>
      </c>
      <c r="P55" s="1">
        <f t="shared" si="2"/>
        <v>18.521739130434781</v>
      </c>
      <c r="Q55" s="1">
        <f t="shared" si="3"/>
        <v>0.16841272978849572</v>
      </c>
    </row>
    <row r="56" spans="1:17" x14ac:dyDescent="0.3">
      <c r="A56" t="s">
        <v>32</v>
      </c>
      <c r="B56" t="s">
        <v>140</v>
      </c>
      <c r="C56" t="s">
        <v>62</v>
      </c>
      <c r="D56" t="s">
        <v>63</v>
      </c>
      <c r="E56" s="1">
        <v>149.18478260869566</v>
      </c>
      <c r="F56" s="1">
        <v>4.4130434782608692</v>
      </c>
      <c r="G56" s="1">
        <v>0.42391304347826086</v>
      </c>
      <c r="H56" s="1">
        <v>0.59782608695652173</v>
      </c>
      <c r="I56" s="1">
        <v>5.4456521739130439</v>
      </c>
      <c r="J56" s="1">
        <v>4.8206521739130439</v>
      </c>
      <c r="K56" s="1">
        <v>29.701086956521738</v>
      </c>
      <c r="L56" s="1">
        <f t="shared" si="0"/>
        <v>34.521739130434781</v>
      </c>
      <c r="M56" s="1">
        <f t="shared" si="1"/>
        <v>0.23140255009107466</v>
      </c>
      <c r="N56" s="1">
        <v>4.4836956521739131</v>
      </c>
      <c r="O56" s="1">
        <v>19.616847826086957</v>
      </c>
      <c r="P56" s="1">
        <f t="shared" si="2"/>
        <v>24.100543478260871</v>
      </c>
      <c r="Q56" s="1">
        <f t="shared" si="3"/>
        <v>0.16154826958105648</v>
      </c>
    </row>
    <row r="57" spans="1:17" x14ac:dyDescent="0.3">
      <c r="A57" t="s">
        <v>32</v>
      </c>
      <c r="B57" t="s">
        <v>141</v>
      </c>
      <c r="C57" t="s">
        <v>142</v>
      </c>
      <c r="D57" t="s">
        <v>82</v>
      </c>
      <c r="E57" s="1">
        <v>52.760869565217391</v>
      </c>
      <c r="F57" s="1">
        <v>31.414347826086949</v>
      </c>
      <c r="G57" s="1">
        <v>0.30978260869565216</v>
      </c>
      <c r="H57" s="1">
        <v>0.22826086956521738</v>
      </c>
      <c r="I57" s="1">
        <v>0.84782608695652173</v>
      </c>
      <c r="J57" s="1">
        <v>5.1376086956521743</v>
      </c>
      <c r="K57" s="1">
        <v>4.7928260869565218</v>
      </c>
      <c r="L57" s="1">
        <f t="shared" si="0"/>
        <v>9.9304347826086961</v>
      </c>
      <c r="M57" s="1">
        <f t="shared" si="1"/>
        <v>0.18821590440873506</v>
      </c>
      <c r="N57" s="1">
        <v>4.7933695652173895</v>
      </c>
      <c r="O57" s="1">
        <v>2.6333695652173916</v>
      </c>
      <c r="P57" s="1">
        <f t="shared" si="2"/>
        <v>7.4267391304347807</v>
      </c>
      <c r="Q57" s="1">
        <f t="shared" si="3"/>
        <v>0.14076225793160277</v>
      </c>
    </row>
    <row r="58" spans="1:17" x14ac:dyDescent="0.3">
      <c r="A58" t="s">
        <v>32</v>
      </c>
      <c r="B58" t="s">
        <v>143</v>
      </c>
      <c r="C58" t="s">
        <v>50</v>
      </c>
      <c r="D58" t="s">
        <v>51</v>
      </c>
      <c r="E58" s="1">
        <v>52.141304347826086</v>
      </c>
      <c r="F58" s="1">
        <v>27.684782608695649</v>
      </c>
      <c r="G58" s="1">
        <v>0.61956521739130432</v>
      </c>
      <c r="H58" s="1">
        <v>0.2391304347826087</v>
      </c>
      <c r="I58" s="1">
        <v>1.0978260869565217</v>
      </c>
      <c r="J58" s="1">
        <v>4.8121739130434795</v>
      </c>
      <c r="K58" s="1">
        <v>5.4042391304347817</v>
      </c>
      <c r="L58" s="1">
        <f t="shared" si="0"/>
        <v>10.216413043478262</v>
      </c>
      <c r="M58" s="1">
        <f t="shared" si="1"/>
        <v>0.19593704398582451</v>
      </c>
      <c r="N58" s="1">
        <v>3.0434782608695645</v>
      </c>
      <c r="O58" s="1">
        <v>4.4853260869565217</v>
      </c>
      <c r="P58" s="1">
        <f t="shared" si="2"/>
        <v>7.5288043478260862</v>
      </c>
      <c r="Q58" s="1">
        <f t="shared" si="3"/>
        <v>0.14439232853866998</v>
      </c>
    </row>
    <row r="59" spans="1:17" x14ac:dyDescent="0.3">
      <c r="A59" t="s">
        <v>32</v>
      </c>
      <c r="B59" t="s">
        <v>144</v>
      </c>
      <c r="C59" t="s">
        <v>145</v>
      </c>
      <c r="D59" t="s">
        <v>35</v>
      </c>
      <c r="E59" s="1">
        <v>60.478260869565219</v>
      </c>
      <c r="F59" s="1">
        <v>5.7391304347826084</v>
      </c>
      <c r="G59" s="1">
        <v>0.52173913043478259</v>
      </c>
      <c r="H59" s="1">
        <v>0</v>
      </c>
      <c r="I59" s="1">
        <v>2.9673913043478262</v>
      </c>
      <c r="J59" s="1">
        <v>4.6793478260869561</v>
      </c>
      <c r="K59" s="1">
        <v>0</v>
      </c>
      <c r="L59" s="1">
        <f t="shared" si="0"/>
        <v>4.6793478260869561</v>
      </c>
      <c r="M59" s="1">
        <f t="shared" si="1"/>
        <v>7.7372393961178995E-2</v>
      </c>
      <c r="N59" s="1">
        <v>5.2411956521739116</v>
      </c>
      <c r="O59" s="1">
        <v>5.3610869565217394</v>
      </c>
      <c r="P59" s="1">
        <f t="shared" si="2"/>
        <v>10.602282608695651</v>
      </c>
      <c r="Q59" s="1">
        <f t="shared" si="3"/>
        <v>0.1753073328540618</v>
      </c>
    </row>
    <row r="60" spans="1:17" x14ac:dyDescent="0.3">
      <c r="A60" t="s">
        <v>32</v>
      </c>
      <c r="B60" t="s">
        <v>146</v>
      </c>
      <c r="C60" t="s">
        <v>40</v>
      </c>
      <c r="D60" t="s">
        <v>45</v>
      </c>
      <c r="E60" s="1">
        <v>36.293478260869563</v>
      </c>
      <c r="F60" s="1">
        <v>5.5652173913043477</v>
      </c>
      <c r="G60" s="1">
        <v>0.31521739130434784</v>
      </c>
      <c r="H60" s="1">
        <v>0.11956521739130435</v>
      </c>
      <c r="I60" s="1">
        <v>0.21739130434782608</v>
      </c>
      <c r="J60" s="1">
        <v>8.6059782608695645</v>
      </c>
      <c r="K60" s="1">
        <v>0.20923913043478262</v>
      </c>
      <c r="L60" s="1">
        <f t="shared" si="0"/>
        <v>8.8152173913043477</v>
      </c>
      <c r="M60" s="1">
        <f t="shared" si="1"/>
        <v>0.24288709194369573</v>
      </c>
      <c r="N60" s="1">
        <v>5.3396739130434785</v>
      </c>
      <c r="O60" s="1">
        <v>0</v>
      </c>
      <c r="P60" s="1">
        <f t="shared" si="2"/>
        <v>5.3396739130434785</v>
      </c>
      <c r="Q60" s="1">
        <f t="shared" si="3"/>
        <v>0.14712488769092544</v>
      </c>
    </row>
    <row r="61" spans="1:17" x14ac:dyDescent="0.3">
      <c r="A61" t="s">
        <v>32</v>
      </c>
      <c r="B61" t="s">
        <v>147</v>
      </c>
      <c r="C61" t="s">
        <v>40</v>
      </c>
      <c r="D61" t="s">
        <v>41</v>
      </c>
      <c r="E61" s="1">
        <v>75.445652173913047</v>
      </c>
      <c r="F61" s="1">
        <v>5.5652173913043477</v>
      </c>
      <c r="G61" s="1">
        <v>1.1304347826086956</v>
      </c>
      <c r="H61" s="1">
        <v>0.25815217391304346</v>
      </c>
      <c r="I61" s="1">
        <v>1</v>
      </c>
      <c r="J61" s="1">
        <v>5.1467391304347823</v>
      </c>
      <c r="K61" s="1">
        <v>18.073369565217391</v>
      </c>
      <c r="L61" s="1">
        <f t="shared" si="0"/>
        <v>23.220108695652172</v>
      </c>
      <c r="M61" s="1">
        <f t="shared" si="1"/>
        <v>0.30777265523699754</v>
      </c>
      <c r="N61" s="1">
        <v>11.377717391304348</v>
      </c>
      <c r="O61" s="1">
        <v>0</v>
      </c>
      <c r="P61" s="1">
        <f t="shared" si="2"/>
        <v>11.377717391304348</v>
      </c>
      <c r="Q61" s="1">
        <f t="shared" si="3"/>
        <v>0.15080680017288575</v>
      </c>
    </row>
    <row r="62" spans="1:17" x14ac:dyDescent="0.3">
      <c r="A62" t="s">
        <v>32</v>
      </c>
      <c r="B62" t="s">
        <v>148</v>
      </c>
      <c r="C62" t="s">
        <v>108</v>
      </c>
      <c r="D62" t="s">
        <v>45</v>
      </c>
      <c r="E62" s="1">
        <v>50.065217391304351</v>
      </c>
      <c r="F62" s="1">
        <v>5.5652173913043477</v>
      </c>
      <c r="G62" s="1">
        <v>0.78260869565217395</v>
      </c>
      <c r="H62" s="1">
        <v>0.29891304347826086</v>
      </c>
      <c r="I62" s="1">
        <v>0.70652173913043481</v>
      </c>
      <c r="J62" s="1">
        <v>5.0869565217391308</v>
      </c>
      <c r="K62" s="1">
        <v>3.9619565217391304</v>
      </c>
      <c r="L62" s="1">
        <f t="shared" si="0"/>
        <v>9.0489130434782616</v>
      </c>
      <c r="M62" s="1">
        <f t="shared" si="1"/>
        <v>0.18074250976986539</v>
      </c>
      <c r="N62" s="1">
        <v>8.0353260869565215</v>
      </c>
      <c r="O62" s="1">
        <v>0</v>
      </c>
      <c r="P62" s="1">
        <f t="shared" si="2"/>
        <v>8.0353260869565215</v>
      </c>
      <c r="Q62" s="1">
        <f t="shared" si="3"/>
        <v>0.16049717759444201</v>
      </c>
    </row>
    <row r="63" spans="1:17" x14ac:dyDescent="0.3">
      <c r="A63" t="s">
        <v>32</v>
      </c>
      <c r="B63" t="s">
        <v>149</v>
      </c>
      <c r="C63" t="s">
        <v>150</v>
      </c>
      <c r="D63" t="s">
        <v>48</v>
      </c>
      <c r="E63" s="1">
        <v>44.413043478260867</v>
      </c>
      <c r="F63" s="1">
        <v>5.5652173913043477</v>
      </c>
      <c r="G63" s="1">
        <v>1.1304347826086956</v>
      </c>
      <c r="H63" s="1">
        <v>0.20652173913043478</v>
      </c>
      <c r="I63" s="1">
        <v>4.3260869565217392</v>
      </c>
      <c r="J63" s="1">
        <v>5.7635869565217392</v>
      </c>
      <c r="K63" s="1">
        <v>6.25</v>
      </c>
      <c r="L63" s="1">
        <f t="shared" si="0"/>
        <v>12.013586956521738</v>
      </c>
      <c r="M63" s="1">
        <f t="shared" si="1"/>
        <v>0.27049681840430739</v>
      </c>
      <c r="N63" s="1">
        <v>5.2744565217391308</v>
      </c>
      <c r="O63" s="1">
        <v>0</v>
      </c>
      <c r="P63" s="1">
        <f t="shared" si="2"/>
        <v>5.2744565217391308</v>
      </c>
      <c r="Q63" s="1">
        <f t="shared" si="3"/>
        <v>0.11875917767988255</v>
      </c>
    </row>
    <row r="64" spans="1:17" x14ac:dyDescent="0.3">
      <c r="A64" t="s">
        <v>32</v>
      </c>
      <c r="B64" t="s">
        <v>151</v>
      </c>
      <c r="C64" t="s">
        <v>152</v>
      </c>
      <c r="D64" t="s">
        <v>38</v>
      </c>
      <c r="E64" s="1">
        <v>48.402173913043477</v>
      </c>
      <c r="F64" s="1">
        <v>7.3913043478260869</v>
      </c>
      <c r="G64" s="1">
        <v>0.42119565217391303</v>
      </c>
      <c r="H64" s="1">
        <v>0.11956521739130435</v>
      </c>
      <c r="I64" s="1">
        <v>0.33695652173913043</v>
      </c>
      <c r="J64" s="1">
        <v>3.0434782608695654</v>
      </c>
      <c r="K64" s="1">
        <v>15.569239130434784</v>
      </c>
      <c r="L64" s="1">
        <f t="shared" si="0"/>
        <v>18.612717391304351</v>
      </c>
      <c r="M64" s="1">
        <f t="shared" si="1"/>
        <v>0.3845430047159219</v>
      </c>
      <c r="N64" s="1">
        <v>6.8913043478260869</v>
      </c>
      <c r="O64" s="1">
        <v>3.5244565217391304</v>
      </c>
      <c r="P64" s="1">
        <f t="shared" si="2"/>
        <v>10.415760869565217</v>
      </c>
      <c r="Q64" s="1">
        <f t="shared" si="3"/>
        <v>0.21519200538962496</v>
      </c>
    </row>
    <row r="65" spans="1:17" x14ac:dyDescent="0.3">
      <c r="A65" t="s">
        <v>32</v>
      </c>
      <c r="B65" t="s">
        <v>153</v>
      </c>
      <c r="C65" t="s">
        <v>40</v>
      </c>
      <c r="D65" t="s">
        <v>41</v>
      </c>
      <c r="E65" s="1">
        <v>50.858695652173914</v>
      </c>
      <c r="F65" s="1">
        <v>5.5652173913043477</v>
      </c>
      <c r="G65" s="1">
        <v>1.3695652173913044</v>
      </c>
      <c r="H65" s="1">
        <v>0.17119565217391305</v>
      </c>
      <c r="I65" s="1">
        <v>0.89130434782608692</v>
      </c>
      <c r="J65" s="1">
        <v>4.0652173913043477</v>
      </c>
      <c r="K65" s="1">
        <v>2.8940217391304346</v>
      </c>
      <c r="L65" s="1">
        <f t="shared" si="0"/>
        <v>6.9592391304347823</v>
      </c>
      <c r="M65" s="1">
        <f t="shared" si="1"/>
        <v>0.13683479375935029</v>
      </c>
      <c r="N65" s="1">
        <v>14.086956521739131</v>
      </c>
      <c r="O65" s="1">
        <v>0</v>
      </c>
      <c r="P65" s="1">
        <f t="shared" si="2"/>
        <v>14.086956521739131</v>
      </c>
      <c r="Q65" s="1">
        <f t="shared" si="3"/>
        <v>0.27698226116691599</v>
      </c>
    </row>
    <row r="66" spans="1:17" x14ac:dyDescent="0.3">
      <c r="A66" t="s">
        <v>32</v>
      </c>
      <c r="B66" t="s">
        <v>154</v>
      </c>
      <c r="C66" t="s">
        <v>40</v>
      </c>
      <c r="D66" t="s">
        <v>41</v>
      </c>
      <c r="E66" s="1">
        <v>89.793478260869563</v>
      </c>
      <c r="F66" s="1">
        <v>11.130434782608695</v>
      </c>
      <c r="G66" s="1">
        <v>3.4782608695652173</v>
      </c>
      <c r="H66" s="1">
        <v>0.46739130434782611</v>
      </c>
      <c r="I66" s="1">
        <v>0</v>
      </c>
      <c r="J66" s="1">
        <v>4.9673913043478262</v>
      </c>
      <c r="K66" s="1">
        <v>19.983695652173914</v>
      </c>
      <c r="L66" s="1">
        <f t="shared" ref="L66:L127" si="4">SUM(J66,K66)</f>
        <v>24.951086956521742</v>
      </c>
      <c r="M66" s="1">
        <f t="shared" ref="M66:M127" si="5">L66/E66</f>
        <v>0.27787192833797364</v>
      </c>
      <c r="N66" s="1">
        <v>15.078804347826088</v>
      </c>
      <c r="O66" s="1">
        <v>0</v>
      </c>
      <c r="P66" s="1">
        <f t="shared" ref="P66:P127" si="6">SUM(N66,O66)</f>
        <v>15.078804347826088</v>
      </c>
      <c r="Q66" s="1">
        <f t="shared" ref="Q66:Q127" si="7">P66/E66</f>
        <v>0.16792761166928943</v>
      </c>
    </row>
    <row r="67" spans="1:17" x14ac:dyDescent="0.3">
      <c r="A67" t="s">
        <v>32</v>
      </c>
      <c r="B67" t="s">
        <v>155</v>
      </c>
      <c r="C67" t="s">
        <v>81</v>
      </c>
      <c r="D67" t="s">
        <v>82</v>
      </c>
      <c r="E67" s="1">
        <v>47.619565217391305</v>
      </c>
      <c r="F67" s="1">
        <v>5.5652173913043477</v>
      </c>
      <c r="G67" s="1">
        <v>0.60869565217391308</v>
      </c>
      <c r="H67" s="1">
        <v>0.23369565217391305</v>
      </c>
      <c r="I67" s="1">
        <v>0.32608695652173914</v>
      </c>
      <c r="J67" s="1">
        <v>5.5</v>
      </c>
      <c r="K67" s="1">
        <v>0.32065217391304346</v>
      </c>
      <c r="L67" s="1">
        <f t="shared" si="4"/>
        <v>5.820652173913043</v>
      </c>
      <c r="M67" s="1">
        <f t="shared" si="5"/>
        <v>0.12223236703948868</v>
      </c>
      <c r="N67" s="1">
        <v>5.1711956521739131</v>
      </c>
      <c r="O67" s="1">
        <v>0</v>
      </c>
      <c r="P67" s="1">
        <f t="shared" si="6"/>
        <v>5.1711956521739131</v>
      </c>
      <c r="Q67" s="1">
        <f t="shared" si="7"/>
        <v>0.10859392832686601</v>
      </c>
    </row>
    <row r="68" spans="1:17" x14ac:dyDescent="0.3">
      <c r="A68" t="s">
        <v>32</v>
      </c>
      <c r="B68" t="s">
        <v>156</v>
      </c>
      <c r="C68" t="s">
        <v>68</v>
      </c>
      <c r="D68" t="s">
        <v>48</v>
      </c>
      <c r="E68" s="1">
        <v>57.597826086956523</v>
      </c>
      <c r="F68" s="1">
        <v>5.5652173913043477</v>
      </c>
      <c r="G68" s="1">
        <v>1.1304347826086956</v>
      </c>
      <c r="H68" s="1">
        <v>0.32608695652173914</v>
      </c>
      <c r="I68" s="1">
        <v>0.34782608695652173</v>
      </c>
      <c r="J68" s="1">
        <v>3.160326086956522</v>
      </c>
      <c r="K68" s="1">
        <v>5.4538043478260869</v>
      </c>
      <c r="L68" s="1">
        <f t="shared" si="4"/>
        <v>8.6141304347826093</v>
      </c>
      <c r="M68" s="1">
        <f t="shared" si="5"/>
        <v>0.14955652009813172</v>
      </c>
      <c r="N68" s="1">
        <v>9.8125</v>
      </c>
      <c r="O68" s="1">
        <v>0</v>
      </c>
      <c r="P68" s="1">
        <f t="shared" si="6"/>
        <v>9.8125</v>
      </c>
      <c r="Q68" s="1">
        <f t="shared" si="7"/>
        <v>0.17036233251556898</v>
      </c>
    </row>
    <row r="69" spans="1:17" x14ac:dyDescent="0.3">
      <c r="A69" t="s">
        <v>32</v>
      </c>
      <c r="B69" t="s">
        <v>157</v>
      </c>
      <c r="C69" t="s">
        <v>40</v>
      </c>
      <c r="D69" t="s">
        <v>41</v>
      </c>
      <c r="E69" s="1">
        <v>59</v>
      </c>
      <c r="F69" s="1">
        <v>5.5652173913043477</v>
      </c>
      <c r="G69" s="1">
        <v>0.32608695652173914</v>
      </c>
      <c r="H69" s="1">
        <v>0.20652173913043478</v>
      </c>
      <c r="I69" s="1">
        <v>0.84782608695652173</v>
      </c>
      <c r="J69" s="1">
        <v>7.8396739130434785</v>
      </c>
      <c r="K69" s="1">
        <v>7.0733695652173916</v>
      </c>
      <c r="L69" s="1">
        <f t="shared" si="4"/>
        <v>14.913043478260871</v>
      </c>
      <c r="M69" s="1">
        <f t="shared" si="5"/>
        <v>0.25276344878408258</v>
      </c>
      <c r="N69" s="1">
        <v>11.040760869565217</v>
      </c>
      <c r="O69" s="1">
        <v>0</v>
      </c>
      <c r="P69" s="1">
        <f t="shared" si="6"/>
        <v>11.040760869565217</v>
      </c>
      <c r="Q69" s="1">
        <f t="shared" si="7"/>
        <v>0.18713154016212233</v>
      </c>
    </row>
    <row r="70" spans="1:17" x14ac:dyDescent="0.3">
      <c r="A70" t="s">
        <v>32</v>
      </c>
      <c r="B70" t="s">
        <v>158</v>
      </c>
      <c r="C70" t="s">
        <v>159</v>
      </c>
      <c r="D70" t="s">
        <v>160</v>
      </c>
      <c r="E70" s="1">
        <v>70.152173913043484</v>
      </c>
      <c r="F70" s="1">
        <v>5.5652173913043477</v>
      </c>
      <c r="G70" s="1">
        <v>0.57065217391304346</v>
      </c>
      <c r="H70" s="1">
        <v>0.44021739130434784</v>
      </c>
      <c r="I70" s="1">
        <v>1.3369565217391304</v>
      </c>
      <c r="J70" s="1">
        <v>0</v>
      </c>
      <c r="K70" s="1">
        <v>6.8668478260869561</v>
      </c>
      <c r="L70" s="1">
        <f t="shared" si="4"/>
        <v>6.8668478260869561</v>
      </c>
      <c r="M70" s="1">
        <f t="shared" si="5"/>
        <v>9.7885032537960937E-2</v>
      </c>
      <c r="N70" s="1">
        <v>9.3016304347826093</v>
      </c>
      <c r="O70" s="1">
        <v>0</v>
      </c>
      <c r="P70" s="1">
        <f t="shared" si="6"/>
        <v>9.3016304347826093</v>
      </c>
      <c r="Q70" s="1">
        <f t="shared" si="7"/>
        <v>0.13259219088937094</v>
      </c>
    </row>
    <row r="71" spans="1:17" x14ac:dyDescent="0.3">
      <c r="A71" t="s">
        <v>32</v>
      </c>
      <c r="B71" t="s">
        <v>161</v>
      </c>
      <c r="C71" t="s">
        <v>162</v>
      </c>
      <c r="D71" t="s">
        <v>38</v>
      </c>
      <c r="E71" s="1">
        <v>8.75</v>
      </c>
      <c r="F71" s="1">
        <v>6.0869565217391308</v>
      </c>
      <c r="G71" s="1">
        <v>0.20652173913043478</v>
      </c>
      <c r="H71" s="1">
        <v>4.3478260869565216E-2</v>
      </c>
      <c r="I71" s="1">
        <v>0.10869565217391304</v>
      </c>
      <c r="J71" s="1">
        <v>1.3451086956521738</v>
      </c>
      <c r="K71" s="1">
        <v>1.1304347826086956</v>
      </c>
      <c r="L71" s="1">
        <f t="shared" si="4"/>
        <v>2.4755434782608692</v>
      </c>
      <c r="M71" s="1">
        <f t="shared" si="5"/>
        <v>0.28291925465838502</v>
      </c>
      <c r="N71" s="1">
        <v>3.1657608695652173</v>
      </c>
      <c r="O71" s="1">
        <v>0</v>
      </c>
      <c r="P71" s="1">
        <f t="shared" si="6"/>
        <v>3.1657608695652173</v>
      </c>
      <c r="Q71" s="1">
        <f t="shared" si="7"/>
        <v>0.36180124223602483</v>
      </c>
    </row>
    <row r="72" spans="1:17" x14ac:dyDescent="0.3">
      <c r="A72" t="s">
        <v>32</v>
      </c>
      <c r="B72" t="s">
        <v>163</v>
      </c>
      <c r="C72" t="s">
        <v>164</v>
      </c>
      <c r="D72" t="s">
        <v>54</v>
      </c>
      <c r="E72" s="1">
        <v>91.380434782608702</v>
      </c>
      <c r="F72" s="1">
        <v>5.5652173913043477</v>
      </c>
      <c r="G72" s="1">
        <v>1.1413043478260869</v>
      </c>
      <c r="H72" s="1">
        <v>0.34782608695652173</v>
      </c>
      <c r="I72" s="1">
        <v>0.63043478260869568</v>
      </c>
      <c r="J72" s="1">
        <v>5.0543478260869561</v>
      </c>
      <c r="K72" s="1">
        <v>4.6440217391304346</v>
      </c>
      <c r="L72" s="1">
        <f t="shared" si="4"/>
        <v>9.6983695652173907</v>
      </c>
      <c r="M72" s="1">
        <f t="shared" si="5"/>
        <v>0.10613179493279408</v>
      </c>
      <c r="N72" s="1">
        <v>15.801630434782609</v>
      </c>
      <c r="O72" s="1">
        <v>0</v>
      </c>
      <c r="P72" s="1">
        <f t="shared" si="6"/>
        <v>15.801630434782609</v>
      </c>
      <c r="Q72" s="1">
        <f t="shared" si="7"/>
        <v>0.17292137504460567</v>
      </c>
    </row>
    <row r="73" spans="1:17" x14ac:dyDescent="0.3">
      <c r="A73" t="s">
        <v>32</v>
      </c>
      <c r="B73" t="s">
        <v>165</v>
      </c>
      <c r="C73" t="s">
        <v>166</v>
      </c>
      <c r="D73" t="s">
        <v>48</v>
      </c>
      <c r="E73" s="1">
        <v>47.858695652173914</v>
      </c>
      <c r="F73" s="1">
        <v>5.5652173913043477</v>
      </c>
      <c r="G73" s="1">
        <v>2.1739130434782608</v>
      </c>
      <c r="H73" s="1">
        <v>0.25</v>
      </c>
      <c r="I73" s="1">
        <v>0</v>
      </c>
      <c r="J73" s="1">
        <v>7.25</v>
      </c>
      <c r="K73" s="1">
        <v>6.1820652173913047</v>
      </c>
      <c r="L73" s="1">
        <f t="shared" si="4"/>
        <v>13.432065217391305</v>
      </c>
      <c r="M73" s="1">
        <f t="shared" si="5"/>
        <v>0.28066091301385421</v>
      </c>
      <c r="N73" s="1">
        <v>12.195652173913043</v>
      </c>
      <c r="O73" s="1">
        <v>0</v>
      </c>
      <c r="P73" s="1">
        <f t="shared" si="6"/>
        <v>12.195652173913043</v>
      </c>
      <c r="Q73" s="1">
        <f t="shared" si="7"/>
        <v>0.25482625482625482</v>
      </c>
    </row>
    <row r="74" spans="1:17" x14ac:dyDescent="0.3">
      <c r="A74" t="s">
        <v>32</v>
      </c>
      <c r="B74" t="s">
        <v>167</v>
      </c>
      <c r="C74" t="s">
        <v>40</v>
      </c>
      <c r="D74" t="s">
        <v>41</v>
      </c>
      <c r="E74" s="1">
        <v>57.184782608695649</v>
      </c>
      <c r="F74" s="1">
        <v>5.5652173913043477</v>
      </c>
      <c r="G74" s="1">
        <v>1.4347826086956521</v>
      </c>
      <c r="H74" s="1">
        <v>0.2391304347826087</v>
      </c>
      <c r="I74" s="1">
        <v>0.83695652173913049</v>
      </c>
      <c r="J74" s="1">
        <v>4.7173913043478262</v>
      </c>
      <c r="K74" s="1">
        <v>2.4130434782608696</v>
      </c>
      <c r="L74" s="1">
        <f t="shared" si="4"/>
        <v>7.1304347826086953</v>
      </c>
      <c r="M74" s="1">
        <f t="shared" si="5"/>
        <v>0.12469112336057783</v>
      </c>
      <c r="N74" s="1">
        <v>11.472826086956522</v>
      </c>
      <c r="O74" s="1">
        <v>0</v>
      </c>
      <c r="P74" s="1">
        <f t="shared" si="6"/>
        <v>11.472826086956522</v>
      </c>
      <c r="Q74" s="1">
        <f t="shared" si="7"/>
        <v>0.20062725717544194</v>
      </c>
    </row>
    <row r="75" spans="1:17" x14ac:dyDescent="0.3">
      <c r="A75" t="s">
        <v>32</v>
      </c>
      <c r="B75" t="s">
        <v>168</v>
      </c>
      <c r="C75" t="s">
        <v>169</v>
      </c>
      <c r="D75" t="s">
        <v>48</v>
      </c>
      <c r="E75" s="1">
        <v>41.891304347826086</v>
      </c>
      <c r="F75" s="1">
        <v>5.5652173913043477</v>
      </c>
      <c r="G75" s="1">
        <v>1.1304347826086956</v>
      </c>
      <c r="H75" s="1">
        <v>0.19565217391304349</v>
      </c>
      <c r="I75" s="1">
        <v>0.89130434782608692</v>
      </c>
      <c r="J75" s="1">
        <v>9.758152173913043</v>
      </c>
      <c r="K75" s="1">
        <v>3.277173913043478</v>
      </c>
      <c r="L75" s="1">
        <f t="shared" si="4"/>
        <v>13.035326086956522</v>
      </c>
      <c r="M75" s="1">
        <f t="shared" si="5"/>
        <v>0.31117021276595747</v>
      </c>
      <c r="N75" s="1">
        <v>5.0951086956521738</v>
      </c>
      <c r="O75" s="1">
        <v>0</v>
      </c>
      <c r="P75" s="1">
        <f t="shared" si="6"/>
        <v>5.0951086956521738</v>
      </c>
      <c r="Q75" s="1">
        <f t="shared" si="7"/>
        <v>0.12162688116242865</v>
      </c>
    </row>
    <row r="76" spans="1:17" x14ac:dyDescent="0.3">
      <c r="A76" t="s">
        <v>32</v>
      </c>
      <c r="B76" t="s">
        <v>170</v>
      </c>
      <c r="C76" t="s">
        <v>44</v>
      </c>
      <c r="D76" t="s">
        <v>45</v>
      </c>
      <c r="E76" s="1">
        <v>147.11956521739131</v>
      </c>
      <c r="F76" s="1">
        <v>4.9510869565217392</v>
      </c>
      <c r="G76" s="1">
        <v>0</v>
      </c>
      <c r="H76" s="1">
        <v>0.73097826086956519</v>
      </c>
      <c r="I76" s="1">
        <v>2.7608695652173911</v>
      </c>
      <c r="J76" s="1">
        <v>0</v>
      </c>
      <c r="K76" s="1">
        <v>25.766195652173909</v>
      </c>
      <c r="L76" s="1">
        <f t="shared" si="4"/>
        <v>25.766195652173909</v>
      </c>
      <c r="M76" s="1">
        <f t="shared" si="5"/>
        <v>0.17513779091244916</v>
      </c>
      <c r="N76" s="1">
        <v>20.987282608695651</v>
      </c>
      <c r="O76" s="1">
        <v>0</v>
      </c>
      <c r="P76" s="1">
        <f t="shared" si="6"/>
        <v>20.987282608695651</v>
      </c>
      <c r="Q76" s="1">
        <f t="shared" si="7"/>
        <v>0.14265459918729217</v>
      </c>
    </row>
    <row r="77" spans="1:17" x14ac:dyDescent="0.3">
      <c r="A77" t="s">
        <v>32</v>
      </c>
      <c r="B77" t="s">
        <v>171</v>
      </c>
      <c r="C77" t="s">
        <v>172</v>
      </c>
      <c r="D77" t="s">
        <v>173</v>
      </c>
      <c r="E77" s="1">
        <v>30.108695652173914</v>
      </c>
      <c r="F77" s="1">
        <v>5.7391304347826084</v>
      </c>
      <c r="G77" s="1">
        <v>0.25434782608695655</v>
      </c>
      <c r="H77" s="1">
        <v>0.24532608695652175</v>
      </c>
      <c r="I77" s="1">
        <v>0</v>
      </c>
      <c r="J77" s="1">
        <v>4.3960869565217369</v>
      </c>
      <c r="K77" s="1">
        <v>2.4203260869565217</v>
      </c>
      <c r="L77" s="1">
        <f t="shared" si="4"/>
        <v>6.8164130434782582</v>
      </c>
      <c r="M77" s="1">
        <f t="shared" si="5"/>
        <v>0.22639350180505405</v>
      </c>
      <c r="N77" s="1">
        <v>4.4655434782608685</v>
      </c>
      <c r="O77" s="1">
        <v>0</v>
      </c>
      <c r="P77" s="1">
        <f t="shared" si="6"/>
        <v>4.4655434782608685</v>
      </c>
      <c r="Q77" s="1">
        <f t="shared" si="7"/>
        <v>0.14831407942238264</v>
      </c>
    </row>
    <row r="78" spans="1:17" x14ac:dyDescent="0.3">
      <c r="A78" t="s">
        <v>32</v>
      </c>
      <c r="B78" t="s">
        <v>174</v>
      </c>
      <c r="C78" t="s">
        <v>175</v>
      </c>
      <c r="D78" t="s">
        <v>63</v>
      </c>
      <c r="E78" s="1">
        <v>75.152173913043484</v>
      </c>
      <c r="F78" s="1">
        <v>11.130434782608695</v>
      </c>
      <c r="G78" s="1">
        <v>0.27717391304347827</v>
      </c>
      <c r="H78" s="1">
        <v>0.54565217391304355</v>
      </c>
      <c r="I78" s="1">
        <v>1.1086956521739131</v>
      </c>
      <c r="J78" s="1">
        <v>3.6032608695652173</v>
      </c>
      <c r="K78" s="1">
        <v>16.536521739130432</v>
      </c>
      <c r="L78" s="1">
        <f t="shared" si="4"/>
        <v>20.139782608695651</v>
      </c>
      <c r="M78" s="1">
        <f t="shared" si="5"/>
        <v>0.26798669366502742</v>
      </c>
      <c r="N78" s="1">
        <v>1.0869565217391304E-2</v>
      </c>
      <c r="O78" s="1">
        <v>11.084239130434783</v>
      </c>
      <c r="P78" s="1">
        <f t="shared" si="6"/>
        <v>11.095108695652174</v>
      </c>
      <c r="Q78" s="1">
        <f t="shared" si="7"/>
        <v>0.147635232860862</v>
      </c>
    </row>
    <row r="79" spans="1:17" x14ac:dyDescent="0.3">
      <c r="A79" t="s">
        <v>32</v>
      </c>
      <c r="B79" t="s">
        <v>176</v>
      </c>
      <c r="C79" t="s">
        <v>177</v>
      </c>
      <c r="D79" t="s">
        <v>178</v>
      </c>
      <c r="E79" s="1">
        <v>33.891304347826086</v>
      </c>
      <c r="F79" s="1">
        <v>11.573369565217391</v>
      </c>
      <c r="G79" s="1">
        <v>0</v>
      </c>
      <c r="H79" s="1">
        <v>0</v>
      </c>
      <c r="I79" s="1">
        <v>5.3369565217391308</v>
      </c>
      <c r="J79" s="1">
        <v>5.3505434782608692</v>
      </c>
      <c r="K79" s="1">
        <v>0</v>
      </c>
      <c r="L79" s="1">
        <f t="shared" si="4"/>
        <v>5.3505434782608692</v>
      </c>
      <c r="M79" s="1">
        <f t="shared" si="5"/>
        <v>0.15787363694676074</v>
      </c>
      <c r="N79" s="1">
        <v>0</v>
      </c>
      <c r="O79" s="1">
        <v>0</v>
      </c>
      <c r="P79" s="1">
        <f t="shared" si="6"/>
        <v>0</v>
      </c>
      <c r="Q79" s="1">
        <f t="shared" si="7"/>
        <v>0</v>
      </c>
    </row>
    <row r="80" spans="1:17" x14ac:dyDescent="0.3">
      <c r="A80" t="s">
        <v>32</v>
      </c>
      <c r="B80" t="s">
        <v>179</v>
      </c>
      <c r="C80" t="s">
        <v>40</v>
      </c>
      <c r="D80" t="s">
        <v>41</v>
      </c>
      <c r="E80" s="1">
        <v>35.086956521739133</v>
      </c>
      <c r="F80" s="1">
        <v>5.0543478260869561</v>
      </c>
      <c r="G80" s="1">
        <v>0.45521739130434763</v>
      </c>
      <c r="H80" s="1">
        <v>0.18478260869565216</v>
      </c>
      <c r="I80" s="1">
        <v>5.2934782608695654</v>
      </c>
      <c r="J80" s="1">
        <v>0</v>
      </c>
      <c r="K80" s="1">
        <v>5.8676086956521729</v>
      </c>
      <c r="L80" s="1">
        <f t="shared" si="4"/>
        <v>5.8676086956521729</v>
      </c>
      <c r="M80" s="1">
        <f t="shared" si="5"/>
        <v>0.16723048327137544</v>
      </c>
      <c r="N80" s="1">
        <v>4.9728260869565215</v>
      </c>
      <c r="O80" s="1">
        <v>0</v>
      </c>
      <c r="P80" s="1">
        <f t="shared" si="6"/>
        <v>4.9728260869565215</v>
      </c>
      <c r="Q80" s="1">
        <f t="shared" si="7"/>
        <v>0.14172862453531598</v>
      </c>
    </row>
    <row r="81" spans="1:17" x14ac:dyDescent="0.3">
      <c r="A81" t="s">
        <v>32</v>
      </c>
      <c r="B81" t="s">
        <v>180</v>
      </c>
      <c r="C81" t="s">
        <v>181</v>
      </c>
      <c r="D81" t="s">
        <v>48</v>
      </c>
      <c r="E81" s="1">
        <v>34.260869565217391</v>
      </c>
      <c r="F81" s="1">
        <v>7.1304347826086953</v>
      </c>
      <c r="G81" s="1">
        <v>0.11413043478260869</v>
      </c>
      <c r="H81" s="1">
        <v>0</v>
      </c>
      <c r="I81" s="1">
        <v>1.0543478260869565</v>
      </c>
      <c r="J81" s="1">
        <v>4.6563043478260884</v>
      </c>
      <c r="K81" s="1">
        <v>3.5394565217391305</v>
      </c>
      <c r="L81" s="1">
        <f t="shared" si="4"/>
        <v>8.1957608695652198</v>
      </c>
      <c r="M81" s="1">
        <f t="shared" si="5"/>
        <v>0.23921637055837572</v>
      </c>
      <c r="N81" s="1">
        <v>4.3505434782608692</v>
      </c>
      <c r="O81" s="1">
        <v>0</v>
      </c>
      <c r="P81" s="1">
        <f t="shared" si="6"/>
        <v>4.3505434782608692</v>
      </c>
      <c r="Q81" s="1">
        <f t="shared" si="7"/>
        <v>0.12698286802030456</v>
      </c>
    </row>
    <row r="82" spans="1:17" x14ac:dyDescent="0.3">
      <c r="A82" t="s">
        <v>32</v>
      </c>
      <c r="B82" t="s">
        <v>182</v>
      </c>
      <c r="C82" t="s">
        <v>183</v>
      </c>
      <c r="D82" t="s">
        <v>51</v>
      </c>
      <c r="E82" s="1">
        <v>25.434782608695652</v>
      </c>
      <c r="F82" s="1">
        <v>5.5652173913043477</v>
      </c>
      <c r="G82" s="1">
        <v>0.52173913043478259</v>
      </c>
      <c r="H82" s="1">
        <v>0</v>
      </c>
      <c r="I82" s="1">
        <v>0.14130434782608695</v>
      </c>
      <c r="J82" s="1">
        <v>0</v>
      </c>
      <c r="K82" s="1">
        <v>4.3552173913043477</v>
      </c>
      <c r="L82" s="1">
        <f t="shared" si="4"/>
        <v>4.3552173913043477</v>
      </c>
      <c r="M82" s="1">
        <f t="shared" si="5"/>
        <v>0.17123076923076921</v>
      </c>
      <c r="N82" s="1">
        <v>0</v>
      </c>
      <c r="O82" s="1">
        <v>3.1664130434782605</v>
      </c>
      <c r="P82" s="1">
        <f t="shared" si="6"/>
        <v>3.1664130434782605</v>
      </c>
      <c r="Q82" s="1">
        <f t="shared" si="7"/>
        <v>0.12449145299145298</v>
      </c>
    </row>
    <row r="83" spans="1:17" x14ac:dyDescent="0.3">
      <c r="A83" t="s">
        <v>32</v>
      </c>
      <c r="B83" t="s">
        <v>184</v>
      </c>
      <c r="C83" t="s">
        <v>185</v>
      </c>
      <c r="D83" t="s">
        <v>186</v>
      </c>
      <c r="E83" s="1">
        <v>25.434782608695652</v>
      </c>
      <c r="F83" s="1">
        <v>5.7391304347826084</v>
      </c>
      <c r="G83" s="1">
        <v>0.2608695652173913</v>
      </c>
      <c r="H83" s="1">
        <v>0.2608695652173913</v>
      </c>
      <c r="I83" s="1">
        <v>0.34782608695652173</v>
      </c>
      <c r="J83" s="1">
        <v>0</v>
      </c>
      <c r="K83" s="1">
        <v>8.2282608695652169</v>
      </c>
      <c r="L83" s="1">
        <f t="shared" si="4"/>
        <v>8.2282608695652169</v>
      </c>
      <c r="M83" s="1">
        <f t="shared" si="5"/>
        <v>0.32350427350427347</v>
      </c>
      <c r="N83" s="1">
        <v>0</v>
      </c>
      <c r="O83" s="1">
        <v>0</v>
      </c>
      <c r="P83" s="1">
        <f t="shared" si="6"/>
        <v>0</v>
      </c>
      <c r="Q83" s="1">
        <f t="shared" si="7"/>
        <v>0</v>
      </c>
    </row>
    <row r="84" spans="1:17" x14ac:dyDescent="0.3">
      <c r="A84" t="s">
        <v>32</v>
      </c>
      <c r="B84" t="s">
        <v>187</v>
      </c>
      <c r="C84" t="s">
        <v>68</v>
      </c>
      <c r="D84" t="s">
        <v>48</v>
      </c>
      <c r="E84" s="1">
        <v>32.739130434782609</v>
      </c>
      <c r="F84" s="1">
        <v>5.8260869565217392</v>
      </c>
      <c r="G84" s="1">
        <v>0.62782608695652176</v>
      </c>
      <c r="H84" s="1">
        <v>0.11956521739130435</v>
      </c>
      <c r="I84" s="1">
        <v>0.81521739130434778</v>
      </c>
      <c r="J84" s="1">
        <v>4.8066304347826101</v>
      </c>
      <c r="K84" s="1">
        <v>1.107608695652174</v>
      </c>
      <c r="L84" s="1">
        <f t="shared" si="4"/>
        <v>5.9142391304347841</v>
      </c>
      <c r="M84" s="1">
        <f t="shared" si="5"/>
        <v>0.18064741035856577</v>
      </c>
      <c r="N84" s="1">
        <v>6.0259782608695653</v>
      </c>
      <c r="O84" s="1">
        <v>0</v>
      </c>
      <c r="P84" s="1">
        <f t="shared" si="6"/>
        <v>6.0259782608695653</v>
      </c>
      <c r="Q84" s="1">
        <f t="shared" si="7"/>
        <v>0.18406042496679947</v>
      </c>
    </row>
    <row r="85" spans="1:17" x14ac:dyDescent="0.3">
      <c r="A85" t="s">
        <v>32</v>
      </c>
      <c r="B85" t="s">
        <v>188</v>
      </c>
      <c r="C85" t="s">
        <v>89</v>
      </c>
      <c r="D85" t="s">
        <v>90</v>
      </c>
      <c r="E85" s="1">
        <v>134.39130434782609</v>
      </c>
      <c r="F85" s="1">
        <v>4.6956521739130439</v>
      </c>
      <c r="G85" s="1">
        <v>0.30434782608695654</v>
      </c>
      <c r="H85" s="1">
        <v>0.84782608695652173</v>
      </c>
      <c r="I85" s="1">
        <v>4.6086956521739131</v>
      </c>
      <c r="J85" s="1">
        <v>4.8695652173913047</v>
      </c>
      <c r="K85" s="1">
        <v>66.586956521739125</v>
      </c>
      <c r="L85" s="1">
        <f t="shared" si="4"/>
        <v>71.456521739130437</v>
      </c>
      <c r="M85" s="1">
        <f t="shared" si="5"/>
        <v>0.53170494985441608</v>
      </c>
      <c r="N85" s="1">
        <v>5.3043478260869561</v>
      </c>
      <c r="O85" s="1">
        <v>8.9375</v>
      </c>
      <c r="P85" s="1">
        <f t="shared" si="6"/>
        <v>14.241847826086957</v>
      </c>
      <c r="Q85" s="1">
        <f t="shared" si="7"/>
        <v>0.10597298608864444</v>
      </c>
    </row>
    <row r="86" spans="1:17" x14ac:dyDescent="0.3">
      <c r="A86" t="s">
        <v>32</v>
      </c>
      <c r="B86" t="s">
        <v>189</v>
      </c>
      <c r="C86" t="s">
        <v>60</v>
      </c>
      <c r="D86" t="s">
        <v>45</v>
      </c>
      <c r="E86" s="1">
        <v>52.532608695652172</v>
      </c>
      <c r="F86" s="1">
        <v>5.4782608695652177</v>
      </c>
      <c r="G86" s="1">
        <v>0.28260869565217389</v>
      </c>
      <c r="H86" s="1">
        <v>0.32065217391304346</v>
      </c>
      <c r="I86" s="1">
        <v>0.52173913043478259</v>
      </c>
      <c r="J86" s="1">
        <v>6.346195652173912</v>
      </c>
      <c r="K86" s="1">
        <v>0</v>
      </c>
      <c r="L86" s="1">
        <f t="shared" si="4"/>
        <v>6.346195652173912</v>
      </c>
      <c r="M86" s="1">
        <f t="shared" si="5"/>
        <v>0.12080488309538587</v>
      </c>
      <c r="N86" s="1">
        <v>5.596304347826087</v>
      </c>
      <c r="O86" s="1">
        <v>5.1127173913043489</v>
      </c>
      <c r="P86" s="1">
        <f t="shared" si="6"/>
        <v>10.709021739130435</v>
      </c>
      <c r="Q86" s="1">
        <f t="shared" si="7"/>
        <v>0.20385474860335195</v>
      </c>
    </row>
    <row r="87" spans="1:17" x14ac:dyDescent="0.3">
      <c r="A87" t="s">
        <v>32</v>
      </c>
      <c r="B87" t="s">
        <v>190</v>
      </c>
      <c r="C87" t="s">
        <v>40</v>
      </c>
      <c r="D87" t="s">
        <v>41</v>
      </c>
      <c r="E87" s="1">
        <v>37.576086956521742</v>
      </c>
      <c r="F87" s="1">
        <v>5.1304347826086953</v>
      </c>
      <c r="G87" s="1">
        <v>0</v>
      </c>
      <c r="H87" s="1">
        <v>0</v>
      </c>
      <c r="I87" s="1">
        <v>1.1413043478260869</v>
      </c>
      <c r="J87" s="1">
        <v>4.4815217391304341</v>
      </c>
      <c r="K87" s="1">
        <v>0.1875</v>
      </c>
      <c r="L87" s="1">
        <f t="shared" si="4"/>
        <v>4.6690217391304341</v>
      </c>
      <c r="M87" s="1">
        <f t="shared" si="5"/>
        <v>0.12425513450969046</v>
      </c>
      <c r="N87" s="1">
        <v>6.3211956521739125</v>
      </c>
      <c r="O87" s="1">
        <v>0</v>
      </c>
      <c r="P87" s="1">
        <f t="shared" si="6"/>
        <v>6.3211956521739125</v>
      </c>
      <c r="Q87" s="1">
        <f t="shared" si="7"/>
        <v>0.16822389354932019</v>
      </c>
    </row>
    <row r="88" spans="1:17" x14ac:dyDescent="0.3">
      <c r="A88" t="s">
        <v>32</v>
      </c>
      <c r="B88" t="s">
        <v>191</v>
      </c>
      <c r="C88" t="s">
        <v>192</v>
      </c>
      <c r="D88" t="s">
        <v>48</v>
      </c>
      <c r="E88" s="1">
        <v>43.228260869565219</v>
      </c>
      <c r="F88" s="1">
        <v>5.7391304347826084</v>
      </c>
      <c r="G88" s="1">
        <v>1.9021739130434783</v>
      </c>
      <c r="H88" s="1">
        <v>0</v>
      </c>
      <c r="I88" s="1">
        <v>2.0434782608695654</v>
      </c>
      <c r="J88" s="1">
        <v>0</v>
      </c>
      <c r="K88" s="1">
        <v>4.125</v>
      </c>
      <c r="L88" s="1">
        <f t="shared" si="4"/>
        <v>4.125</v>
      </c>
      <c r="M88" s="1">
        <f t="shared" si="5"/>
        <v>9.5423686195624843E-2</v>
      </c>
      <c r="N88" s="1">
        <v>0</v>
      </c>
      <c r="O88" s="1">
        <v>5.7391304347826084</v>
      </c>
      <c r="P88" s="1">
        <f t="shared" si="6"/>
        <v>5.7391304347826084</v>
      </c>
      <c r="Q88" s="1">
        <f t="shared" si="7"/>
        <v>0.13276338948956498</v>
      </c>
    </row>
    <row r="89" spans="1:17" x14ac:dyDescent="0.3">
      <c r="A89" t="s">
        <v>32</v>
      </c>
      <c r="B89" t="s">
        <v>193</v>
      </c>
      <c r="C89" t="s">
        <v>73</v>
      </c>
      <c r="D89" t="s">
        <v>74</v>
      </c>
      <c r="E89" s="1">
        <v>29.478260869565219</v>
      </c>
      <c r="F89" s="1">
        <v>5.0816304347826096</v>
      </c>
      <c r="G89" s="1">
        <v>0.39130434782608697</v>
      </c>
      <c r="H89" s="1">
        <v>0.36684782608695654</v>
      </c>
      <c r="I89" s="1">
        <v>0.75</v>
      </c>
      <c r="J89" s="1">
        <v>3.3642391304347825</v>
      </c>
      <c r="K89" s="1">
        <v>4.8022826086956512</v>
      </c>
      <c r="L89" s="1">
        <f t="shared" si="4"/>
        <v>8.1665217391304346</v>
      </c>
      <c r="M89" s="1">
        <f t="shared" si="5"/>
        <v>0.27703539823008849</v>
      </c>
      <c r="N89" s="1">
        <v>4.922391304347828</v>
      </c>
      <c r="O89" s="1">
        <v>0</v>
      </c>
      <c r="P89" s="1">
        <f t="shared" si="6"/>
        <v>4.922391304347828</v>
      </c>
      <c r="Q89" s="1">
        <f t="shared" si="7"/>
        <v>0.16698377581120949</v>
      </c>
    </row>
    <row r="90" spans="1:17" x14ac:dyDescent="0.3">
      <c r="A90" t="s">
        <v>32</v>
      </c>
      <c r="B90" t="s">
        <v>194</v>
      </c>
      <c r="C90" t="s">
        <v>195</v>
      </c>
      <c r="D90" t="s">
        <v>196</v>
      </c>
      <c r="E90" s="1">
        <v>21.25</v>
      </c>
      <c r="F90" s="1">
        <v>4.2391304347826084</v>
      </c>
      <c r="G90" s="1">
        <v>0.30434782608695654</v>
      </c>
      <c r="H90" s="1">
        <v>0.19565217391304349</v>
      </c>
      <c r="I90" s="1">
        <v>5.4456521739130439</v>
      </c>
      <c r="J90" s="1">
        <v>0</v>
      </c>
      <c r="K90" s="1">
        <v>5.3668478260869561</v>
      </c>
      <c r="L90" s="1">
        <f t="shared" si="4"/>
        <v>5.3668478260869561</v>
      </c>
      <c r="M90" s="1">
        <f t="shared" si="5"/>
        <v>0.25255754475703324</v>
      </c>
      <c r="N90" s="1">
        <v>0</v>
      </c>
      <c r="O90" s="1">
        <v>5.0380434782608692</v>
      </c>
      <c r="P90" s="1">
        <f t="shared" si="6"/>
        <v>5.0380434782608692</v>
      </c>
      <c r="Q90" s="1">
        <f t="shared" si="7"/>
        <v>0.23708439897698208</v>
      </c>
    </row>
    <row r="91" spans="1:17" x14ac:dyDescent="0.3">
      <c r="A91" t="s">
        <v>32</v>
      </c>
      <c r="B91" t="s">
        <v>197</v>
      </c>
      <c r="C91" t="s">
        <v>40</v>
      </c>
      <c r="D91" t="s">
        <v>41</v>
      </c>
      <c r="E91" s="1">
        <v>65.543478260869563</v>
      </c>
      <c r="F91" s="1">
        <v>5.6521739130434785</v>
      </c>
      <c r="G91" s="1">
        <v>0.64130434782608692</v>
      </c>
      <c r="H91" s="1">
        <v>0</v>
      </c>
      <c r="I91" s="1">
        <v>2.2826086956521738</v>
      </c>
      <c r="J91" s="1">
        <v>4.9471739130434784</v>
      </c>
      <c r="K91" s="1">
        <v>2.9573913043478259</v>
      </c>
      <c r="L91" s="1">
        <f t="shared" si="4"/>
        <v>7.9045652173913048</v>
      </c>
      <c r="M91" s="1">
        <f t="shared" si="5"/>
        <v>0.12060033167495855</v>
      </c>
      <c r="N91" s="1">
        <v>5.5181521739130446</v>
      </c>
      <c r="O91" s="1">
        <v>4.5916304347826102</v>
      </c>
      <c r="P91" s="1">
        <f t="shared" si="6"/>
        <v>10.109782608695655</v>
      </c>
      <c r="Q91" s="1">
        <f t="shared" si="7"/>
        <v>0.15424543946932012</v>
      </c>
    </row>
    <row r="92" spans="1:17" x14ac:dyDescent="0.3">
      <c r="A92" t="s">
        <v>32</v>
      </c>
      <c r="B92" t="s">
        <v>198</v>
      </c>
      <c r="C92" t="s">
        <v>40</v>
      </c>
      <c r="D92" t="s">
        <v>41</v>
      </c>
      <c r="E92" s="1">
        <v>48.891304347826086</v>
      </c>
      <c r="F92" s="1">
        <v>22.285326086956523</v>
      </c>
      <c r="G92" s="1">
        <v>0</v>
      </c>
      <c r="H92" s="1">
        <v>0</v>
      </c>
      <c r="I92" s="1">
        <v>3.097826086956522</v>
      </c>
      <c r="J92" s="1">
        <v>5.0027173913043477</v>
      </c>
      <c r="K92" s="1">
        <v>0.11413043478260869</v>
      </c>
      <c r="L92" s="1">
        <f t="shared" si="4"/>
        <v>5.1168478260869561</v>
      </c>
      <c r="M92" s="1">
        <f t="shared" si="5"/>
        <v>0.10465762561138282</v>
      </c>
      <c r="N92" s="1">
        <v>0</v>
      </c>
      <c r="O92" s="1">
        <v>0</v>
      </c>
      <c r="P92" s="1">
        <f t="shared" si="6"/>
        <v>0</v>
      </c>
      <c r="Q92" s="1">
        <f t="shared" si="7"/>
        <v>0</v>
      </c>
    </row>
    <row r="93" spans="1:17" x14ac:dyDescent="0.3">
      <c r="A93" t="s">
        <v>32</v>
      </c>
      <c r="B93" t="s">
        <v>199</v>
      </c>
      <c r="C93" t="s">
        <v>40</v>
      </c>
      <c r="D93" t="s">
        <v>41</v>
      </c>
      <c r="E93" s="1">
        <v>69.271739130434781</v>
      </c>
      <c r="F93" s="1">
        <v>5.6521739130434785</v>
      </c>
      <c r="G93" s="1">
        <v>1.9130434782608696</v>
      </c>
      <c r="H93" s="1">
        <v>0</v>
      </c>
      <c r="I93" s="1">
        <v>1.1847826086956521</v>
      </c>
      <c r="J93" s="1">
        <v>5.2659782608695656</v>
      </c>
      <c r="K93" s="1">
        <v>0</v>
      </c>
      <c r="L93" s="1">
        <f t="shared" si="4"/>
        <v>5.2659782608695656</v>
      </c>
      <c r="M93" s="1">
        <f t="shared" si="5"/>
        <v>7.6019143260630792E-2</v>
      </c>
      <c r="N93" s="1">
        <v>4.941630434782609</v>
      </c>
      <c r="O93" s="1">
        <v>3.7860869565217392</v>
      </c>
      <c r="P93" s="1">
        <f t="shared" si="6"/>
        <v>8.7277173913043491</v>
      </c>
      <c r="Q93" s="1">
        <f t="shared" si="7"/>
        <v>0.12599246822532562</v>
      </c>
    </row>
    <row r="94" spans="1:17" x14ac:dyDescent="0.3">
      <c r="A94" t="s">
        <v>32</v>
      </c>
      <c r="B94" t="s">
        <v>200</v>
      </c>
      <c r="C94" t="s">
        <v>40</v>
      </c>
      <c r="D94" t="s">
        <v>41</v>
      </c>
      <c r="E94" s="1">
        <v>48.847826086956523</v>
      </c>
      <c r="F94" s="1">
        <v>5.0434782608695654</v>
      </c>
      <c r="G94" s="1">
        <v>0</v>
      </c>
      <c r="H94" s="1">
        <v>0</v>
      </c>
      <c r="I94" s="1">
        <v>1.4347826086956521</v>
      </c>
      <c r="J94" s="1">
        <v>4.5895652173913053</v>
      </c>
      <c r="K94" s="1">
        <v>10.779782608695653</v>
      </c>
      <c r="L94" s="1">
        <f t="shared" si="4"/>
        <v>15.369347826086958</v>
      </c>
      <c r="M94" s="1">
        <f t="shared" si="5"/>
        <v>0.31463729417000447</v>
      </c>
      <c r="N94" s="1">
        <v>5.5886956521739126</v>
      </c>
      <c r="O94" s="1">
        <v>0</v>
      </c>
      <c r="P94" s="1">
        <f t="shared" si="6"/>
        <v>5.5886956521739126</v>
      </c>
      <c r="Q94" s="1">
        <f t="shared" si="7"/>
        <v>0.11441032487761459</v>
      </c>
    </row>
    <row r="95" spans="1:17" x14ac:dyDescent="0.3">
      <c r="A95" t="s">
        <v>32</v>
      </c>
      <c r="B95" t="s">
        <v>201</v>
      </c>
      <c r="C95" t="s">
        <v>142</v>
      </c>
      <c r="D95" t="s">
        <v>82</v>
      </c>
      <c r="E95" s="1">
        <v>42.108695652173914</v>
      </c>
      <c r="F95" s="1">
        <v>5.8260869565217392</v>
      </c>
      <c r="G95" s="1">
        <v>0.16304347826086957</v>
      </c>
      <c r="H95" s="1">
        <v>0</v>
      </c>
      <c r="I95" s="1">
        <v>1.173913043478261</v>
      </c>
      <c r="J95" s="1">
        <v>5.2038043478260869</v>
      </c>
      <c r="K95" s="1">
        <v>1.5444565217391304</v>
      </c>
      <c r="L95" s="1">
        <f t="shared" si="4"/>
        <v>6.7482608695652173</v>
      </c>
      <c r="M95" s="1">
        <f t="shared" si="5"/>
        <v>0.16025813113061435</v>
      </c>
      <c r="N95" s="1">
        <v>5.8670652173913043</v>
      </c>
      <c r="O95" s="1">
        <v>3.7714130434782613</v>
      </c>
      <c r="P95" s="1">
        <f t="shared" si="6"/>
        <v>9.6384782608695652</v>
      </c>
      <c r="Q95" s="1">
        <f t="shared" si="7"/>
        <v>0.22889519876097056</v>
      </c>
    </row>
    <row r="96" spans="1:17" x14ac:dyDescent="0.3">
      <c r="A96" t="s">
        <v>32</v>
      </c>
      <c r="B96" t="s">
        <v>202</v>
      </c>
      <c r="C96" t="s">
        <v>203</v>
      </c>
      <c r="D96" t="s">
        <v>48</v>
      </c>
      <c r="E96" s="1">
        <v>53.782608695652172</v>
      </c>
      <c r="F96" s="1">
        <v>5.7391304347826084</v>
      </c>
      <c r="G96" s="1">
        <v>1.3106521739130435</v>
      </c>
      <c r="H96" s="1">
        <v>0.11956521739130435</v>
      </c>
      <c r="I96" s="1">
        <v>1.5434782608695652</v>
      </c>
      <c r="J96" s="1">
        <v>5.1933695652173908</v>
      </c>
      <c r="K96" s="1">
        <v>3.1008695652173914</v>
      </c>
      <c r="L96" s="1">
        <f t="shared" si="4"/>
        <v>8.2942391304347822</v>
      </c>
      <c r="M96" s="1">
        <f t="shared" si="5"/>
        <v>0.15421786580436539</v>
      </c>
      <c r="N96" s="1">
        <v>10.703586956521736</v>
      </c>
      <c r="O96" s="1">
        <v>0</v>
      </c>
      <c r="P96" s="1">
        <f t="shared" si="6"/>
        <v>10.703586956521736</v>
      </c>
      <c r="Q96" s="1">
        <f t="shared" si="7"/>
        <v>0.19901576394502823</v>
      </c>
    </row>
    <row r="97" spans="1:17" x14ac:dyDescent="0.3">
      <c r="A97" t="s">
        <v>32</v>
      </c>
      <c r="B97" t="s">
        <v>204</v>
      </c>
      <c r="C97" t="s">
        <v>205</v>
      </c>
      <c r="D97" t="s">
        <v>38</v>
      </c>
      <c r="E97" s="1">
        <v>89.369565217391298</v>
      </c>
      <c r="F97" s="1">
        <v>67.932065217391298</v>
      </c>
      <c r="G97" s="1">
        <v>0</v>
      </c>
      <c r="H97" s="1">
        <v>0.91304347826086951</v>
      </c>
      <c r="I97" s="1">
        <v>3.1413043478260869</v>
      </c>
      <c r="J97" s="1">
        <v>4.9347826086956523</v>
      </c>
      <c r="K97" s="1">
        <v>0.11956521739130435</v>
      </c>
      <c r="L97" s="1">
        <f t="shared" si="4"/>
        <v>5.054347826086957</v>
      </c>
      <c r="M97" s="1">
        <f t="shared" si="5"/>
        <v>5.6555582583313072E-2</v>
      </c>
      <c r="N97" s="1">
        <v>0</v>
      </c>
      <c r="O97" s="1">
        <v>0</v>
      </c>
      <c r="P97" s="1">
        <f t="shared" si="6"/>
        <v>0</v>
      </c>
      <c r="Q97" s="1">
        <f t="shared" si="7"/>
        <v>0</v>
      </c>
    </row>
    <row r="98" spans="1:17" x14ac:dyDescent="0.3">
      <c r="A98" t="s">
        <v>32</v>
      </c>
      <c r="B98" t="s">
        <v>206</v>
      </c>
      <c r="C98" t="s">
        <v>175</v>
      </c>
      <c r="D98" t="s">
        <v>63</v>
      </c>
      <c r="E98" s="1">
        <v>45.326086956521742</v>
      </c>
      <c r="F98" s="1">
        <v>4.2510869565217408</v>
      </c>
      <c r="G98" s="1">
        <v>0.2608695652173913</v>
      </c>
      <c r="H98" s="1">
        <v>0.2841304347826088</v>
      </c>
      <c r="I98" s="1">
        <v>0.76086956521739135</v>
      </c>
      <c r="J98" s="1">
        <v>1.5299999999999998</v>
      </c>
      <c r="K98" s="1">
        <v>19.100434782608698</v>
      </c>
      <c r="L98" s="1">
        <f t="shared" si="4"/>
        <v>20.630434782608699</v>
      </c>
      <c r="M98" s="1">
        <f t="shared" si="5"/>
        <v>0.45515587529976026</v>
      </c>
      <c r="N98" s="1">
        <v>7.1294565217391304</v>
      </c>
      <c r="O98" s="1">
        <v>0</v>
      </c>
      <c r="P98" s="1">
        <f t="shared" si="6"/>
        <v>7.1294565217391304</v>
      </c>
      <c r="Q98" s="1">
        <f t="shared" si="7"/>
        <v>0.1572925659472422</v>
      </c>
    </row>
    <row r="99" spans="1:17" x14ac:dyDescent="0.3">
      <c r="A99" t="s">
        <v>32</v>
      </c>
      <c r="B99" t="s">
        <v>207</v>
      </c>
      <c r="C99" t="s">
        <v>73</v>
      </c>
      <c r="D99" t="s">
        <v>74</v>
      </c>
      <c r="E99" s="1">
        <v>32.010869565217391</v>
      </c>
      <c r="F99" s="1">
        <v>5.266304347826086</v>
      </c>
      <c r="G99" s="1">
        <v>0.56521739130434778</v>
      </c>
      <c r="H99" s="1">
        <v>0.15108695652173915</v>
      </c>
      <c r="I99" s="1">
        <v>0.53260869565217395</v>
      </c>
      <c r="J99" s="1">
        <v>0</v>
      </c>
      <c r="K99" s="1">
        <v>4.8848913043478257</v>
      </c>
      <c r="L99" s="1">
        <f t="shared" si="4"/>
        <v>4.8848913043478257</v>
      </c>
      <c r="M99" s="1">
        <f t="shared" si="5"/>
        <v>0.15260101867572154</v>
      </c>
      <c r="N99" s="1">
        <v>4.4658695652173899</v>
      </c>
      <c r="O99" s="1">
        <v>0</v>
      </c>
      <c r="P99" s="1">
        <f t="shared" si="6"/>
        <v>4.4658695652173899</v>
      </c>
      <c r="Q99" s="1">
        <f t="shared" si="7"/>
        <v>0.13951103565365022</v>
      </c>
    </row>
    <row r="100" spans="1:17" x14ac:dyDescent="0.3">
      <c r="A100" t="s">
        <v>32</v>
      </c>
      <c r="B100" t="s">
        <v>208</v>
      </c>
      <c r="C100" t="s">
        <v>126</v>
      </c>
      <c r="D100" t="s">
        <v>127</v>
      </c>
      <c r="E100" s="1">
        <v>44.913043478260867</v>
      </c>
      <c r="F100" s="1">
        <v>4.8693478260869574</v>
      </c>
      <c r="G100" s="1">
        <v>0.32065217391304346</v>
      </c>
      <c r="H100" s="1">
        <v>0.23152173913043478</v>
      </c>
      <c r="I100" s="1">
        <v>0.73913043478260865</v>
      </c>
      <c r="J100" s="1">
        <v>5.3051086956521729</v>
      </c>
      <c r="K100" s="1">
        <v>10.702934782608697</v>
      </c>
      <c r="L100" s="1">
        <f t="shared" si="4"/>
        <v>16.00804347826087</v>
      </c>
      <c r="M100" s="1">
        <f t="shared" si="5"/>
        <v>0.35642303969022265</v>
      </c>
      <c r="N100" s="1">
        <v>4.0134782608695643</v>
      </c>
      <c r="O100" s="1">
        <v>4.6490217391304354</v>
      </c>
      <c r="P100" s="1">
        <f t="shared" si="6"/>
        <v>8.6624999999999996</v>
      </c>
      <c r="Q100" s="1">
        <f t="shared" si="7"/>
        <v>0.1928727008712488</v>
      </c>
    </row>
    <row r="101" spans="1:17" x14ac:dyDescent="0.3">
      <c r="A101" t="s">
        <v>32</v>
      </c>
      <c r="B101" t="s">
        <v>209</v>
      </c>
      <c r="C101" t="s">
        <v>210</v>
      </c>
      <c r="D101" t="s">
        <v>54</v>
      </c>
      <c r="E101" s="1">
        <v>50.25</v>
      </c>
      <c r="F101" s="1">
        <v>2.5504347826086953</v>
      </c>
      <c r="G101" s="1">
        <v>1.1195652173913044</v>
      </c>
      <c r="H101" s="1">
        <v>0.2608695652173913</v>
      </c>
      <c r="I101" s="1">
        <v>0.53260869565217395</v>
      </c>
      <c r="J101" s="1">
        <v>4.6318478260869558</v>
      </c>
      <c r="K101" s="1">
        <v>4.3182608695652158</v>
      </c>
      <c r="L101" s="1">
        <f t="shared" si="4"/>
        <v>8.9501086956521725</v>
      </c>
      <c r="M101" s="1">
        <f t="shared" si="5"/>
        <v>0.17811161583387408</v>
      </c>
      <c r="N101" s="1">
        <v>4.4467391304347821</v>
      </c>
      <c r="O101" s="1">
        <v>0</v>
      </c>
      <c r="P101" s="1">
        <f t="shared" si="6"/>
        <v>4.4467391304347821</v>
      </c>
      <c r="Q101" s="1">
        <f t="shared" si="7"/>
        <v>8.8492321003677252E-2</v>
      </c>
    </row>
    <row r="102" spans="1:17" x14ac:dyDescent="0.3">
      <c r="A102" t="s">
        <v>32</v>
      </c>
      <c r="B102" t="s">
        <v>211</v>
      </c>
      <c r="C102" t="s">
        <v>119</v>
      </c>
      <c r="D102" t="s">
        <v>41</v>
      </c>
      <c r="E102" s="1">
        <v>84.423913043478265</v>
      </c>
      <c r="F102" s="1">
        <v>4.4781521739130463</v>
      </c>
      <c r="G102" s="1">
        <v>2.3777173913043477</v>
      </c>
      <c r="H102" s="1">
        <v>0.39130434782608697</v>
      </c>
      <c r="I102" s="1">
        <v>1.2391304347826086</v>
      </c>
      <c r="J102" s="1">
        <v>5.2843478260869556</v>
      </c>
      <c r="K102" s="1">
        <v>5.0783695652173932</v>
      </c>
      <c r="L102" s="1">
        <f t="shared" si="4"/>
        <v>10.362717391304349</v>
      </c>
      <c r="M102" s="1">
        <f t="shared" si="5"/>
        <v>0.12274623406720742</v>
      </c>
      <c r="N102" s="1">
        <v>5.4046739130434789</v>
      </c>
      <c r="O102" s="1">
        <v>5.2553260869565221</v>
      </c>
      <c r="P102" s="1">
        <f t="shared" si="6"/>
        <v>10.66</v>
      </c>
      <c r="Q102" s="1">
        <f t="shared" si="7"/>
        <v>0.12626754216557229</v>
      </c>
    </row>
    <row r="103" spans="1:17" x14ac:dyDescent="0.3">
      <c r="A103" t="s">
        <v>32</v>
      </c>
      <c r="B103" t="s">
        <v>212</v>
      </c>
      <c r="C103" t="s">
        <v>213</v>
      </c>
      <c r="D103" t="s">
        <v>178</v>
      </c>
      <c r="E103" s="1">
        <v>71.119565217391298</v>
      </c>
      <c r="F103" s="1">
        <v>8.1635869565217405</v>
      </c>
      <c r="G103" s="1">
        <v>0.42391304347826086</v>
      </c>
      <c r="H103" s="1">
        <v>0.31521739130434784</v>
      </c>
      <c r="I103" s="1">
        <v>0.98913043478260865</v>
      </c>
      <c r="J103" s="1">
        <v>5.015434782608696</v>
      </c>
      <c r="K103" s="1">
        <v>23.576086956521724</v>
      </c>
      <c r="L103" s="1">
        <f t="shared" si="4"/>
        <v>28.591521739130421</v>
      </c>
      <c r="M103" s="1">
        <f t="shared" si="5"/>
        <v>0.40202047990218537</v>
      </c>
      <c r="N103" s="1">
        <v>5.2318478260869572</v>
      </c>
      <c r="O103" s="1">
        <v>9.9302173913043479</v>
      </c>
      <c r="P103" s="1">
        <f t="shared" si="6"/>
        <v>15.162065217391305</v>
      </c>
      <c r="Q103" s="1">
        <f t="shared" si="7"/>
        <v>0.21319119669876208</v>
      </c>
    </row>
    <row r="104" spans="1:17" x14ac:dyDescent="0.3">
      <c r="A104" t="s">
        <v>32</v>
      </c>
      <c r="B104" t="s">
        <v>214</v>
      </c>
      <c r="C104" t="s">
        <v>215</v>
      </c>
      <c r="D104" t="s">
        <v>216</v>
      </c>
      <c r="E104" s="1">
        <v>27.880434782608695</v>
      </c>
      <c r="F104" s="1">
        <v>4.9729347826086983</v>
      </c>
      <c r="G104" s="1">
        <v>1.0163043478260869</v>
      </c>
      <c r="H104" s="1">
        <v>0.155</v>
      </c>
      <c r="I104" s="1">
        <v>0.46739130434782611</v>
      </c>
      <c r="J104" s="1">
        <v>4.8414130434782621</v>
      </c>
      <c r="K104" s="1">
        <v>3.8911956521739137</v>
      </c>
      <c r="L104" s="1">
        <f t="shared" si="4"/>
        <v>8.7326086956521749</v>
      </c>
      <c r="M104" s="1">
        <f t="shared" si="5"/>
        <v>0.31321637426900589</v>
      </c>
      <c r="N104" s="1">
        <v>5.2893478260869555</v>
      </c>
      <c r="O104" s="1">
        <v>0</v>
      </c>
      <c r="P104" s="1">
        <f t="shared" si="6"/>
        <v>5.2893478260869555</v>
      </c>
      <c r="Q104" s="1">
        <f t="shared" si="7"/>
        <v>0.18971539961013642</v>
      </c>
    </row>
    <row r="105" spans="1:17" x14ac:dyDescent="0.3">
      <c r="A105" t="s">
        <v>32</v>
      </c>
      <c r="B105" t="s">
        <v>217</v>
      </c>
      <c r="C105" t="s">
        <v>218</v>
      </c>
      <c r="D105" t="s">
        <v>74</v>
      </c>
      <c r="E105" s="1">
        <v>32.586956521739133</v>
      </c>
      <c r="F105" s="1">
        <v>5.3431521739130421</v>
      </c>
      <c r="G105" s="1">
        <v>0.32608695652173914</v>
      </c>
      <c r="H105" s="1">
        <v>0.1448913043478261</v>
      </c>
      <c r="I105" s="1">
        <v>0.53260869565217395</v>
      </c>
      <c r="J105" s="1">
        <v>4.9428260869565221</v>
      </c>
      <c r="K105" s="1">
        <v>5.110760869565218</v>
      </c>
      <c r="L105" s="1">
        <f t="shared" si="4"/>
        <v>10.053586956521741</v>
      </c>
      <c r="M105" s="1">
        <f t="shared" si="5"/>
        <v>0.30851567711807876</v>
      </c>
      <c r="N105" s="1">
        <v>5.7699999999999978</v>
      </c>
      <c r="O105" s="1">
        <v>2.8071739130434783</v>
      </c>
      <c r="P105" s="1">
        <f t="shared" si="6"/>
        <v>8.5771739130434757</v>
      </c>
      <c r="Q105" s="1">
        <f t="shared" si="7"/>
        <v>0.26320880587058026</v>
      </c>
    </row>
    <row r="106" spans="1:17" x14ac:dyDescent="0.3">
      <c r="A106" t="s">
        <v>32</v>
      </c>
      <c r="B106" t="s">
        <v>219</v>
      </c>
      <c r="C106" t="s">
        <v>40</v>
      </c>
      <c r="D106" t="s">
        <v>41</v>
      </c>
      <c r="E106" s="1">
        <v>69.934782608695656</v>
      </c>
      <c r="F106" s="1">
        <v>5.0711956521739134</v>
      </c>
      <c r="G106" s="1">
        <v>1.0326086956521738</v>
      </c>
      <c r="H106" s="1">
        <v>0</v>
      </c>
      <c r="I106" s="1">
        <v>1.3586956521739131</v>
      </c>
      <c r="J106" s="1">
        <v>0</v>
      </c>
      <c r="K106" s="1">
        <v>8.883152173913043</v>
      </c>
      <c r="L106" s="1">
        <f t="shared" si="4"/>
        <v>8.883152173913043</v>
      </c>
      <c r="M106" s="1">
        <f t="shared" si="5"/>
        <v>0.12702051600870376</v>
      </c>
      <c r="N106" s="1">
        <v>0</v>
      </c>
      <c r="O106" s="1">
        <v>2.6728260869565221</v>
      </c>
      <c r="P106" s="1">
        <f t="shared" si="6"/>
        <v>2.6728260869565221</v>
      </c>
      <c r="Q106" s="1">
        <f t="shared" si="7"/>
        <v>3.8218837426173456E-2</v>
      </c>
    </row>
    <row r="107" spans="1:17" x14ac:dyDescent="0.3">
      <c r="A107" t="s">
        <v>32</v>
      </c>
      <c r="B107" t="s">
        <v>220</v>
      </c>
      <c r="C107" t="s">
        <v>34</v>
      </c>
      <c r="D107" t="s">
        <v>35</v>
      </c>
      <c r="E107" s="1">
        <v>32.597826086956523</v>
      </c>
      <c r="F107" s="1">
        <v>4.1630434782608692</v>
      </c>
      <c r="G107" s="1">
        <v>0.28260869565217389</v>
      </c>
      <c r="H107" s="1">
        <v>0.45652173913043476</v>
      </c>
      <c r="I107" s="1">
        <v>4.8478260869565215</v>
      </c>
      <c r="J107" s="1">
        <v>4.7648913043478265</v>
      </c>
      <c r="K107" s="1">
        <v>0.99239130434782585</v>
      </c>
      <c r="L107" s="1">
        <f t="shared" si="4"/>
        <v>5.7572826086956521</v>
      </c>
      <c r="M107" s="1">
        <f t="shared" si="5"/>
        <v>0.17661553851283759</v>
      </c>
      <c r="N107" s="1">
        <v>4.8097826086956523</v>
      </c>
      <c r="O107" s="1">
        <v>0</v>
      </c>
      <c r="P107" s="1">
        <f t="shared" si="6"/>
        <v>4.8097826086956523</v>
      </c>
      <c r="Q107" s="1">
        <f t="shared" si="7"/>
        <v>0.14754918306102033</v>
      </c>
    </row>
    <row r="108" spans="1:17" x14ac:dyDescent="0.3">
      <c r="A108" t="s">
        <v>32</v>
      </c>
      <c r="B108" t="s">
        <v>221</v>
      </c>
      <c r="C108" t="s">
        <v>222</v>
      </c>
      <c r="D108" t="s">
        <v>223</v>
      </c>
      <c r="E108" s="1">
        <v>81.445652173913047</v>
      </c>
      <c r="F108" s="1">
        <v>38.141304347826086</v>
      </c>
      <c r="G108" s="1">
        <v>0.61956521739130432</v>
      </c>
      <c r="H108" s="1">
        <v>0.50793478260869573</v>
      </c>
      <c r="I108" s="1">
        <v>0.96739130434782605</v>
      </c>
      <c r="J108" s="1">
        <v>0.9375</v>
      </c>
      <c r="K108" s="1">
        <v>0</v>
      </c>
      <c r="L108" s="1">
        <f t="shared" si="4"/>
        <v>0.9375</v>
      </c>
      <c r="M108" s="1">
        <f t="shared" si="5"/>
        <v>1.1510743360469771E-2</v>
      </c>
      <c r="N108" s="1">
        <v>10.940217391304348</v>
      </c>
      <c r="O108" s="1">
        <v>0</v>
      </c>
      <c r="P108" s="1">
        <f t="shared" si="6"/>
        <v>10.940217391304348</v>
      </c>
      <c r="Q108" s="1">
        <f t="shared" si="7"/>
        <v>0.13432537034565595</v>
      </c>
    </row>
    <row r="109" spans="1:17" x14ac:dyDescent="0.3">
      <c r="A109" t="s">
        <v>32</v>
      </c>
      <c r="B109" t="s">
        <v>224</v>
      </c>
      <c r="C109" t="s">
        <v>225</v>
      </c>
      <c r="D109" t="s">
        <v>48</v>
      </c>
      <c r="E109" s="1">
        <v>64.847826086956516</v>
      </c>
      <c r="F109" s="1">
        <v>4.6086956521739131</v>
      </c>
      <c r="G109" s="1">
        <v>0.69565217391304346</v>
      </c>
      <c r="H109" s="1">
        <v>0.39130434782608697</v>
      </c>
      <c r="I109" s="1">
        <v>1.2934782608695652</v>
      </c>
      <c r="J109" s="1">
        <v>5.3043478260869561</v>
      </c>
      <c r="K109" s="1">
        <v>14.116847826086957</v>
      </c>
      <c r="L109" s="1">
        <f t="shared" si="4"/>
        <v>19.421195652173914</v>
      </c>
      <c r="M109" s="1">
        <f t="shared" si="5"/>
        <v>0.29948876969493804</v>
      </c>
      <c r="N109" s="1">
        <v>5.6521739130434785</v>
      </c>
      <c r="O109" s="1">
        <v>0</v>
      </c>
      <c r="P109" s="1">
        <f t="shared" si="6"/>
        <v>5.6521739130434785</v>
      </c>
      <c r="Q109" s="1">
        <f t="shared" si="7"/>
        <v>8.7160576600737519E-2</v>
      </c>
    </row>
    <row r="110" spans="1:17" x14ac:dyDescent="0.3">
      <c r="A110" t="s">
        <v>32</v>
      </c>
      <c r="B110" t="s">
        <v>226</v>
      </c>
      <c r="C110" t="s">
        <v>203</v>
      </c>
      <c r="D110" t="s">
        <v>48</v>
      </c>
      <c r="E110" s="1">
        <v>39.260869565217391</v>
      </c>
      <c r="F110" s="1">
        <v>4.6141304347826084</v>
      </c>
      <c r="G110" s="1">
        <v>1.6304347826086956E-2</v>
      </c>
      <c r="H110" s="1">
        <v>0.43206521739130432</v>
      </c>
      <c r="I110" s="1">
        <v>0.21739130434782608</v>
      </c>
      <c r="J110" s="1">
        <v>5.4782608695652177</v>
      </c>
      <c r="K110" s="1">
        <v>0</v>
      </c>
      <c r="L110" s="1">
        <f t="shared" si="4"/>
        <v>5.4782608695652177</v>
      </c>
      <c r="M110" s="1">
        <f t="shared" si="5"/>
        <v>0.13953488372093023</v>
      </c>
      <c r="N110" s="1">
        <v>4.8695652173913047</v>
      </c>
      <c r="O110" s="1">
        <v>0</v>
      </c>
      <c r="P110" s="1">
        <f t="shared" si="6"/>
        <v>4.8695652173913047</v>
      </c>
      <c r="Q110" s="1">
        <f t="shared" si="7"/>
        <v>0.124031007751938</v>
      </c>
    </row>
    <row r="111" spans="1:17" x14ac:dyDescent="0.3">
      <c r="A111" t="s">
        <v>32</v>
      </c>
      <c r="B111" t="s">
        <v>227</v>
      </c>
      <c r="C111" t="s">
        <v>126</v>
      </c>
      <c r="D111" t="s">
        <v>127</v>
      </c>
      <c r="E111" s="1">
        <v>92.119565217391298</v>
      </c>
      <c r="F111" s="1">
        <v>37.065217391304351</v>
      </c>
      <c r="G111" s="1">
        <v>0.52173913043478259</v>
      </c>
      <c r="H111" s="1">
        <v>0.62858695652173913</v>
      </c>
      <c r="I111" s="1">
        <v>1.9891304347826086</v>
      </c>
      <c r="J111" s="1">
        <v>0.95923913043478259</v>
      </c>
      <c r="K111" s="1">
        <v>4.8668478260869561</v>
      </c>
      <c r="L111" s="1">
        <f t="shared" si="4"/>
        <v>5.8260869565217384</v>
      </c>
      <c r="M111" s="1">
        <f t="shared" si="5"/>
        <v>6.3244837758112085E-2</v>
      </c>
      <c r="N111" s="1">
        <v>8.9809782608695645</v>
      </c>
      <c r="O111" s="1">
        <v>5.434782608695652E-2</v>
      </c>
      <c r="P111" s="1">
        <f t="shared" si="6"/>
        <v>9.0353260869565215</v>
      </c>
      <c r="Q111" s="1">
        <f t="shared" si="7"/>
        <v>9.8082595870206499E-2</v>
      </c>
    </row>
    <row r="112" spans="1:17" x14ac:dyDescent="0.3">
      <c r="A112" t="s">
        <v>32</v>
      </c>
      <c r="B112" t="s">
        <v>228</v>
      </c>
      <c r="C112" t="s">
        <v>71</v>
      </c>
      <c r="D112" t="s">
        <v>38</v>
      </c>
      <c r="E112" s="1">
        <v>75.836956521739125</v>
      </c>
      <c r="F112" s="1">
        <v>5.5652173913043477</v>
      </c>
      <c r="G112" s="1">
        <v>1.8478260869565217</v>
      </c>
      <c r="H112" s="1">
        <v>0</v>
      </c>
      <c r="I112" s="1">
        <v>3.75</v>
      </c>
      <c r="J112" s="1">
        <v>5.4157608695652177</v>
      </c>
      <c r="K112" s="1">
        <v>5.1660869565217391</v>
      </c>
      <c r="L112" s="1">
        <f t="shared" si="4"/>
        <v>10.581847826086957</v>
      </c>
      <c r="M112" s="1">
        <f t="shared" si="5"/>
        <v>0.13953418374659596</v>
      </c>
      <c r="N112" s="1">
        <v>0</v>
      </c>
      <c r="O112" s="1">
        <v>12.195652173913043</v>
      </c>
      <c r="P112" s="1">
        <f t="shared" si="6"/>
        <v>12.195652173913043</v>
      </c>
      <c r="Q112" s="1">
        <f t="shared" si="7"/>
        <v>0.16081410348287231</v>
      </c>
    </row>
    <row r="113" spans="1:17" x14ac:dyDescent="0.3">
      <c r="A113" t="s">
        <v>32</v>
      </c>
      <c r="B113" t="s">
        <v>229</v>
      </c>
      <c r="C113" t="s">
        <v>40</v>
      </c>
      <c r="D113" t="s">
        <v>41</v>
      </c>
      <c r="E113" s="1">
        <v>43.380434782608695</v>
      </c>
      <c r="F113" s="1">
        <v>5.2173913043478262</v>
      </c>
      <c r="G113" s="1">
        <v>0</v>
      </c>
      <c r="H113" s="1">
        <v>0.25815217391304346</v>
      </c>
      <c r="I113" s="1">
        <v>0</v>
      </c>
      <c r="J113" s="1">
        <v>4.5214130434782609</v>
      </c>
      <c r="K113" s="1">
        <v>2.6816304347826088</v>
      </c>
      <c r="L113" s="1">
        <f t="shared" si="4"/>
        <v>7.2030434782608701</v>
      </c>
      <c r="M113" s="1">
        <f t="shared" si="5"/>
        <v>0.16604359809571537</v>
      </c>
      <c r="N113" s="1">
        <v>0</v>
      </c>
      <c r="O113" s="1">
        <v>4.9447826086956521</v>
      </c>
      <c r="P113" s="1">
        <f t="shared" si="6"/>
        <v>4.9447826086956521</v>
      </c>
      <c r="Q113" s="1">
        <f t="shared" si="7"/>
        <v>0.11398646955650213</v>
      </c>
    </row>
    <row r="114" spans="1:17" x14ac:dyDescent="0.3">
      <c r="A114" t="s">
        <v>32</v>
      </c>
      <c r="B114" t="s">
        <v>230</v>
      </c>
      <c r="C114" t="s">
        <v>53</v>
      </c>
      <c r="D114" t="s">
        <v>54</v>
      </c>
      <c r="E114" s="1">
        <v>78.663043478260875</v>
      </c>
      <c r="F114" s="1">
        <v>33.366847826086953</v>
      </c>
      <c r="G114" s="1">
        <v>0.46195652173913043</v>
      </c>
      <c r="H114" s="1">
        <v>0.56760869565217387</v>
      </c>
      <c r="I114" s="1">
        <v>0.59782608695652173</v>
      </c>
      <c r="J114" s="1">
        <v>0.61413043478260865</v>
      </c>
      <c r="K114" s="1">
        <v>0</v>
      </c>
      <c r="L114" s="1">
        <f t="shared" si="4"/>
        <v>0.61413043478260865</v>
      </c>
      <c r="M114" s="1">
        <f t="shared" si="5"/>
        <v>7.8071023904932972E-3</v>
      </c>
      <c r="N114" s="1">
        <v>8.1440217391304355</v>
      </c>
      <c r="O114" s="1">
        <v>0</v>
      </c>
      <c r="P114" s="1">
        <f t="shared" si="6"/>
        <v>8.1440217391304355</v>
      </c>
      <c r="Q114" s="1">
        <f t="shared" si="7"/>
        <v>0.10353046842614343</v>
      </c>
    </row>
    <row r="115" spans="1:17" x14ac:dyDescent="0.3">
      <c r="A115" t="s">
        <v>32</v>
      </c>
      <c r="B115" t="s">
        <v>231</v>
      </c>
      <c r="C115" t="s">
        <v>89</v>
      </c>
      <c r="D115" t="s">
        <v>90</v>
      </c>
      <c r="E115" s="1">
        <v>28.010869565217391</v>
      </c>
      <c r="F115" s="1">
        <v>10.752717391304348</v>
      </c>
      <c r="G115" s="1">
        <v>0</v>
      </c>
      <c r="H115" s="1">
        <v>0</v>
      </c>
      <c r="I115" s="1">
        <v>7.0869565217391308</v>
      </c>
      <c r="J115" s="1">
        <v>4.5543478260869561</v>
      </c>
      <c r="K115" s="1">
        <v>2.5597826086956523</v>
      </c>
      <c r="L115" s="1">
        <f t="shared" si="4"/>
        <v>7.1141304347826084</v>
      </c>
      <c r="M115" s="1">
        <f t="shared" si="5"/>
        <v>0.25397749320915791</v>
      </c>
      <c r="N115" s="1">
        <v>0</v>
      </c>
      <c r="O115" s="1">
        <v>0</v>
      </c>
      <c r="P115" s="1">
        <f t="shared" si="6"/>
        <v>0</v>
      </c>
      <c r="Q115" s="1">
        <f t="shared" si="7"/>
        <v>0</v>
      </c>
    </row>
    <row r="116" spans="1:17" x14ac:dyDescent="0.3">
      <c r="A116" t="s">
        <v>32</v>
      </c>
      <c r="B116" t="s">
        <v>232</v>
      </c>
      <c r="C116" t="s">
        <v>37</v>
      </c>
      <c r="D116" t="s">
        <v>38</v>
      </c>
      <c r="E116" s="1">
        <v>44.891304347826086</v>
      </c>
      <c r="F116" s="1">
        <v>5.5652173913043477</v>
      </c>
      <c r="G116" s="1">
        <v>0.19565217391304349</v>
      </c>
      <c r="H116" s="1">
        <v>0</v>
      </c>
      <c r="I116" s="1">
        <v>0</v>
      </c>
      <c r="J116" s="1">
        <v>5.651521739130434</v>
      </c>
      <c r="K116" s="1">
        <v>2.0957608695652183</v>
      </c>
      <c r="L116" s="1">
        <f t="shared" si="4"/>
        <v>7.7472826086956523</v>
      </c>
      <c r="M116" s="1">
        <f t="shared" si="5"/>
        <v>0.17257869249394675</v>
      </c>
      <c r="N116" s="1">
        <v>4.9565217391304346</v>
      </c>
      <c r="O116" s="1">
        <v>0</v>
      </c>
      <c r="P116" s="1">
        <f t="shared" si="6"/>
        <v>4.9565217391304346</v>
      </c>
      <c r="Q116" s="1">
        <f t="shared" si="7"/>
        <v>0.11041162227602905</v>
      </c>
    </row>
    <row r="117" spans="1:17" x14ac:dyDescent="0.3">
      <c r="A117" t="s">
        <v>32</v>
      </c>
      <c r="B117" t="s">
        <v>233</v>
      </c>
      <c r="C117" t="s">
        <v>71</v>
      </c>
      <c r="D117" t="s">
        <v>38</v>
      </c>
      <c r="E117" s="1">
        <v>69.163043478260875</v>
      </c>
      <c r="F117" s="1">
        <v>0</v>
      </c>
      <c r="G117" s="1">
        <v>0.42391304347826086</v>
      </c>
      <c r="H117" s="1">
        <v>0.2608695652173913</v>
      </c>
      <c r="I117" s="1">
        <v>5.6086956521739131</v>
      </c>
      <c r="J117" s="1">
        <v>5.1304347826086953</v>
      </c>
      <c r="K117" s="1">
        <v>15.421195652173912</v>
      </c>
      <c r="L117" s="1">
        <f t="shared" si="4"/>
        <v>20.551630434782609</v>
      </c>
      <c r="M117" s="1">
        <f t="shared" si="5"/>
        <v>0.29714757190004715</v>
      </c>
      <c r="N117" s="1">
        <v>5.1548913043478262</v>
      </c>
      <c r="O117" s="1">
        <v>0</v>
      </c>
      <c r="P117" s="1">
        <f t="shared" si="6"/>
        <v>5.1548913043478262</v>
      </c>
      <c r="Q117" s="1">
        <f t="shared" si="7"/>
        <v>7.4532453245324523E-2</v>
      </c>
    </row>
    <row r="118" spans="1:17" x14ac:dyDescent="0.3">
      <c r="A118" t="s">
        <v>32</v>
      </c>
      <c r="B118" t="s">
        <v>234</v>
      </c>
      <c r="C118" t="s">
        <v>175</v>
      </c>
      <c r="D118" t="s">
        <v>63</v>
      </c>
      <c r="E118" s="1">
        <v>57.804347826086953</v>
      </c>
      <c r="F118" s="1">
        <v>5.5652173913043477</v>
      </c>
      <c r="G118" s="1">
        <v>0</v>
      </c>
      <c r="H118" s="1">
        <v>0.20652173913043478</v>
      </c>
      <c r="I118" s="1">
        <v>1.6847826086956521</v>
      </c>
      <c r="J118" s="1">
        <v>5.2217391304347816</v>
      </c>
      <c r="K118" s="1">
        <v>2.0459782608695649</v>
      </c>
      <c r="L118" s="1">
        <f t="shared" si="4"/>
        <v>7.2677173913043465</v>
      </c>
      <c r="M118" s="1">
        <f t="shared" si="5"/>
        <v>0.12572959759308008</v>
      </c>
      <c r="N118" s="1">
        <v>5.3139130434782604</v>
      </c>
      <c r="O118" s="1">
        <v>3.0015217391304345</v>
      </c>
      <c r="P118" s="1">
        <f t="shared" si="6"/>
        <v>8.3154347826086941</v>
      </c>
      <c r="Q118" s="1">
        <f t="shared" si="7"/>
        <v>0.14385483264385104</v>
      </c>
    </row>
    <row r="119" spans="1:17" x14ac:dyDescent="0.3">
      <c r="A119" t="s">
        <v>32</v>
      </c>
      <c r="B119" t="s">
        <v>235</v>
      </c>
      <c r="C119" t="s">
        <v>222</v>
      </c>
      <c r="D119" t="s">
        <v>223</v>
      </c>
      <c r="E119" s="1">
        <v>86.695652173913047</v>
      </c>
      <c r="F119" s="1">
        <v>31.6875</v>
      </c>
      <c r="G119" s="1">
        <v>0.625</v>
      </c>
      <c r="H119" s="1">
        <v>0.55760869565217419</v>
      </c>
      <c r="I119" s="1">
        <v>1.5652173913043479</v>
      </c>
      <c r="J119" s="1">
        <v>0.67934782608695654</v>
      </c>
      <c r="K119" s="1">
        <v>4.6277173913043477</v>
      </c>
      <c r="L119" s="1">
        <f t="shared" si="4"/>
        <v>5.3070652173913047</v>
      </c>
      <c r="M119" s="1">
        <f t="shared" si="5"/>
        <v>6.1214894684052161E-2</v>
      </c>
      <c r="N119" s="1">
        <v>9.5271739130434785</v>
      </c>
      <c r="O119" s="1">
        <v>4.7744565217391308</v>
      </c>
      <c r="P119" s="1">
        <f t="shared" si="6"/>
        <v>14.301630434782609</v>
      </c>
      <c r="Q119" s="1">
        <f t="shared" si="7"/>
        <v>0.1649636409227683</v>
      </c>
    </row>
    <row r="120" spans="1:17" x14ac:dyDescent="0.3">
      <c r="A120" t="s">
        <v>32</v>
      </c>
      <c r="B120" t="s">
        <v>236</v>
      </c>
      <c r="C120" t="s">
        <v>53</v>
      </c>
      <c r="D120" t="s">
        <v>54</v>
      </c>
      <c r="E120" s="1">
        <v>73.608695652173907</v>
      </c>
      <c r="F120" s="1">
        <v>41.664782608695639</v>
      </c>
      <c r="G120" s="1">
        <v>0.47282608695652173</v>
      </c>
      <c r="H120" s="1">
        <v>0.26902173913043476</v>
      </c>
      <c r="I120" s="1">
        <v>0.14130434782608695</v>
      </c>
      <c r="J120" s="1">
        <v>4.7613043478260861</v>
      </c>
      <c r="K120" s="1">
        <v>10.804239130434784</v>
      </c>
      <c r="L120" s="1">
        <f t="shared" si="4"/>
        <v>15.565543478260871</v>
      </c>
      <c r="M120" s="1">
        <f t="shared" si="5"/>
        <v>0.2114633786178382</v>
      </c>
      <c r="N120" s="1">
        <v>4.4231521739130439</v>
      </c>
      <c r="O120" s="1">
        <v>4.6580434782608711</v>
      </c>
      <c r="P120" s="1">
        <f t="shared" si="6"/>
        <v>9.0811956521739141</v>
      </c>
      <c r="Q120" s="1">
        <f t="shared" si="7"/>
        <v>0.12337123449497935</v>
      </c>
    </row>
    <row r="121" spans="1:17" x14ac:dyDescent="0.3">
      <c r="A121" t="s">
        <v>32</v>
      </c>
      <c r="B121" t="s">
        <v>237</v>
      </c>
      <c r="C121" t="s">
        <v>142</v>
      </c>
      <c r="D121" t="s">
        <v>82</v>
      </c>
      <c r="E121" s="1">
        <v>14.815217391304348</v>
      </c>
      <c r="F121" s="1">
        <v>8.2608695652173907</v>
      </c>
      <c r="G121" s="1">
        <v>0.32608695652173914</v>
      </c>
      <c r="H121" s="1">
        <v>0.15413043478260868</v>
      </c>
      <c r="I121" s="1">
        <v>0.35869565217391303</v>
      </c>
      <c r="J121" s="1">
        <v>5.0951086956521738</v>
      </c>
      <c r="K121" s="1">
        <v>0</v>
      </c>
      <c r="L121" s="1">
        <f t="shared" si="4"/>
        <v>5.0951086956521738</v>
      </c>
      <c r="M121" s="1">
        <f t="shared" si="5"/>
        <v>0.34391049156272929</v>
      </c>
      <c r="N121" s="1">
        <v>0</v>
      </c>
      <c r="O121" s="1">
        <v>0</v>
      </c>
      <c r="P121" s="1">
        <f t="shared" si="6"/>
        <v>0</v>
      </c>
      <c r="Q121" s="1">
        <f t="shared" si="7"/>
        <v>0</v>
      </c>
    </row>
    <row r="122" spans="1:17" x14ac:dyDescent="0.3">
      <c r="A122" t="s">
        <v>32</v>
      </c>
      <c r="B122" t="s">
        <v>238</v>
      </c>
      <c r="C122" t="s">
        <v>119</v>
      </c>
      <c r="D122" t="s">
        <v>41</v>
      </c>
      <c r="E122" s="1">
        <v>76.076086956521735</v>
      </c>
      <c r="F122" s="1">
        <v>0</v>
      </c>
      <c r="G122" s="1">
        <v>0</v>
      </c>
      <c r="H122" s="1">
        <v>0</v>
      </c>
      <c r="I122" s="1">
        <v>0</v>
      </c>
      <c r="J122" s="1">
        <v>0</v>
      </c>
      <c r="K122" s="1">
        <v>4.5860869565217408</v>
      </c>
      <c r="L122" s="1">
        <f t="shared" si="4"/>
        <v>4.5860869565217408</v>
      </c>
      <c r="M122" s="1">
        <f t="shared" si="5"/>
        <v>6.0282897556793856E-2</v>
      </c>
      <c r="N122" s="1">
        <v>0</v>
      </c>
      <c r="O122" s="1">
        <v>5.4284782608695652</v>
      </c>
      <c r="P122" s="1">
        <f t="shared" si="6"/>
        <v>5.4284782608695652</v>
      </c>
      <c r="Q122" s="1">
        <f t="shared" si="7"/>
        <v>7.1355907986855274E-2</v>
      </c>
    </row>
    <row r="123" spans="1:17" x14ac:dyDescent="0.3">
      <c r="A123" t="s">
        <v>32</v>
      </c>
      <c r="B123" t="s">
        <v>239</v>
      </c>
      <c r="C123" t="s">
        <v>240</v>
      </c>
      <c r="D123" t="s">
        <v>41</v>
      </c>
      <c r="E123" s="1">
        <v>56.423913043478258</v>
      </c>
      <c r="F123" s="1">
        <v>12.968478260869563</v>
      </c>
      <c r="G123" s="1">
        <v>7.6086956521739135E-2</v>
      </c>
      <c r="H123" s="1">
        <v>0.22826086956521738</v>
      </c>
      <c r="I123" s="1">
        <v>0.25</v>
      </c>
      <c r="J123" s="1">
        <v>10.453913043478263</v>
      </c>
      <c r="K123" s="1">
        <v>0</v>
      </c>
      <c r="L123" s="1">
        <f t="shared" si="4"/>
        <v>10.453913043478263</v>
      </c>
      <c r="M123" s="1">
        <f t="shared" si="5"/>
        <v>0.18527451358119826</v>
      </c>
      <c r="N123" s="1">
        <v>0</v>
      </c>
      <c r="O123" s="1">
        <v>3.3360869565217395</v>
      </c>
      <c r="P123" s="1">
        <f t="shared" si="6"/>
        <v>3.3360869565217395</v>
      </c>
      <c r="Q123" s="1">
        <f t="shared" si="7"/>
        <v>5.9125409362357939E-2</v>
      </c>
    </row>
    <row r="124" spans="1:17" x14ac:dyDescent="0.3">
      <c r="A124" t="s">
        <v>32</v>
      </c>
      <c r="B124" t="s">
        <v>241</v>
      </c>
      <c r="C124" t="s">
        <v>40</v>
      </c>
      <c r="D124" t="s">
        <v>41</v>
      </c>
      <c r="E124" s="1">
        <v>95.782608695652172</v>
      </c>
      <c r="F124" s="1">
        <v>4.4347826086956523</v>
      </c>
      <c r="G124" s="1">
        <v>0.19565217391304349</v>
      </c>
      <c r="H124" s="1">
        <v>0.41304347826086957</v>
      </c>
      <c r="I124" s="1">
        <v>9.9130434782608692</v>
      </c>
      <c r="J124" s="1">
        <v>6.0706521739130439</v>
      </c>
      <c r="K124" s="1">
        <v>11.502717391304348</v>
      </c>
      <c r="L124" s="1">
        <f t="shared" si="4"/>
        <v>17.573369565217391</v>
      </c>
      <c r="M124" s="1">
        <f t="shared" si="5"/>
        <v>0.18347140263277348</v>
      </c>
      <c r="N124" s="1">
        <v>5.3695652173913047</v>
      </c>
      <c r="O124" s="1">
        <v>9.5295652173913048</v>
      </c>
      <c r="P124" s="1">
        <f t="shared" si="6"/>
        <v>14.899130434782609</v>
      </c>
      <c r="Q124" s="1">
        <f t="shared" si="7"/>
        <v>0.15555152065365413</v>
      </c>
    </row>
    <row r="125" spans="1:17" x14ac:dyDescent="0.3">
      <c r="A125" t="s">
        <v>32</v>
      </c>
      <c r="B125" t="s">
        <v>242</v>
      </c>
      <c r="C125" t="s">
        <v>203</v>
      </c>
      <c r="D125" t="s">
        <v>48</v>
      </c>
      <c r="E125" s="1">
        <v>6.0652173913043477</v>
      </c>
      <c r="F125" s="1">
        <v>4.6956521739130439</v>
      </c>
      <c r="G125" s="1">
        <v>0.10869565217391304</v>
      </c>
      <c r="H125" s="1">
        <v>3.8043478260869568E-2</v>
      </c>
      <c r="I125" s="1">
        <v>0.32608695652173914</v>
      </c>
      <c r="J125" s="1">
        <v>0.60869565217391308</v>
      </c>
      <c r="K125" s="1">
        <v>0.71739130434782605</v>
      </c>
      <c r="L125" s="1">
        <f t="shared" si="4"/>
        <v>1.3260869565217392</v>
      </c>
      <c r="M125" s="1">
        <f t="shared" si="5"/>
        <v>0.21863799283154126</v>
      </c>
      <c r="N125" s="1">
        <v>0</v>
      </c>
      <c r="O125" s="1">
        <v>0</v>
      </c>
      <c r="P125" s="1">
        <f t="shared" si="6"/>
        <v>0</v>
      </c>
      <c r="Q125" s="1">
        <f t="shared" si="7"/>
        <v>0</v>
      </c>
    </row>
    <row r="126" spans="1:17" x14ac:dyDescent="0.3">
      <c r="A126" t="s">
        <v>32</v>
      </c>
      <c r="B126" t="s">
        <v>243</v>
      </c>
      <c r="C126" t="s">
        <v>244</v>
      </c>
      <c r="D126" t="s">
        <v>178</v>
      </c>
      <c r="E126" s="1">
        <v>42.445652173913047</v>
      </c>
      <c r="F126" s="1">
        <v>5.7391304347826084</v>
      </c>
      <c r="G126" s="1">
        <v>0</v>
      </c>
      <c r="H126" s="1">
        <v>0</v>
      </c>
      <c r="I126" s="1">
        <v>1.6847826086956521</v>
      </c>
      <c r="J126" s="1">
        <v>5.8459782608695665</v>
      </c>
      <c r="K126" s="1">
        <v>0.27228260869565213</v>
      </c>
      <c r="L126" s="1">
        <f t="shared" si="4"/>
        <v>6.1182608695652183</v>
      </c>
      <c r="M126" s="1">
        <f t="shared" si="5"/>
        <v>0.14414340588988478</v>
      </c>
      <c r="N126" s="1">
        <v>5.7296739130434782</v>
      </c>
      <c r="O126" s="1">
        <v>0</v>
      </c>
      <c r="P126" s="1">
        <f t="shared" si="6"/>
        <v>5.7296739130434782</v>
      </c>
      <c r="Q126" s="1">
        <f t="shared" si="7"/>
        <v>0.13498847631241997</v>
      </c>
    </row>
    <row r="127" spans="1:17" x14ac:dyDescent="0.3">
      <c r="A127" t="s">
        <v>32</v>
      </c>
      <c r="B127" t="s">
        <v>245</v>
      </c>
      <c r="C127" t="s">
        <v>71</v>
      </c>
      <c r="D127" t="s">
        <v>38</v>
      </c>
      <c r="E127" s="1">
        <v>23.260869565217391</v>
      </c>
      <c r="F127" s="1">
        <v>15.339673913043478</v>
      </c>
      <c r="G127" s="1">
        <v>0</v>
      </c>
      <c r="H127" s="1">
        <v>0</v>
      </c>
      <c r="I127" s="1">
        <v>4.7391304347826084</v>
      </c>
      <c r="J127" s="1">
        <v>4.6711956521739131</v>
      </c>
      <c r="K127" s="1">
        <v>0</v>
      </c>
      <c r="L127" s="1">
        <f t="shared" si="4"/>
        <v>4.6711956521739131</v>
      </c>
      <c r="M127" s="1">
        <f t="shared" si="5"/>
        <v>0.20081775700934579</v>
      </c>
      <c r="N127" s="1">
        <v>5.2065217391304346</v>
      </c>
      <c r="O127" s="1">
        <v>0</v>
      </c>
      <c r="P127" s="1">
        <f t="shared" si="6"/>
        <v>5.2065217391304346</v>
      </c>
      <c r="Q127" s="1">
        <f t="shared" si="7"/>
        <v>0.22383177570093457</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9F007-E076-45F5-B38C-D1EAE1A017A8}">
  <dimension ref="B2:C7"/>
  <sheetViews>
    <sheetView workbookViewId="0">
      <selection activeCell="D6" sqref="D6"/>
    </sheetView>
  </sheetViews>
  <sheetFormatPr defaultRowHeight="14.4" x14ac:dyDescent="0.3"/>
  <cols>
    <col min="2" max="2" width="28" bestFit="1" customWidth="1"/>
    <col min="3" max="3" width="19.109375" customWidth="1"/>
  </cols>
  <sheetData>
    <row r="2" spans="2:3" x14ac:dyDescent="0.3">
      <c r="B2" s="22" t="s">
        <v>246</v>
      </c>
      <c r="C2" s="23"/>
    </row>
    <row r="3" spans="2:3" x14ac:dyDescent="0.3">
      <c r="B3" s="7" t="s">
        <v>247</v>
      </c>
      <c r="C3" s="8">
        <f>SUM(Table1[MDS Census])</f>
        <v>7118.8152173913031</v>
      </c>
    </row>
    <row r="4" spans="2:3" x14ac:dyDescent="0.3">
      <c r="B4" s="7" t="s">
        <v>248</v>
      </c>
      <c r="C4" s="8">
        <f>SUM(Table1[Total Care Staffing Hours])</f>
        <v>27636.854239130433</v>
      </c>
    </row>
    <row r="5" spans="2:3" ht="15" thickBot="1" x14ac:dyDescent="0.35">
      <c r="B5" s="7" t="s">
        <v>249</v>
      </c>
      <c r="C5" s="8">
        <f>SUM(Table1[RN Hours])</f>
        <v>3458.3407608695652</v>
      </c>
    </row>
    <row r="6" spans="2:3" x14ac:dyDescent="0.3">
      <c r="B6" s="9" t="s">
        <v>250</v>
      </c>
      <c r="C6" s="10">
        <f>C4/C3</f>
        <v>3.8822266620453152</v>
      </c>
    </row>
    <row r="7" spans="2:3" ht="15" thickBot="1" x14ac:dyDescent="0.35">
      <c r="B7" s="11" t="s">
        <v>251</v>
      </c>
      <c r="C7" s="12">
        <f>C5/C3</f>
        <v>0.48580285556799119</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E08E4-BB7A-4FED-B383-2F31D5199377}">
  <dimension ref="A2:E12"/>
  <sheetViews>
    <sheetView zoomScaleNormal="100" workbookViewId="0">
      <selection activeCell="D2" sqref="D2"/>
    </sheetView>
  </sheetViews>
  <sheetFormatPr defaultRowHeight="15.6" x14ac:dyDescent="0.3"/>
  <cols>
    <col min="1" max="1" width="48.44140625" style="13" customWidth="1"/>
    <col min="2" max="2" width="6.88671875" style="13" customWidth="1"/>
    <col min="3" max="3" width="8.88671875" style="13"/>
    <col min="4" max="4" width="112.44140625" style="13" customWidth="1"/>
    <col min="5" max="5" width="56.44140625" style="13" customWidth="1"/>
    <col min="6" max="16384" width="8.88671875" style="13"/>
  </cols>
  <sheetData>
    <row r="2" spans="1:5" ht="78" x14ac:dyDescent="0.3">
      <c r="A2" s="24" t="s">
        <v>252</v>
      </c>
      <c r="B2" s="25"/>
      <c r="D2" s="14" t="s">
        <v>257</v>
      </c>
      <c r="E2" s="15"/>
    </row>
    <row r="3" spans="1:5" ht="31.2" x14ac:dyDescent="0.3">
      <c r="A3" s="16" t="s">
        <v>253</v>
      </c>
      <c r="B3" s="17">
        <f>'State Average &amp; Calculations'!C6</f>
        <v>3.8822266620453152</v>
      </c>
      <c r="D3" s="26" t="s">
        <v>254</v>
      </c>
    </row>
    <row r="4" spans="1:5" x14ac:dyDescent="0.3">
      <c r="A4" s="18" t="s">
        <v>255</v>
      </c>
      <c r="B4" s="19">
        <f>'State Average &amp; Calculations'!C7</f>
        <v>0.48580285556799119</v>
      </c>
      <c r="D4" s="27"/>
    </row>
    <row r="5" spans="1:5" x14ac:dyDescent="0.3">
      <c r="D5" s="27"/>
    </row>
    <row r="6" spans="1:5" x14ac:dyDescent="0.3">
      <c r="D6" s="28"/>
    </row>
    <row r="7" spans="1:5" ht="78" x14ac:dyDescent="0.3">
      <c r="D7" s="20" t="s">
        <v>30</v>
      </c>
    </row>
    <row r="8" spans="1:5" x14ac:dyDescent="0.3">
      <c r="D8" s="26" t="s">
        <v>31</v>
      </c>
    </row>
    <row r="9" spans="1:5" x14ac:dyDescent="0.3">
      <c r="D9" s="27"/>
    </row>
    <row r="10" spans="1:5" x14ac:dyDescent="0.3">
      <c r="D10" s="27"/>
    </row>
    <row r="11" spans="1:5" x14ac:dyDescent="0.3">
      <c r="D11" s="28"/>
    </row>
    <row r="12" spans="1:5" x14ac:dyDescent="0.3">
      <c r="D12" s="21" t="s">
        <v>256</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2020-02-21T16:22:54Z</dcterms:modified>
</cp:coreProperties>
</file>