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B05B8DDC-F5FC-4F7A-A299-95379272CA51}"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Staff'!$A$1:$N$71</definedName>
    <definedName name="_xlnm._FilterDatabase" localSheetId="0" hidden="1">'Direct Care Staff'!$A$1:$K$71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71" i="1" l="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71" i="2" l="1"/>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N37" i="2"/>
  <c r="K37" i="2"/>
  <c r="H37" i="2"/>
  <c r="N36" i="2"/>
  <c r="K36" i="2"/>
  <c r="H36" i="2"/>
  <c r="N35" i="2"/>
  <c r="K35" i="2"/>
  <c r="H35"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71" i="3"/>
  <c r="I71" i="3"/>
  <c r="J71" i="3" s="1"/>
  <c r="K70" i="3"/>
  <c r="I70" i="3"/>
  <c r="J70" i="3" s="1"/>
  <c r="K69" i="3"/>
  <c r="J69" i="3"/>
  <c r="I69" i="3"/>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J53" i="3"/>
  <c r="I53" i="3"/>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J37" i="3"/>
  <c r="I37" i="3"/>
  <c r="K36" i="3"/>
  <c r="I36" i="3"/>
  <c r="J36" i="3" s="1"/>
  <c r="K35" i="3"/>
  <c r="I35" i="3"/>
  <c r="J35" i="3" s="1"/>
  <c r="K34" i="3"/>
  <c r="I34" i="3"/>
  <c r="J34" i="3" s="1"/>
  <c r="K33" i="3"/>
  <c r="I33" i="3"/>
  <c r="J33" i="3" s="1"/>
  <c r="K32" i="3"/>
  <c r="I32" i="3"/>
  <c r="J32" i="3" s="1"/>
  <c r="K31" i="3"/>
  <c r="I31" i="3"/>
  <c r="J31" i="3" s="1"/>
  <c r="K30" i="3"/>
  <c r="I30" i="3"/>
  <c r="J30" i="3" s="1"/>
  <c r="K29" i="3"/>
  <c r="J29" i="3"/>
  <c r="I29" i="3"/>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J14" i="3"/>
  <c r="I14" i="3"/>
  <c r="K13" i="3"/>
  <c r="J13" i="3"/>
  <c r="I13" i="3"/>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<sst xmlns="http://schemas.openxmlformats.org/spreadsheetml/2006/main" count="896" uniqueCount="169">
  <si>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</si>
  <si>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</si>
  <si>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</si>
  <si>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</si>
  <si>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</si>
  <si>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</si>
  <si>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</si>
  <si>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</si>
  <si>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</si>
  <si>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</si>
  <si>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</si>
  <si>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</si>
  <si>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</si>
  <si>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</si>
  <si>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</si>
  <si>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</si>
  <si>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</si>
  <si>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</si>
  <si>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</si>
  <si>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</si>
  <si>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</si>
  <si>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</si>
  <si>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</si>
  <si>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</si>
  <si>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</si>
  <si>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</si>
  <si>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</si>
  <si>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</si>
  <si>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</si>
  <si>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</si>
  <si>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</si>
  <si>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</si>
  <si>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NM</t>
  </si>
  <si>
    <t>ADVANCED HEALTH CARE OF ALBUQUERQUE</t>
  </si>
  <si>
    <t>ALBUQUERQUE</t>
  </si>
  <si>
    <t>Bernalillo</t>
  </si>
  <si>
    <t>ALBUQUERQUE HEIGHTS HEALTHCARE AND REHABILITATION</t>
  </si>
  <si>
    <t>AVAMERE REHABILITATION AT FIESTA PARK</t>
  </si>
  <si>
    <t>AZTEC HEALTHCARE</t>
  </si>
  <si>
    <t>AZTEC</t>
  </si>
  <si>
    <t>San Juan</t>
  </si>
  <si>
    <t>BEAR CANYON REHABILITATION CENTER</t>
  </si>
  <si>
    <t>BELEN MEADOWS HEALTHCARE AND REHABILITATION CENTER</t>
  </si>
  <si>
    <t>BELEN</t>
  </si>
  <si>
    <t>Valencia</t>
  </si>
  <si>
    <t>BLOOMFIELD NURSING AND REHABILITATION CENTER</t>
  </si>
  <si>
    <t>BLOOMFIELD</t>
  </si>
  <si>
    <t>CAMINO HEALTHCARE</t>
  </si>
  <si>
    <t>CANYON TRANSITIONAL REHABILITATION CENTER, LLC</t>
  </si>
  <si>
    <t>CASA ARENA BLANCA NURSING CENTER</t>
  </si>
  <si>
    <t>ALAMOGORDO</t>
  </si>
  <si>
    <t>Otero</t>
  </si>
  <si>
    <t>CASA DE ORO CENTER</t>
  </si>
  <si>
    <t>LAS CRUCES</t>
  </si>
  <si>
    <t>Dona Ana</t>
  </si>
  <si>
    <t>CASA DEL SOL CENTER</t>
  </si>
  <si>
    <t>CASA MARIA HEALTHCARE CENTER AND PECOS VALLEY REHA</t>
  </si>
  <si>
    <t>ROSWELL</t>
  </si>
  <si>
    <t>Chaves</t>
  </si>
  <si>
    <t>CASA REAL</t>
  </si>
  <si>
    <t>SANTA FE</t>
  </si>
  <si>
    <t>Santa Fe</t>
  </si>
  <si>
    <t>CEDAR RIDGE INN</t>
  </si>
  <si>
    <t>FARMINGTON</t>
  </si>
  <si>
    <t>CLAYTON NURSING AND REHAB</t>
  </si>
  <si>
    <t>CLAYTON</t>
  </si>
  <si>
    <t>Union</t>
  </si>
  <si>
    <t>CLOVIS HEALTHCARE AND REHABILITATION CENTER</t>
  </si>
  <si>
    <t>CLOVIS</t>
  </si>
  <si>
    <t>Curry</t>
  </si>
  <si>
    <t>COLFAX GENERAL LTC</t>
  </si>
  <si>
    <t>SPRINGER</t>
  </si>
  <si>
    <t>Colfax</t>
  </si>
  <si>
    <t>DESERT SPRINGS HEALTH CARE</t>
  </si>
  <si>
    <t>HOBBS</t>
  </si>
  <si>
    <t>Lea</t>
  </si>
  <si>
    <t>FORT BAYARD MEDICAL CENTER</t>
  </si>
  <si>
    <t>SANTA CLARA</t>
  </si>
  <si>
    <t>Grant</t>
  </si>
  <si>
    <t>GOOD SAMARITAN SOCIETY -  GRANTS</t>
  </si>
  <si>
    <t>GRANTS</t>
  </si>
  <si>
    <t>Cibola</t>
  </si>
  <si>
    <t>GOOD SAMARITAN SOCIETY - MANZANO DEL SOL</t>
  </si>
  <si>
    <t>GOOD SAMARITAN SOCIETY - SOCORRO</t>
  </si>
  <si>
    <t>SOCORRO</t>
  </si>
  <si>
    <t>Socorro</t>
  </si>
  <si>
    <t>GOOD SAMARITAN SOCIETY BETTY DARE</t>
  </si>
  <si>
    <t>GOOD SAMARITAN SOCIETY LAS CRUCES VILLAGE</t>
  </si>
  <si>
    <t>HEARTLAND CONTINUING CARE CENTER</t>
  </si>
  <si>
    <t>PORTALES</t>
  </si>
  <si>
    <t>Roosevelt</t>
  </si>
  <si>
    <t>INVIGORATE POST ACUTE OF ARTESIA</t>
  </si>
  <si>
    <t>ARTESIA</t>
  </si>
  <si>
    <t>Eddy</t>
  </si>
  <si>
    <t>INVIGORATE POST ACUTE OF LAS CRUCES</t>
  </si>
  <si>
    <t>LA VIDA LLENA</t>
  </si>
  <si>
    <t>LADERA CENTER</t>
  </si>
  <si>
    <t>LANDSUN HOMES, INC.</t>
  </si>
  <si>
    <t>CARLSBAD</t>
  </si>
  <si>
    <t>LAS PALOMAS CENTER</t>
  </si>
  <si>
    <t>LEA REGIONAL MEDICAL CENTER - TRANSITIONAL CARE UN</t>
  </si>
  <si>
    <t>LIFE CARE CENTER OF FARMINGTON</t>
  </si>
  <si>
    <t>LOVINGTON HEALTH CARE</t>
  </si>
  <si>
    <t>LOVINGTON</t>
  </si>
  <si>
    <t>MCKINLEY CENTER</t>
  </si>
  <si>
    <t>GALLUP</t>
  </si>
  <si>
    <t>Mckinley</t>
  </si>
  <si>
    <t>MESCALERO CARE CENTER</t>
  </si>
  <si>
    <t>MESCALERO</t>
  </si>
  <si>
    <t>MIMBRES MEMORIAL NURSING HOME</t>
  </si>
  <si>
    <t>DEMING</t>
  </si>
  <si>
    <t>Luna</t>
  </si>
  <si>
    <t>MINERS COLFAX MEDICAL CENTER</t>
  </si>
  <si>
    <t>RATON</t>
  </si>
  <si>
    <t>MISSION ARCH CENTER</t>
  </si>
  <si>
    <t>MONTEBELLO ON ACADEMY (THE)</t>
  </si>
  <si>
    <t>NEIGHBORHOOD IN RIO RANCHO (THE)</t>
  </si>
  <si>
    <t>RIO RANCHO</t>
  </si>
  <si>
    <t>Sandoval</t>
  </si>
  <si>
    <t>NEW MEXICO STATE VETERANS HOME</t>
  </si>
  <si>
    <t>TRUTH OR CONSEQUENCE</t>
  </si>
  <si>
    <t>Sierra</t>
  </si>
  <si>
    <t>NM BEHAVIORAL HEALTH INSTITUTE AT LAS VEGAS(THE)</t>
  </si>
  <si>
    <t>LAS VEGAS</t>
  </si>
  <si>
    <t>San Miguel</t>
  </si>
  <si>
    <t>NORTHGATE UNIT OF LAKEVIEW CHRISTIAN NURSING</t>
  </si>
  <si>
    <t>PRINCETON PLACE</t>
  </si>
  <si>
    <t>RATON NURSING &amp; REHABILITATION CENTER</t>
  </si>
  <si>
    <t>RED ROCKS CARE CENTER</t>
  </si>
  <si>
    <t>REHABILITATION CENTER OF ALBUQUERQUE, LLC  (THE)</t>
  </si>
  <si>
    <t>RETIREMENT RANCHES INC.</t>
  </si>
  <si>
    <t>RIO RANCHO CENTER</t>
  </si>
  <si>
    <t>SAN JUAN CENTER</t>
  </si>
  <si>
    <t>SANDIA RIDGE CENTER</t>
  </si>
  <si>
    <t>SANTA FE CARE CENTER</t>
  </si>
  <si>
    <t>SIERRA HEALTH CARE CENTER</t>
  </si>
  <si>
    <t>T OR C</t>
  </si>
  <si>
    <t>SILVER CITY CARE CENTER</t>
  </si>
  <si>
    <t>SILVER CITY</t>
  </si>
  <si>
    <t>SKIES HEALTHCARE &amp; REHABILITATION CENTER, LLC</t>
  </si>
  <si>
    <t>SOMBRILLO NURSING FACILITY</t>
  </si>
  <si>
    <t>LOS ALAMOS</t>
  </si>
  <si>
    <t>Los Alamos</t>
  </si>
  <si>
    <t>SOUTH VALLEY CARE CENTER, LLC</t>
  </si>
  <si>
    <t>SPANISH TRAILS REHABILITATION SUITES</t>
  </si>
  <si>
    <t>ST ANTHONY HEALTHCARE AND REHAB CENTER, L</t>
  </si>
  <si>
    <t>SUNSET VILLA CARE CENTER</t>
  </si>
  <si>
    <t>TAOS LIVING CENTER</t>
  </si>
  <si>
    <t>TAOS</t>
  </si>
  <si>
    <t>Taos</t>
  </si>
  <si>
    <t>THE RIO AT LAS ESTANCIAS</t>
  </si>
  <si>
    <t>THE SUITES RIO VISTA</t>
  </si>
  <si>
    <t>UPTOWN REHABILITATION CENTER</t>
  </si>
  <si>
    <t>VIDA ENCANTADA NURSING &amp; REHAB</t>
  </si>
  <si>
    <t>VILLAGE AT NORTHRISE (THE) - DESERT WILLOW I</t>
  </si>
  <si>
    <t>WELBROOK SENIOR LIVING LAS CRUCES, LLC</t>
  </si>
  <si>
    <t>WHITE SANDS HEALTHCARE</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</si>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</sst>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209AC3-1C84-4A25-A472-330A0F904C5A}" name="Table1" displayName="Table1" ref="A1:K71" totalsRowShown="0" headerRowDxfId="38" headerRowBorderDxfId="37" tableBorderDxfId="36">
  <autoFilter ref="A1:K71" xr:uid="{00000000-0009-0000-0000-000000000000}"/>
  <tableColumns count="11">
    <tableColumn id="1" xr3:uid="{632B7387-CDB3-4500-9D78-5CE23C97F93B}" name="State"/>
    <tableColumn id="2" xr3:uid="{3CCB5884-937F-4CA1-B08B-5CAC54E90283}" name="Provider Name"/>
    <tableColumn id="3" xr3:uid="{C7E2D5F6-344C-4756-9033-429C1E54CF9B}" name="City "/>
    <tableColumn id="4" xr3:uid="{F9F4FF64-5641-40F2-B530-605F0F5068DD}" name="County"/>
    <tableColumn id="5" xr3:uid="{CFD64D04-D815-410E-8217-7142425B2294}" name="MDS Census" dataDxfId="35"/>
    <tableColumn id="6" xr3:uid="{39C1B96A-4751-4ABA-B138-60AB98DC3049}" name="RN Hours" dataDxfId="34"/>
    <tableColumn id="7" xr3:uid="{9236D5E7-E8BB-45EC-85B1-B75978B65776}" name="LPN Hours" dataDxfId="33"/>
    <tableColumn id="8" xr3:uid="{227D8C47-5339-46AC-99B4-3D0A53E29551}" name="CNA Hours " dataDxfId="32"/>
    <tableColumn id="9" xr3:uid="{39E68913-9082-4D47-B780-533729774997}" name="Total Care Staffing Hours" dataDxfId="31">
      <calculatedColumnFormula>SUM(F2:H2)</calculatedColumnFormula>
    </tableColumn>
    <tableColumn id="10" xr3:uid="{02A6026D-D830-4C8C-BB30-DD62CF91F440}" name="Avg Total Staffing Hours Per Resident Per Day" dataDxfId="30">
      <calculatedColumnFormula>I2/E2</calculatedColumnFormula>
    </tableColumn>
    <tableColumn id="11" xr3:uid="{55E72830-9A93-40FC-857C-731F75B851A0}"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020FEE-AF47-45F8-84F7-5F78DF2D7BFB}" name="Table2" displayName="Table2" ref="A1:N71" totalsRowShown="0" headerRowDxfId="28" headerRowBorderDxfId="27" tableBorderDxfId="26">
  <autoFilter ref="A1:N71" xr:uid="{00000000-0009-0000-0000-000001000000}"/>
  <tableColumns count="14">
    <tableColumn id="1" xr3:uid="{DD098D98-AA2B-44C4-87D2-F55445C5AB04}" name="State"/>
    <tableColumn id="2" xr3:uid="{0B4EC5D1-3A38-451E-BE01-0FDB7F12A91A}" name="Provider Name"/>
    <tableColumn id="3" xr3:uid="{8406C164-3F32-46B3-959C-ADE1EEC05CD1}" name="City "/>
    <tableColumn id="4" xr3:uid="{0795CB80-20EF-4B08-8F3E-03EF517ECA76}" name="County"/>
    <tableColumn id="5" xr3:uid="{0AE142AA-B009-40AE-975E-282D3D5D8094}" name="MDS Census" dataDxfId="25"/>
    <tableColumn id="6" xr3:uid="{89A265EC-6638-4971-B956-6F552223D1FD}" name="RN Hours" dataDxfId="24"/>
    <tableColumn id="7" xr3:uid="{902C3D28-8C5D-4F7E-8294-9E8163B8B8E4}" name="RN Hours Contract" dataDxfId="23"/>
    <tableColumn id="8" xr3:uid="{9957C73A-E05C-4A15-8704-7C29F88CE153}" name="Percent RN Hours Contract" dataDxfId="22">
      <calculatedColumnFormula>G2/F2</calculatedColumnFormula>
    </tableColumn>
    <tableColumn id="9" xr3:uid="{ADE1E235-0091-42C4-B28F-A5A95096E3FA}" name="LPN Hours" dataDxfId="21"/>
    <tableColumn id="10" xr3:uid="{4214461C-215A-4E07-B48D-77DD5EDA983C}" name="LPN Hours Contract" dataDxfId="20"/>
    <tableColumn id="11" xr3:uid="{05BAB437-B4D2-4C9A-9FE1-68D72A33B0E6}" name="Percent LPN Hours Contract" dataDxfId="19">
      <calculatedColumnFormula>J2/I2</calculatedColumnFormula>
    </tableColumn>
    <tableColumn id="12" xr3:uid="{37BDD949-4BC8-44C9-B4B9-3D0EE01A2B91}" name="CNA Hours" dataDxfId="18"/>
    <tableColumn id="13" xr3:uid="{2B9321A1-A035-46DA-9779-D732D20EB5CD}" name="CNA Hours Contract" dataDxfId="17"/>
    <tableColumn id="14" xr3:uid="{9490C100-95D7-40DE-826F-76736C352FE8}"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0F3933-A8AA-4E63-B7C7-813B0F25811A}" name="Table3" displayName="Table3" ref="A1:Q71" totalsRowShown="0" headerRowDxfId="15" headerRowBorderDxfId="14" tableBorderDxfId="13">
  <autoFilter ref="A1:Q71" xr:uid="{D73F84B6-1093-4DCA-80A6-4E1940224B9F}"/>
  <tableColumns count="17">
    <tableColumn id="1" xr3:uid="{BF32DB98-A24E-4A05-97AB-317EA809A861}" name="State"/>
    <tableColumn id="2" xr3:uid="{D99158AF-5C36-4AE6-AAB6-8CB5058810FB}" name="Provider Name"/>
    <tableColumn id="3" xr3:uid="{6259C8D0-2067-499B-92F4-C8D54189CED5}" name="City "/>
    <tableColumn id="4" xr3:uid="{86E97FBB-7D51-4813-889E-79F3FDF2E06F}" name="County"/>
    <tableColumn id="5" xr3:uid="{93D8DF19-B69C-44EA-AB2B-F988F5ADC0CD}" name="MDS Census" dataDxfId="12"/>
    <tableColumn id="6" xr3:uid="{EB7FC2CF-54CD-4146-ADE5-C127EF799074}" name="Administrator Hours" dataDxfId="11"/>
    <tableColumn id="7" xr3:uid="{BAFB2F3D-92EB-427C-8EAC-D928E8FBCD38}" name="Medical Director Hours" dataDxfId="10"/>
    <tableColumn id="8" xr3:uid="{3BC85E3D-881A-4AC3-AD9F-04493E44505D}" name="Pharmacist Hours" dataDxfId="9"/>
    <tableColumn id="9" xr3:uid="{BC7F2BDB-85FF-4A9A-8637-B3C46461F7B2}" name="Dietician Hours" dataDxfId="8"/>
    <tableColumn id="10" xr3:uid="{5F3260DF-C789-45B4-8242-C7D176D67D76}" name="Hours Qualified Activities Professional" dataDxfId="7"/>
    <tableColumn id="11" xr3:uid="{811DD880-D5B2-40C7-89E3-A751E22109C0}" name="Hours Other Activities Professional" dataDxfId="6"/>
    <tableColumn id="12" xr3:uid="{430BE07E-0322-4CA2-9F51-133DC6F22105}" name="Total Hours Activities Staff" dataDxfId="5">
      <calculatedColumnFormula>SUM(J2,K2)</calculatedColumnFormula>
    </tableColumn>
    <tableColumn id="13" xr3:uid="{BE494860-A354-4491-945A-AE36AF8F491C}" name="Average Activities Staff Hours Per Resident Per Day" dataDxfId="4">
      <calculatedColumnFormula>L2/E2</calculatedColumnFormula>
    </tableColumn>
    <tableColumn id="14" xr3:uid="{EE4F201E-9C94-45A0-BD04-B456A1DB8CAD}" name="Hours Qualified Social Work Staff" dataDxfId="3"/>
    <tableColumn id="15" xr3:uid="{432E0726-0ADE-4062-880C-843ECD3374C8}" name="Hours Other Social Work Staff" dataDxfId="2"/>
    <tableColumn id="16" xr3:uid="{888EB08F-5136-405F-887C-13E290214A66}" name="Total Hours Social Work Staff" dataDxfId="1">
      <calculatedColumnFormula>SUM(N2,O2)</calculatedColumnFormula>
    </tableColumn>
    <tableColumn id="17" xr3:uid="{CB9EE38A-3E09-409B-B0A9-4C3110F79501}"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workbookViewId="0">
      <pane ySplit="1" topLeftCell="A2" activePane="bottomLeft" state="frozen"/>
      <selection pane="bottomLeft"/>
    </sheetView>
  </sheetViews>
  <sheetFormatPr defaultColWidth="12.77734375" defaultRowHeight="14.4" x14ac:dyDescent="0.3"/>
  <sheetData>
    <row r="1" spans="1:11" ht="62.4" customHeight="1"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45.989130434782609</v>
      </c>
      <c r="F2" s="1">
        <v>38.052717391304348</v>
      </c>
      <c r="G2" s="1">
        <v>24.787499999999994</v>
      </c>
      <c r="H2" s="1">
        <v>131.02282608695651</v>
      </c>
      <c r="I2" s="1">
        <f t="shared" ref="I2:I65" si="0">SUM(F2:H2)</f>
        <v>193.86304347826086</v>
      </c>
      <c r="J2" s="1">
        <f t="shared" ref="J2:J65" si="1">I2/E2</f>
        <v>4.2154100685417157</v>
      </c>
      <c r="K2" s="1">
        <f t="shared" ref="K2:K65" si="2">F2/E2</f>
        <v>0.82742850389978728</v>
      </c>
    </row>
    <row r="3" spans="1:11" x14ac:dyDescent="0.3">
      <c r="A3" t="s">
        <v>32</v>
      </c>
      <c r="B3" t="s">
        <v>36</v>
      </c>
      <c r="C3" t="s">
        <v>34</v>
      </c>
      <c r="D3" t="s">
        <v>35</v>
      </c>
      <c r="E3" s="1">
        <v>123.03260869565217</v>
      </c>
      <c r="F3" s="1">
        <v>92.331739130434741</v>
      </c>
      <c r="G3" s="1">
        <v>57.284891304347838</v>
      </c>
      <c r="H3" s="1">
        <v>234.61510869565222</v>
      </c>
      <c r="I3" s="1">
        <f t="shared" si="0"/>
        <v>384.23173913043479</v>
      </c>
      <c r="J3" s="1">
        <f t="shared" si="1"/>
        <v>3.1230073328032515</v>
      </c>
      <c r="K3" s="1">
        <f t="shared" si="2"/>
        <v>0.75046558883293546</v>
      </c>
    </row>
    <row r="4" spans="1:11" x14ac:dyDescent="0.3">
      <c r="A4" t="s">
        <v>32</v>
      </c>
      <c r="B4" t="s">
        <v>37</v>
      </c>
      <c r="C4" t="s">
        <v>34</v>
      </c>
      <c r="D4" t="s">
        <v>35</v>
      </c>
      <c r="E4" s="1">
        <v>51.510869565217391</v>
      </c>
      <c r="F4" s="1">
        <v>39.548913043478258</v>
      </c>
      <c r="G4" s="1">
        <v>22.065217391304348</v>
      </c>
      <c r="H4" s="1">
        <v>127.76086956521739</v>
      </c>
      <c r="I4" s="1">
        <f t="shared" si="0"/>
        <v>189.375</v>
      </c>
      <c r="J4" s="1">
        <f t="shared" si="1"/>
        <v>3.6764085250052756</v>
      </c>
      <c r="K4" s="1">
        <f t="shared" si="2"/>
        <v>0.76777801223886888</v>
      </c>
    </row>
    <row r="5" spans="1:11" x14ac:dyDescent="0.3">
      <c r="A5" t="s">
        <v>32</v>
      </c>
      <c r="B5" t="s">
        <v>38</v>
      </c>
      <c r="C5" t="s">
        <v>39</v>
      </c>
      <c r="D5" t="s">
        <v>40</v>
      </c>
      <c r="E5" s="1">
        <v>76.282608695652172</v>
      </c>
      <c r="F5" s="1">
        <v>37.158586956521745</v>
      </c>
      <c r="G5" s="1">
        <v>30.413913043478274</v>
      </c>
      <c r="H5" s="1">
        <v>135.84108695652174</v>
      </c>
      <c r="I5" s="1">
        <f t="shared" si="0"/>
        <v>203.41358695652175</v>
      </c>
      <c r="J5" s="1">
        <f t="shared" si="1"/>
        <v>2.6665787973781705</v>
      </c>
      <c r="K5" s="1">
        <f t="shared" si="2"/>
        <v>0.48711741236819617</v>
      </c>
    </row>
    <row r="6" spans="1:11" x14ac:dyDescent="0.3">
      <c r="A6" t="s">
        <v>32</v>
      </c>
      <c r="B6" t="s">
        <v>41</v>
      </c>
      <c r="C6" t="s">
        <v>34</v>
      </c>
      <c r="D6" t="s">
        <v>35</v>
      </c>
      <c r="E6" s="1">
        <v>135.55434782608697</v>
      </c>
      <c r="F6" s="1">
        <v>61.369130434782612</v>
      </c>
      <c r="G6" s="1">
        <v>78.882717391304354</v>
      </c>
      <c r="H6" s="1">
        <v>272.75173913043471</v>
      </c>
      <c r="I6" s="1">
        <f t="shared" si="0"/>
        <v>413.00358695652164</v>
      </c>
      <c r="J6" s="1">
        <f t="shared" si="1"/>
        <v>3.0467749178093166</v>
      </c>
      <c r="K6" s="1">
        <f t="shared" si="2"/>
        <v>0.45272712693448802</v>
      </c>
    </row>
    <row r="7" spans="1:11" x14ac:dyDescent="0.3">
      <c r="A7" t="s">
        <v>32</v>
      </c>
      <c r="B7" t="s">
        <v>42</v>
      </c>
      <c r="C7" t="s">
        <v>43</v>
      </c>
      <c r="D7" t="s">
        <v>44</v>
      </c>
      <c r="E7" s="1">
        <v>96.119565217391298</v>
      </c>
      <c r="F7" s="1">
        <v>59.529782608695633</v>
      </c>
      <c r="G7" s="1">
        <v>18.266630434782609</v>
      </c>
      <c r="H7" s="1">
        <v>182.95000000000002</v>
      </c>
      <c r="I7" s="1">
        <f t="shared" si="0"/>
        <v>260.74641304347824</v>
      </c>
      <c r="J7" s="1">
        <f t="shared" si="1"/>
        <v>2.7127298428135247</v>
      </c>
      <c r="K7" s="1">
        <f t="shared" si="2"/>
        <v>0.6193305439330542</v>
      </c>
    </row>
    <row r="8" spans="1:11" x14ac:dyDescent="0.3">
      <c r="A8" t="s">
        <v>32</v>
      </c>
      <c r="B8" t="s">
        <v>45</v>
      </c>
      <c r="C8" t="s">
        <v>46</v>
      </c>
      <c r="D8" t="s">
        <v>40</v>
      </c>
      <c r="E8" s="1">
        <v>83.5</v>
      </c>
      <c r="F8" s="1">
        <v>21.606956521739136</v>
      </c>
      <c r="G8" s="1">
        <v>44.58130434782607</v>
      </c>
      <c r="H8" s="1">
        <v>155.945652173913</v>
      </c>
      <c r="I8" s="1">
        <f t="shared" si="0"/>
        <v>222.1339130434782</v>
      </c>
      <c r="J8" s="1">
        <f t="shared" si="1"/>
        <v>2.6602863837542299</v>
      </c>
      <c r="K8" s="1">
        <f t="shared" si="2"/>
        <v>0.25876594636813338</v>
      </c>
    </row>
    <row r="9" spans="1:11" x14ac:dyDescent="0.3">
      <c r="A9" t="s">
        <v>32</v>
      </c>
      <c r="B9" t="s">
        <v>47</v>
      </c>
      <c r="C9" t="s">
        <v>34</v>
      </c>
      <c r="D9" t="s">
        <v>35</v>
      </c>
      <c r="E9" s="1">
        <v>107.73913043478261</v>
      </c>
      <c r="F9" s="1">
        <v>25.837282608695649</v>
      </c>
      <c r="G9" s="1">
        <v>106.38130434782606</v>
      </c>
      <c r="H9" s="1">
        <v>238.9135869565217</v>
      </c>
      <c r="I9" s="1">
        <f t="shared" si="0"/>
        <v>371.1321739130434</v>
      </c>
      <c r="J9" s="1">
        <f t="shared" si="1"/>
        <v>3.4447296206618234</v>
      </c>
      <c r="K9" s="1">
        <f t="shared" si="2"/>
        <v>0.23981335754640837</v>
      </c>
    </row>
    <row r="10" spans="1:11" x14ac:dyDescent="0.3">
      <c r="A10" t="s">
        <v>32</v>
      </c>
      <c r="B10" t="s">
        <v>48</v>
      </c>
      <c r="C10" t="s">
        <v>34</v>
      </c>
      <c r="D10" t="s">
        <v>35</v>
      </c>
      <c r="E10" s="1">
        <v>62.228260869565219</v>
      </c>
      <c r="F10" s="1">
        <v>50.502499999999998</v>
      </c>
      <c r="G10" s="1">
        <v>17.037065217391309</v>
      </c>
      <c r="H10" s="1">
        <v>102.46423913043482</v>
      </c>
      <c r="I10" s="1">
        <f t="shared" si="0"/>
        <v>170.00380434782613</v>
      </c>
      <c r="J10" s="1">
        <f t="shared" si="1"/>
        <v>2.7319388646288219</v>
      </c>
      <c r="K10" s="1">
        <f t="shared" si="2"/>
        <v>0.811568558951965</v>
      </c>
    </row>
    <row r="11" spans="1:11" x14ac:dyDescent="0.3">
      <c r="A11" t="s">
        <v>32</v>
      </c>
      <c r="B11" t="s">
        <v>49</v>
      </c>
      <c r="C11" t="s">
        <v>50</v>
      </c>
      <c r="D11" t="s">
        <v>51</v>
      </c>
      <c r="E11" s="1">
        <v>89.434782608695656</v>
      </c>
      <c r="F11" s="1">
        <v>39.602282608695653</v>
      </c>
      <c r="G11" s="1">
        <v>47.117826086956491</v>
      </c>
      <c r="H11" s="1">
        <v>153.74434782608691</v>
      </c>
      <c r="I11" s="1">
        <f t="shared" si="0"/>
        <v>240.46445652173907</v>
      </c>
      <c r="J11" s="1">
        <f t="shared" si="1"/>
        <v>2.6887129314535723</v>
      </c>
      <c r="K11" s="1">
        <f t="shared" si="2"/>
        <v>0.44280627126883809</v>
      </c>
    </row>
    <row r="12" spans="1:11" x14ac:dyDescent="0.3">
      <c r="A12" t="s">
        <v>32</v>
      </c>
      <c r="B12" t="s">
        <v>52</v>
      </c>
      <c r="C12" t="s">
        <v>53</v>
      </c>
      <c r="D12" t="s">
        <v>54</v>
      </c>
      <c r="E12" s="1">
        <v>134.19565217391303</v>
      </c>
      <c r="F12" s="1">
        <v>34.732717391304334</v>
      </c>
      <c r="G12" s="1">
        <v>97.870543478260856</v>
      </c>
      <c r="H12" s="1">
        <v>212.22239130434781</v>
      </c>
      <c r="I12" s="1">
        <f t="shared" si="0"/>
        <v>344.825652173913</v>
      </c>
      <c r="J12" s="1">
        <f t="shared" si="1"/>
        <v>2.5695739510772717</v>
      </c>
      <c r="K12" s="1">
        <f t="shared" si="2"/>
        <v>0.25882148064150323</v>
      </c>
    </row>
    <row r="13" spans="1:11" x14ac:dyDescent="0.3">
      <c r="A13" t="s">
        <v>32</v>
      </c>
      <c r="B13" t="s">
        <v>55</v>
      </c>
      <c r="C13" t="s">
        <v>53</v>
      </c>
      <c r="D13" t="s">
        <v>54</v>
      </c>
      <c r="E13" s="1">
        <v>58.847826086956523</v>
      </c>
      <c r="F13" s="1">
        <v>16.613586956521729</v>
      </c>
      <c r="G13" s="1">
        <v>32.577608695652167</v>
      </c>
      <c r="H13" s="1">
        <v>109.24358695652172</v>
      </c>
      <c r="I13" s="1">
        <f t="shared" si="0"/>
        <v>158.43478260869563</v>
      </c>
      <c r="J13" s="1">
        <f t="shared" si="1"/>
        <v>2.6922792759512371</v>
      </c>
      <c r="K13" s="1">
        <f t="shared" si="2"/>
        <v>0.28231437015145899</v>
      </c>
    </row>
    <row r="14" spans="1:11" x14ac:dyDescent="0.3">
      <c r="A14" t="s">
        <v>32</v>
      </c>
      <c r="B14" t="s">
        <v>56</v>
      </c>
      <c r="C14" t="s">
        <v>57</v>
      </c>
      <c r="D14" t="s">
        <v>58</v>
      </c>
      <c r="E14" s="1">
        <v>92.315217391304344</v>
      </c>
      <c r="F14" s="1">
        <v>67.79336956521739</v>
      </c>
      <c r="G14" s="1">
        <v>31.866630434782589</v>
      </c>
      <c r="H14" s="1">
        <v>160.42836956521739</v>
      </c>
      <c r="I14" s="1">
        <f t="shared" si="0"/>
        <v>260.08836956521736</v>
      </c>
      <c r="J14" s="1">
        <f t="shared" si="1"/>
        <v>2.8173943247380193</v>
      </c>
      <c r="K14" s="1">
        <f t="shared" si="2"/>
        <v>0.73436830330860714</v>
      </c>
    </row>
    <row r="15" spans="1:11" x14ac:dyDescent="0.3">
      <c r="A15" t="s">
        <v>32</v>
      </c>
      <c r="B15" t="s">
        <v>59</v>
      </c>
      <c r="C15" t="s">
        <v>60</v>
      </c>
      <c r="D15" t="s">
        <v>61</v>
      </c>
      <c r="E15" s="1">
        <v>106.79347826086956</v>
      </c>
      <c r="F15" s="1">
        <v>76.475543478260875</v>
      </c>
      <c r="G15" s="1">
        <v>29.209782608695651</v>
      </c>
      <c r="H15" s="1">
        <v>194.02500000000001</v>
      </c>
      <c r="I15" s="1">
        <f t="shared" si="0"/>
        <v>299.71032608695651</v>
      </c>
      <c r="J15" s="1">
        <f t="shared" si="1"/>
        <v>2.8064478371501274</v>
      </c>
      <c r="K15" s="1">
        <f t="shared" si="2"/>
        <v>0.71610687022900765</v>
      </c>
    </row>
    <row r="16" spans="1:11" x14ac:dyDescent="0.3">
      <c r="A16" t="s">
        <v>32</v>
      </c>
      <c r="B16" t="s">
        <v>62</v>
      </c>
      <c r="C16" t="s">
        <v>63</v>
      </c>
      <c r="D16" t="s">
        <v>40</v>
      </c>
      <c r="E16" s="1">
        <v>91.347826086956516</v>
      </c>
      <c r="F16" s="1">
        <v>25.656304347826097</v>
      </c>
      <c r="G16" s="1">
        <v>16.243695652173916</v>
      </c>
      <c r="H16" s="1">
        <v>172.12271739130429</v>
      </c>
      <c r="I16" s="1">
        <f t="shared" si="0"/>
        <v>214.0227173913043</v>
      </c>
      <c r="J16" s="1">
        <f t="shared" si="1"/>
        <v>2.3429426463588765</v>
      </c>
      <c r="K16" s="1">
        <f t="shared" si="2"/>
        <v>0.28086387434554988</v>
      </c>
    </row>
    <row r="17" spans="1:11" x14ac:dyDescent="0.3">
      <c r="A17" t="s">
        <v>32</v>
      </c>
      <c r="B17" t="s">
        <v>64</v>
      </c>
      <c r="C17" t="s">
        <v>65</v>
      </c>
      <c r="D17" t="s">
        <v>66</v>
      </c>
      <c r="E17" s="1">
        <v>32.684782608695649</v>
      </c>
      <c r="F17" s="1">
        <v>12.7125</v>
      </c>
      <c r="G17" s="1">
        <v>13.756739130434784</v>
      </c>
      <c r="H17" s="1">
        <v>53.336956521739118</v>
      </c>
      <c r="I17" s="1">
        <f t="shared" si="0"/>
        <v>79.806195652173898</v>
      </c>
      <c r="J17" s="1">
        <f t="shared" si="1"/>
        <v>2.4416927169936811</v>
      </c>
      <c r="K17" s="1">
        <f t="shared" si="2"/>
        <v>0.38894246757565687</v>
      </c>
    </row>
    <row r="18" spans="1:11" x14ac:dyDescent="0.3">
      <c r="A18" t="s">
        <v>32</v>
      </c>
      <c r="B18" t="s">
        <v>67</v>
      </c>
      <c r="C18" t="s">
        <v>68</v>
      </c>
      <c r="D18" t="s">
        <v>69</v>
      </c>
      <c r="E18" s="1">
        <v>55.684782608695649</v>
      </c>
      <c r="F18" s="1">
        <v>23.524130434782613</v>
      </c>
      <c r="G18" s="1">
        <v>39.37902173913043</v>
      </c>
      <c r="H18" s="1">
        <v>105.46250000000005</v>
      </c>
      <c r="I18" s="1">
        <f t="shared" si="0"/>
        <v>168.36565217391308</v>
      </c>
      <c r="J18" s="1">
        <f t="shared" si="1"/>
        <v>3.0235487019324623</v>
      </c>
      <c r="K18" s="1">
        <f t="shared" si="2"/>
        <v>0.42245168846379083</v>
      </c>
    </row>
    <row r="19" spans="1:11" x14ac:dyDescent="0.3">
      <c r="A19" t="s">
        <v>32</v>
      </c>
      <c r="B19" t="s">
        <v>70</v>
      </c>
      <c r="C19" t="s">
        <v>71</v>
      </c>
      <c r="D19" t="s">
        <v>72</v>
      </c>
      <c r="E19" s="1">
        <v>26.891304347826086</v>
      </c>
      <c r="F19" s="1">
        <v>5.6684782608695654</v>
      </c>
      <c r="G19" s="1">
        <v>5.8125</v>
      </c>
      <c r="H19" s="1">
        <v>32.508152173913047</v>
      </c>
      <c r="I19" s="1">
        <f t="shared" si="0"/>
        <v>43.989130434782609</v>
      </c>
      <c r="J19" s="1">
        <f t="shared" si="1"/>
        <v>1.6358124494745352</v>
      </c>
      <c r="K19" s="1">
        <f t="shared" si="2"/>
        <v>0.21079223928860147</v>
      </c>
    </row>
    <row r="20" spans="1:11" x14ac:dyDescent="0.3">
      <c r="A20" t="s">
        <v>32</v>
      </c>
      <c r="B20" t="s">
        <v>73</v>
      </c>
      <c r="C20" t="s">
        <v>74</v>
      </c>
      <c r="D20" t="s">
        <v>75</v>
      </c>
      <c r="E20" s="1">
        <v>64.923913043478265</v>
      </c>
      <c r="F20" s="1">
        <v>27.058043478260867</v>
      </c>
      <c r="G20" s="1">
        <v>32.647608695652174</v>
      </c>
      <c r="H20" s="1">
        <v>94.659673913043477</v>
      </c>
      <c r="I20" s="1">
        <f t="shared" si="0"/>
        <v>154.36532608695651</v>
      </c>
      <c r="J20" s="1">
        <f t="shared" si="1"/>
        <v>2.3776343545956804</v>
      </c>
      <c r="K20" s="1">
        <f t="shared" si="2"/>
        <v>0.41676544450025105</v>
      </c>
    </row>
    <row r="21" spans="1:11" x14ac:dyDescent="0.3">
      <c r="A21" t="s">
        <v>32</v>
      </c>
      <c r="B21" t="s">
        <v>76</v>
      </c>
      <c r="C21" t="s">
        <v>77</v>
      </c>
      <c r="D21" t="s">
        <v>78</v>
      </c>
      <c r="E21" s="1">
        <v>132.5</v>
      </c>
      <c r="F21" s="1">
        <v>94.017934782608734</v>
      </c>
      <c r="G21" s="1">
        <v>50.46913043478262</v>
      </c>
      <c r="H21" s="1">
        <v>408.48815217391291</v>
      </c>
      <c r="I21" s="1">
        <f t="shared" si="0"/>
        <v>552.97521739130423</v>
      </c>
      <c r="J21" s="1">
        <f t="shared" si="1"/>
        <v>4.1733978671041827</v>
      </c>
      <c r="K21" s="1">
        <f t="shared" si="2"/>
        <v>0.70956931911402821</v>
      </c>
    </row>
    <row r="22" spans="1:11" x14ac:dyDescent="0.3">
      <c r="A22" t="s">
        <v>32</v>
      </c>
      <c r="B22" t="s">
        <v>79</v>
      </c>
      <c r="C22" t="s">
        <v>80</v>
      </c>
      <c r="D22" t="s">
        <v>81</v>
      </c>
      <c r="E22" s="1">
        <v>69.760869565217391</v>
      </c>
      <c r="F22" s="1">
        <v>23.035326086956523</v>
      </c>
      <c r="G22" s="1">
        <v>12.255434782608695</v>
      </c>
      <c r="H22" s="1">
        <v>124.98913043478261</v>
      </c>
      <c r="I22" s="1">
        <f t="shared" si="0"/>
        <v>160.27989130434781</v>
      </c>
      <c r="J22" s="1">
        <f t="shared" si="1"/>
        <v>2.2975615456528513</v>
      </c>
      <c r="K22" s="1">
        <f t="shared" si="2"/>
        <v>0.33020411343097539</v>
      </c>
    </row>
    <row r="23" spans="1:11" x14ac:dyDescent="0.3">
      <c r="A23" t="s">
        <v>32</v>
      </c>
      <c r="B23" t="s">
        <v>82</v>
      </c>
      <c r="C23" t="s">
        <v>34</v>
      </c>
      <c r="D23" t="s">
        <v>35</v>
      </c>
      <c r="E23" s="1">
        <v>87.684782608695656</v>
      </c>
      <c r="F23" s="1">
        <v>0.75271739130434778</v>
      </c>
      <c r="G23" s="1">
        <v>0.13043478260869565</v>
      </c>
      <c r="H23" s="1">
        <v>161.21195652173913</v>
      </c>
      <c r="I23" s="1">
        <f t="shared" si="0"/>
        <v>162.09510869565216</v>
      </c>
      <c r="J23" s="1">
        <f t="shared" si="1"/>
        <v>1.8486116276186932</v>
      </c>
      <c r="K23" s="1">
        <f t="shared" si="2"/>
        <v>8.5843560183463483E-3</v>
      </c>
    </row>
    <row r="24" spans="1:11" x14ac:dyDescent="0.3">
      <c r="A24" t="s">
        <v>32</v>
      </c>
      <c r="B24" t="s">
        <v>83</v>
      </c>
      <c r="C24" t="s">
        <v>84</v>
      </c>
      <c r="D24" t="s">
        <v>85</v>
      </c>
      <c r="E24" s="1">
        <v>56.597826086956523</v>
      </c>
      <c r="F24" s="1">
        <v>7.4048913043478262</v>
      </c>
      <c r="G24" s="1">
        <v>1.5543478260869565</v>
      </c>
      <c r="H24" s="1">
        <v>103.65760869565217</v>
      </c>
      <c r="I24" s="1">
        <f t="shared" si="0"/>
        <v>112.61684782608695</v>
      </c>
      <c r="J24" s="1">
        <f t="shared" si="1"/>
        <v>1.9897733819857883</v>
      </c>
      <c r="K24" s="1">
        <f t="shared" si="2"/>
        <v>0.13083349337430383</v>
      </c>
    </row>
    <row r="25" spans="1:11" x14ac:dyDescent="0.3">
      <c r="A25" t="s">
        <v>32</v>
      </c>
      <c r="B25" t="s">
        <v>86</v>
      </c>
      <c r="C25" t="s">
        <v>50</v>
      </c>
      <c r="D25" t="s">
        <v>51</v>
      </c>
      <c r="E25" s="1">
        <v>58.804347826086953</v>
      </c>
      <c r="F25" s="1">
        <v>31.478260869565219</v>
      </c>
      <c r="G25" s="1">
        <v>28.035326086956523</v>
      </c>
      <c r="H25" s="1">
        <v>97.986413043478265</v>
      </c>
      <c r="I25" s="1">
        <f t="shared" si="0"/>
        <v>157.5</v>
      </c>
      <c r="J25" s="1">
        <f t="shared" si="1"/>
        <v>2.6783733826247689</v>
      </c>
      <c r="K25" s="1">
        <f t="shared" si="2"/>
        <v>0.53530499075785587</v>
      </c>
    </row>
    <row r="26" spans="1:11" x14ac:dyDescent="0.3">
      <c r="A26" t="s">
        <v>32</v>
      </c>
      <c r="B26" t="s">
        <v>87</v>
      </c>
      <c r="C26" t="s">
        <v>53</v>
      </c>
      <c r="D26" t="s">
        <v>54</v>
      </c>
      <c r="E26" s="1">
        <v>73.195652173913047</v>
      </c>
      <c r="F26" s="1">
        <v>19.146739130434781</v>
      </c>
      <c r="G26" s="1">
        <v>60.391304347826086</v>
      </c>
      <c r="H26" s="1">
        <v>171.93206521739131</v>
      </c>
      <c r="I26" s="1">
        <f t="shared" si="0"/>
        <v>251.47010869565219</v>
      </c>
      <c r="J26" s="1">
        <f t="shared" si="1"/>
        <v>3.4355880605880604</v>
      </c>
      <c r="K26" s="1">
        <f t="shared" si="2"/>
        <v>0.26158301158301156</v>
      </c>
    </row>
    <row r="27" spans="1:11" x14ac:dyDescent="0.3">
      <c r="A27" t="s">
        <v>32</v>
      </c>
      <c r="B27" t="s">
        <v>88</v>
      </c>
      <c r="C27" t="s">
        <v>89</v>
      </c>
      <c r="D27" t="s">
        <v>90</v>
      </c>
      <c r="E27" s="1">
        <v>61.141304347826086</v>
      </c>
      <c r="F27" s="1">
        <v>30.756195652173915</v>
      </c>
      <c r="G27" s="1">
        <v>19.520760869565212</v>
      </c>
      <c r="H27" s="1">
        <v>79.681521739130446</v>
      </c>
      <c r="I27" s="1">
        <f t="shared" si="0"/>
        <v>129.95847826086958</v>
      </c>
      <c r="J27" s="1">
        <f t="shared" si="1"/>
        <v>2.1255431111111114</v>
      </c>
      <c r="K27" s="1">
        <f t="shared" si="2"/>
        <v>0.50303466666666674</v>
      </c>
    </row>
    <row r="28" spans="1:11" x14ac:dyDescent="0.3">
      <c r="A28" t="s">
        <v>32</v>
      </c>
      <c r="B28" t="s">
        <v>91</v>
      </c>
      <c r="C28" t="s">
        <v>92</v>
      </c>
      <c r="D28" t="s">
        <v>93</v>
      </c>
      <c r="E28" s="1">
        <v>48.663043478260867</v>
      </c>
      <c r="F28" s="1">
        <v>32.213369565217398</v>
      </c>
      <c r="G28" s="1">
        <v>9.7750000000000004</v>
      </c>
      <c r="H28" s="1">
        <v>95.418043478260856</v>
      </c>
      <c r="I28" s="1">
        <f t="shared" si="0"/>
        <v>137.40641304347827</v>
      </c>
      <c r="J28" s="1">
        <f t="shared" si="1"/>
        <v>2.8236296627205721</v>
      </c>
      <c r="K28" s="1">
        <f t="shared" si="2"/>
        <v>0.66196783560419936</v>
      </c>
    </row>
    <row r="29" spans="1:11" x14ac:dyDescent="0.3">
      <c r="A29" t="s">
        <v>32</v>
      </c>
      <c r="B29" t="s">
        <v>94</v>
      </c>
      <c r="C29" t="s">
        <v>53</v>
      </c>
      <c r="D29" t="s">
        <v>54</v>
      </c>
      <c r="E29" s="1">
        <v>72.532608695652172</v>
      </c>
      <c r="F29" s="1">
        <v>2.0423913043478263</v>
      </c>
      <c r="G29" s="1">
        <v>63.41663043478264</v>
      </c>
      <c r="H29" s="1">
        <v>147.29163043478258</v>
      </c>
      <c r="I29" s="1">
        <f t="shared" si="0"/>
        <v>212.75065217391304</v>
      </c>
      <c r="J29" s="1">
        <f t="shared" si="1"/>
        <v>2.9331724861381687</v>
      </c>
      <c r="K29" s="1">
        <f t="shared" si="2"/>
        <v>2.8158249662820326E-2</v>
      </c>
    </row>
    <row r="30" spans="1:11" x14ac:dyDescent="0.3">
      <c r="A30" t="s">
        <v>32</v>
      </c>
      <c r="B30" t="s">
        <v>95</v>
      </c>
      <c r="C30" t="s">
        <v>34</v>
      </c>
      <c r="D30" t="s">
        <v>35</v>
      </c>
      <c r="E30" s="1">
        <v>43.869565217391305</v>
      </c>
      <c r="F30" s="1">
        <v>16.842391304347824</v>
      </c>
      <c r="G30" s="1">
        <v>28.317934782608695</v>
      </c>
      <c r="H30" s="1">
        <v>112.57065217391305</v>
      </c>
      <c r="I30" s="1">
        <f t="shared" si="0"/>
        <v>157.73097826086956</v>
      </c>
      <c r="J30" s="1">
        <f t="shared" si="1"/>
        <v>3.5954534192269572</v>
      </c>
      <c r="K30" s="1">
        <f t="shared" si="2"/>
        <v>0.38391972249752226</v>
      </c>
    </row>
    <row r="31" spans="1:11" x14ac:dyDescent="0.3">
      <c r="A31" t="s">
        <v>32</v>
      </c>
      <c r="B31" t="s">
        <v>96</v>
      </c>
      <c r="C31" t="s">
        <v>34</v>
      </c>
      <c r="D31" t="s">
        <v>35</v>
      </c>
      <c r="E31" s="1">
        <v>108.67391304347827</v>
      </c>
      <c r="F31" s="1">
        <v>45.867499999999993</v>
      </c>
      <c r="G31" s="1">
        <v>76.159673913043505</v>
      </c>
      <c r="H31" s="1">
        <v>207.33271739130433</v>
      </c>
      <c r="I31" s="1">
        <f t="shared" si="0"/>
        <v>329.3598913043478</v>
      </c>
      <c r="J31" s="1">
        <f t="shared" si="1"/>
        <v>3.0307171434286855</v>
      </c>
      <c r="K31" s="1">
        <f t="shared" si="2"/>
        <v>0.42206541308261641</v>
      </c>
    </row>
    <row r="32" spans="1:11" x14ac:dyDescent="0.3">
      <c r="A32" t="s">
        <v>32</v>
      </c>
      <c r="B32" t="s">
        <v>97</v>
      </c>
      <c r="C32" t="s">
        <v>98</v>
      </c>
      <c r="D32" t="s">
        <v>93</v>
      </c>
      <c r="E32" s="1">
        <v>58.086956521739133</v>
      </c>
      <c r="F32" s="1">
        <v>20.491304347826087</v>
      </c>
      <c r="G32" s="1">
        <v>35.031521739130419</v>
      </c>
      <c r="H32" s="1">
        <v>165.87641304347824</v>
      </c>
      <c r="I32" s="1">
        <f t="shared" si="0"/>
        <v>221.39923913043475</v>
      </c>
      <c r="J32" s="1">
        <f t="shared" si="1"/>
        <v>3.8115138473053887</v>
      </c>
      <c r="K32" s="1">
        <f t="shared" si="2"/>
        <v>0.35276946107784429</v>
      </c>
    </row>
    <row r="33" spans="1:11" x14ac:dyDescent="0.3">
      <c r="A33" t="s">
        <v>32</v>
      </c>
      <c r="B33" t="s">
        <v>99</v>
      </c>
      <c r="C33" t="s">
        <v>34</v>
      </c>
      <c r="D33" t="s">
        <v>35</v>
      </c>
      <c r="E33" s="1">
        <v>114.45652173913044</v>
      </c>
      <c r="F33" s="1">
        <v>81.621304347826083</v>
      </c>
      <c r="G33" s="1">
        <v>40.403586956521742</v>
      </c>
      <c r="H33" s="1">
        <v>196.97923913043479</v>
      </c>
      <c r="I33" s="1">
        <f t="shared" si="0"/>
        <v>319.00413043478261</v>
      </c>
      <c r="J33" s="1">
        <f t="shared" si="1"/>
        <v>2.7871206077872746</v>
      </c>
      <c r="K33" s="1">
        <f t="shared" si="2"/>
        <v>0.71312060778727437</v>
      </c>
    </row>
    <row r="34" spans="1:11" x14ac:dyDescent="0.3">
      <c r="A34" t="s">
        <v>32</v>
      </c>
      <c r="B34" t="s">
        <v>100</v>
      </c>
      <c r="C34" t="s">
        <v>74</v>
      </c>
      <c r="D34" t="s">
        <v>75</v>
      </c>
      <c r="E34" s="1">
        <v>4.3478260869565216E-2</v>
      </c>
      <c r="F34" s="1">
        <v>0.40217391304347827</v>
      </c>
      <c r="G34" s="1">
        <v>0.13858695652173914</v>
      </c>
      <c r="H34" s="1">
        <v>0</v>
      </c>
      <c r="I34" s="1">
        <f t="shared" si="0"/>
        <v>0.54076086956521741</v>
      </c>
      <c r="J34" s="1">
        <f t="shared" si="1"/>
        <v>12.4375</v>
      </c>
      <c r="K34" s="1">
        <f t="shared" si="2"/>
        <v>9.25</v>
      </c>
    </row>
    <row r="35" spans="1:11" x14ac:dyDescent="0.3">
      <c r="A35" t="s">
        <v>32</v>
      </c>
      <c r="B35" t="s">
        <v>101</v>
      </c>
      <c r="C35" t="s">
        <v>63</v>
      </c>
      <c r="D35" t="s">
        <v>40</v>
      </c>
      <c r="E35" s="1">
        <v>111.15217391304348</v>
      </c>
      <c r="F35" s="1">
        <v>56.924891304347845</v>
      </c>
      <c r="G35" s="1">
        <v>70.152500000000003</v>
      </c>
      <c r="H35" s="1">
        <v>246.9790217391305</v>
      </c>
      <c r="I35" s="1">
        <f t="shared" si="0"/>
        <v>374.05641304347836</v>
      </c>
      <c r="J35" s="1">
        <f t="shared" si="1"/>
        <v>3.3652640328574228</v>
      </c>
      <c r="K35" s="1">
        <f t="shared" si="2"/>
        <v>0.51213475454723267</v>
      </c>
    </row>
    <row r="36" spans="1:11" x14ac:dyDescent="0.3">
      <c r="A36" t="s">
        <v>32</v>
      </c>
      <c r="B36" t="s">
        <v>102</v>
      </c>
      <c r="C36" t="s">
        <v>103</v>
      </c>
      <c r="D36" t="s">
        <v>75</v>
      </c>
      <c r="E36" s="1">
        <v>36.347826086956523</v>
      </c>
      <c r="F36" s="1">
        <v>7.197065217391307</v>
      </c>
      <c r="G36" s="1">
        <v>22.909347826086954</v>
      </c>
      <c r="H36" s="1">
        <v>64.754456521739129</v>
      </c>
      <c r="I36" s="1">
        <f t="shared" si="0"/>
        <v>94.860869565217399</v>
      </c>
      <c r="J36" s="1">
        <f t="shared" si="1"/>
        <v>2.6098086124401916</v>
      </c>
      <c r="K36" s="1">
        <f t="shared" si="2"/>
        <v>0.19800538277511967</v>
      </c>
    </row>
    <row r="37" spans="1:11" x14ac:dyDescent="0.3">
      <c r="A37" t="s">
        <v>32</v>
      </c>
      <c r="B37" t="s">
        <v>104</v>
      </c>
      <c r="C37" t="s">
        <v>105</v>
      </c>
      <c r="D37" t="s">
        <v>106</v>
      </c>
      <c r="E37" s="1">
        <v>52.706521739130437</v>
      </c>
      <c r="F37" s="1">
        <v>28.186630434782604</v>
      </c>
      <c r="G37" s="1">
        <v>16.84054347826088</v>
      </c>
      <c r="H37" s="1">
        <v>117.19749999999996</v>
      </c>
      <c r="I37" s="1">
        <f t="shared" si="0"/>
        <v>162.22467391304343</v>
      </c>
      <c r="J37" s="1">
        <f t="shared" si="1"/>
        <v>3.0778861620952762</v>
      </c>
      <c r="K37" s="1">
        <f t="shared" si="2"/>
        <v>0.53478449164776232</v>
      </c>
    </row>
    <row r="38" spans="1:11" x14ac:dyDescent="0.3">
      <c r="A38" t="s">
        <v>32</v>
      </c>
      <c r="B38" t="s">
        <v>107</v>
      </c>
      <c r="C38" t="s">
        <v>108</v>
      </c>
      <c r="D38" t="s">
        <v>51</v>
      </c>
      <c r="E38" s="1">
        <v>35.043478260869563</v>
      </c>
      <c r="F38" s="1">
        <v>0</v>
      </c>
      <c r="G38" s="1">
        <v>14.907608695652174</v>
      </c>
      <c r="H38" s="1">
        <v>140.16304347826087</v>
      </c>
      <c r="I38" s="1">
        <f t="shared" si="0"/>
        <v>155.07065217391306</v>
      </c>
      <c r="J38" s="1">
        <f t="shared" si="1"/>
        <v>4.4250930521091822</v>
      </c>
      <c r="K38" s="1">
        <f t="shared" si="2"/>
        <v>0</v>
      </c>
    </row>
    <row r="39" spans="1:11" x14ac:dyDescent="0.3">
      <c r="A39" t="s">
        <v>32</v>
      </c>
      <c r="B39" t="s">
        <v>109</v>
      </c>
      <c r="C39" t="s">
        <v>110</v>
      </c>
      <c r="D39" t="s">
        <v>111</v>
      </c>
      <c r="E39" s="1">
        <v>38.184782608695649</v>
      </c>
      <c r="F39" s="1">
        <v>30.785326086956523</v>
      </c>
      <c r="G39" s="1">
        <v>17.986413043478262</v>
      </c>
      <c r="H39" s="1">
        <v>93.127717391304344</v>
      </c>
      <c r="I39" s="1">
        <f t="shared" si="0"/>
        <v>141.89945652173913</v>
      </c>
      <c r="J39" s="1">
        <f t="shared" si="1"/>
        <v>3.7161258183888415</v>
      </c>
      <c r="K39" s="1">
        <f t="shared" si="2"/>
        <v>0.80621975519499012</v>
      </c>
    </row>
    <row r="40" spans="1:11" x14ac:dyDescent="0.3">
      <c r="A40" t="s">
        <v>32</v>
      </c>
      <c r="B40" t="s">
        <v>112</v>
      </c>
      <c r="C40" t="s">
        <v>113</v>
      </c>
      <c r="D40" t="s">
        <v>72</v>
      </c>
      <c r="E40" s="1">
        <v>26.239130434782609</v>
      </c>
      <c r="F40" s="1">
        <v>17.159239130434781</v>
      </c>
      <c r="G40" s="1">
        <v>20.082608695652176</v>
      </c>
      <c r="H40" s="1">
        <v>69.955217391304373</v>
      </c>
      <c r="I40" s="1">
        <f t="shared" si="0"/>
        <v>107.19706521739133</v>
      </c>
      <c r="J40" s="1">
        <f t="shared" si="1"/>
        <v>4.0853893951946985</v>
      </c>
      <c r="K40" s="1">
        <f t="shared" si="2"/>
        <v>0.65395608947804462</v>
      </c>
    </row>
    <row r="41" spans="1:11" x14ac:dyDescent="0.3">
      <c r="A41" t="s">
        <v>32</v>
      </c>
      <c r="B41" t="s">
        <v>114</v>
      </c>
      <c r="C41" t="s">
        <v>57</v>
      </c>
      <c r="D41" t="s">
        <v>58</v>
      </c>
      <c r="E41" s="1">
        <v>115.60869565217391</v>
      </c>
      <c r="F41" s="1">
        <v>21.346413043478258</v>
      </c>
      <c r="G41" s="1">
        <v>90.820108695652166</v>
      </c>
      <c r="H41" s="1">
        <v>237.47152173913045</v>
      </c>
      <c r="I41" s="1">
        <f t="shared" si="0"/>
        <v>349.6380434782609</v>
      </c>
      <c r="J41" s="1">
        <f t="shared" si="1"/>
        <v>3.0243230537796166</v>
      </c>
      <c r="K41" s="1">
        <f t="shared" si="2"/>
        <v>0.18464366303121471</v>
      </c>
    </row>
    <row r="42" spans="1:11" x14ac:dyDescent="0.3">
      <c r="A42" t="s">
        <v>32</v>
      </c>
      <c r="B42" t="s">
        <v>115</v>
      </c>
      <c r="C42" t="s">
        <v>34</v>
      </c>
      <c r="D42" t="s">
        <v>35</v>
      </c>
      <c r="E42" s="1">
        <v>31.369565217391305</v>
      </c>
      <c r="F42" s="1">
        <v>28.754673913043472</v>
      </c>
      <c r="G42" s="1">
        <v>8.8629347826086935</v>
      </c>
      <c r="H42" s="1">
        <v>81.350760869565136</v>
      </c>
      <c r="I42" s="1">
        <f t="shared" si="0"/>
        <v>118.9683695652173</v>
      </c>
      <c r="J42" s="1">
        <f t="shared" si="1"/>
        <v>3.7924774774774748</v>
      </c>
      <c r="K42" s="1">
        <f t="shared" si="2"/>
        <v>0.91664241164241145</v>
      </c>
    </row>
    <row r="43" spans="1:11" x14ac:dyDescent="0.3">
      <c r="A43" t="s">
        <v>32</v>
      </c>
      <c r="B43" t="s">
        <v>116</v>
      </c>
      <c r="C43" t="s">
        <v>117</v>
      </c>
      <c r="D43" t="s">
        <v>118</v>
      </c>
      <c r="E43" s="1">
        <v>37.945652173913047</v>
      </c>
      <c r="F43" s="1">
        <v>30.730978260869566</v>
      </c>
      <c r="G43" s="1">
        <v>45.432065217391305</v>
      </c>
      <c r="H43" s="1">
        <v>96.953804347826093</v>
      </c>
      <c r="I43" s="1">
        <f t="shared" si="0"/>
        <v>173.11684782608697</v>
      </c>
      <c r="J43" s="1">
        <f t="shared" si="1"/>
        <v>4.5622314523059293</v>
      </c>
      <c r="K43" s="1">
        <f t="shared" si="2"/>
        <v>0.80986823259810936</v>
      </c>
    </row>
    <row r="44" spans="1:11" x14ac:dyDescent="0.3">
      <c r="A44" t="s">
        <v>32</v>
      </c>
      <c r="B44" t="s">
        <v>119</v>
      </c>
      <c r="C44" t="s">
        <v>120</v>
      </c>
      <c r="D44" t="s">
        <v>121</v>
      </c>
      <c r="E44" s="1">
        <v>99.847826086956516</v>
      </c>
      <c r="F44" s="1">
        <v>65.186195652173936</v>
      </c>
      <c r="G44" s="1">
        <v>51.523804347826079</v>
      </c>
      <c r="H44" s="1">
        <v>331.88597826086954</v>
      </c>
      <c r="I44" s="1">
        <f t="shared" si="0"/>
        <v>448.59597826086951</v>
      </c>
      <c r="J44" s="1">
        <f t="shared" si="1"/>
        <v>4.4927966470716303</v>
      </c>
      <c r="K44" s="1">
        <f t="shared" si="2"/>
        <v>0.65285543217940367</v>
      </c>
    </row>
    <row r="45" spans="1:11" x14ac:dyDescent="0.3">
      <c r="A45" t="s">
        <v>32</v>
      </c>
      <c r="B45" t="s">
        <v>122</v>
      </c>
      <c r="C45" t="s">
        <v>123</v>
      </c>
      <c r="D45" t="s">
        <v>124</v>
      </c>
      <c r="E45" s="1">
        <v>122.57608695652173</v>
      </c>
      <c r="F45" s="1">
        <v>86.410326086956545</v>
      </c>
      <c r="G45" s="1">
        <v>62.794456521739122</v>
      </c>
      <c r="H45" s="1">
        <v>315.71152173913043</v>
      </c>
      <c r="I45" s="1">
        <f t="shared" si="0"/>
        <v>464.9163043478261</v>
      </c>
      <c r="J45" s="1">
        <f t="shared" si="1"/>
        <v>3.7928793118737256</v>
      </c>
      <c r="K45" s="1">
        <f t="shared" si="2"/>
        <v>0.70495255830451387</v>
      </c>
    </row>
    <row r="46" spans="1:11" x14ac:dyDescent="0.3">
      <c r="A46" t="s">
        <v>32</v>
      </c>
      <c r="B46" t="s">
        <v>125</v>
      </c>
      <c r="C46" t="s">
        <v>98</v>
      </c>
      <c r="D46" t="s">
        <v>93</v>
      </c>
      <c r="E46" s="1">
        <v>69.445652173913047</v>
      </c>
      <c r="F46" s="1">
        <v>74.985543478260865</v>
      </c>
      <c r="G46" s="1">
        <v>6.5516304347826084</v>
      </c>
      <c r="H46" s="1">
        <v>112.67380434782608</v>
      </c>
      <c r="I46" s="1">
        <f t="shared" si="0"/>
        <v>194.21097826086955</v>
      </c>
      <c r="J46" s="1">
        <f t="shared" si="1"/>
        <v>2.7965894506182498</v>
      </c>
      <c r="K46" s="1">
        <f t="shared" si="2"/>
        <v>1.079773047425262</v>
      </c>
    </row>
    <row r="47" spans="1:11" x14ac:dyDescent="0.3">
      <c r="A47" t="s">
        <v>32</v>
      </c>
      <c r="B47" t="s">
        <v>126</v>
      </c>
      <c r="C47" t="s">
        <v>34</v>
      </c>
      <c r="D47" t="s">
        <v>35</v>
      </c>
      <c r="E47" s="1">
        <v>340.33695652173913</v>
      </c>
      <c r="F47" s="1">
        <v>89.323695652173924</v>
      </c>
      <c r="G47" s="1">
        <v>142.99086956521742</v>
      </c>
      <c r="H47" s="1">
        <v>453.89304347826129</v>
      </c>
      <c r="I47" s="1">
        <f t="shared" si="0"/>
        <v>686.20760869565265</v>
      </c>
      <c r="J47" s="1">
        <f t="shared" si="1"/>
        <v>2.0162594615310927</v>
      </c>
      <c r="K47" s="1">
        <f t="shared" si="2"/>
        <v>0.26245664462968288</v>
      </c>
    </row>
    <row r="48" spans="1:11" x14ac:dyDescent="0.3">
      <c r="A48" t="s">
        <v>32</v>
      </c>
      <c r="B48" t="s">
        <v>127</v>
      </c>
      <c r="C48" t="s">
        <v>113</v>
      </c>
      <c r="D48" t="s">
        <v>72</v>
      </c>
      <c r="E48" s="1">
        <v>44.521739130434781</v>
      </c>
      <c r="F48" s="1">
        <v>18.723369565217393</v>
      </c>
      <c r="G48" s="1">
        <v>24.053043478260872</v>
      </c>
      <c r="H48" s="1">
        <v>79.702173913043481</v>
      </c>
      <c r="I48" s="1">
        <f t="shared" si="0"/>
        <v>122.47858695652175</v>
      </c>
      <c r="J48" s="1">
        <f t="shared" si="1"/>
        <v>2.7509838867187502</v>
      </c>
      <c r="K48" s="1">
        <f t="shared" si="2"/>
        <v>0.42054443359375004</v>
      </c>
    </row>
    <row r="49" spans="1:11" x14ac:dyDescent="0.3">
      <c r="A49" t="s">
        <v>32</v>
      </c>
      <c r="B49" t="s">
        <v>128</v>
      </c>
      <c r="C49" t="s">
        <v>105</v>
      </c>
      <c r="D49" t="s">
        <v>106</v>
      </c>
      <c r="E49" s="1">
        <v>84.543478260869563</v>
      </c>
      <c r="F49" s="1">
        <v>42.498260869565208</v>
      </c>
      <c r="G49" s="1">
        <v>15.396956521739126</v>
      </c>
      <c r="H49" s="1">
        <v>166.58869565217393</v>
      </c>
      <c r="I49" s="1">
        <f t="shared" si="0"/>
        <v>224.48391304347825</v>
      </c>
      <c r="J49" s="1">
        <f t="shared" si="1"/>
        <v>2.6552481357675495</v>
      </c>
      <c r="K49" s="1">
        <f t="shared" si="2"/>
        <v>0.50267935201851366</v>
      </c>
    </row>
    <row r="50" spans="1:11" x14ac:dyDescent="0.3">
      <c r="A50" t="s">
        <v>32</v>
      </c>
      <c r="B50" t="s">
        <v>129</v>
      </c>
      <c r="C50" t="s">
        <v>34</v>
      </c>
      <c r="D50" t="s">
        <v>35</v>
      </c>
      <c r="E50" s="1">
        <v>112.39130434782609</v>
      </c>
      <c r="F50" s="1">
        <v>57.784239130434798</v>
      </c>
      <c r="G50" s="1">
        <v>52.615108695652175</v>
      </c>
      <c r="H50" s="1">
        <v>198.90489130434781</v>
      </c>
      <c r="I50" s="1">
        <f t="shared" si="0"/>
        <v>309.30423913043478</v>
      </c>
      <c r="J50" s="1">
        <f t="shared" si="1"/>
        <v>2.7520299806576403</v>
      </c>
      <c r="K50" s="1">
        <f t="shared" si="2"/>
        <v>0.51413442940038701</v>
      </c>
    </row>
    <row r="51" spans="1:11" x14ac:dyDescent="0.3">
      <c r="A51" t="s">
        <v>32</v>
      </c>
      <c r="B51" t="s">
        <v>130</v>
      </c>
      <c r="C51" t="s">
        <v>68</v>
      </c>
      <c r="D51" t="s">
        <v>69</v>
      </c>
      <c r="E51" s="1">
        <v>93.913043478260875</v>
      </c>
      <c r="F51" s="1">
        <v>47.825326086956544</v>
      </c>
      <c r="G51" s="1">
        <v>35.957500000000017</v>
      </c>
      <c r="H51" s="1">
        <v>269.53576086956519</v>
      </c>
      <c r="I51" s="1">
        <f t="shared" si="0"/>
        <v>353.31858695652176</v>
      </c>
      <c r="J51" s="1">
        <f t="shared" si="1"/>
        <v>3.7621886574074073</v>
      </c>
      <c r="K51" s="1">
        <f t="shared" si="2"/>
        <v>0.50925115740740756</v>
      </c>
    </row>
    <row r="52" spans="1:11" x14ac:dyDescent="0.3">
      <c r="A52" t="s">
        <v>32</v>
      </c>
      <c r="B52" t="s">
        <v>131</v>
      </c>
      <c r="C52" t="s">
        <v>117</v>
      </c>
      <c r="D52" t="s">
        <v>118</v>
      </c>
      <c r="E52" s="1">
        <v>105.91304347826087</v>
      </c>
      <c r="F52" s="1">
        <v>59.79217391304347</v>
      </c>
      <c r="G52" s="1">
        <v>49.740652173913048</v>
      </c>
      <c r="H52" s="1">
        <v>184.92510869565217</v>
      </c>
      <c r="I52" s="1">
        <f t="shared" si="0"/>
        <v>294.45793478260867</v>
      </c>
      <c r="J52" s="1">
        <f t="shared" si="1"/>
        <v>2.7801857553366172</v>
      </c>
      <c r="K52" s="1">
        <f t="shared" si="2"/>
        <v>0.56454022988505737</v>
      </c>
    </row>
    <row r="53" spans="1:11" x14ac:dyDescent="0.3">
      <c r="A53" t="s">
        <v>32</v>
      </c>
      <c r="B53" t="s">
        <v>132</v>
      </c>
      <c r="C53" t="s">
        <v>63</v>
      </c>
      <c r="D53" t="s">
        <v>40</v>
      </c>
      <c r="E53" s="1">
        <v>87.434782608695656</v>
      </c>
      <c r="F53" s="1">
        <v>59.379347826086942</v>
      </c>
      <c r="G53" s="1">
        <v>23.65608695652174</v>
      </c>
      <c r="H53" s="1">
        <v>168.9330434782608</v>
      </c>
      <c r="I53" s="1">
        <f t="shared" si="0"/>
        <v>251.96847826086949</v>
      </c>
      <c r="J53" s="1">
        <f t="shared" si="1"/>
        <v>2.8817876678269507</v>
      </c>
      <c r="K53" s="1">
        <f t="shared" si="2"/>
        <v>0.67912729985082032</v>
      </c>
    </row>
    <row r="54" spans="1:11" x14ac:dyDescent="0.3">
      <c r="A54" t="s">
        <v>32</v>
      </c>
      <c r="B54" t="s">
        <v>133</v>
      </c>
      <c r="C54" t="s">
        <v>34</v>
      </c>
      <c r="D54" t="s">
        <v>35</v>
      </c>
      <c r="E54" s="1">
        <v>126.31521739130434</v>
      </c>
      <c r="F54" s="1">
        <v>61.964782608695671</v>
      </c>
      <c r="G54" s="1">
        <v>52.042065217391311</v>
      </c>
      <c r="H54" s="1">
        <v>261.28032608695645</v>
      </c>
      <c r="I54" s="1">
        <f t="shared" si="0"/>
        <v>375.28717391304343</v>
      </c>
      <c r="J54" s="1">
        <f t="shared" si="1"/>
        <v>2.9710369159280612</v>
      </c>
      <c r="K54" s="1">
        <f t="shared" si="2"/>
        <v>0.49055675070992188</v>
      </c>
    </row>
    <row r="55" spans="1:11" x14ac:dyDescent="0.3">
      <c r="A55" t="s">
        <v>32</v>
      </c>
      <c r="B55" t="s">
        <v>134</v>
      </c>
      <c r="C55" t="s">
        <v>60</v>
      </c>
      <c r="D55" t="s">
        <v>61</v>
      </c>
      <c r="E55" s="1">
        <v>104.44565217391305</v>
      </c>
      <c r="F55" s="1">
        <v>44.894021739130437</v>
      </c>
      <c r="G55" s="1">
        <v>47.273804347826079</v>
      </c>
      <c r="H55" s="1">
        <v>205.11880434782609</v>
      </c>
      <c r="I55" s="1">
        <f t="shared" si="0"/>
        <v>297.28663043478264</v>
      </c>
      <c r="J55" s="1">
        <f t="shared" si="1"/>
        <v>2.8463284420855448</v>
      </c>
      <c r="K55" s="1">
        <f t="shared" si="2"/>
        <v>0.42983140805494852</v>
      </c>
    </row>
    <row r="56" spans="1:11" x14ac:dyDescent="0.3">
      <c r="A56" t="s">
        <v>32</v>
      </c>
      <c r="B56" t="s">
        <v>135</v>
      </c>
      <c r="C56" t="s">
        <v>136</v>
      </c>
      <c r="D56" t="s">
        <v>121</v>
      </c>
      <c r="E56" s="1">
        <v>86.760869565217391</v>
      </c>
      <c r="F56" s="1">
        <v>42.862282608695665</v>
      </c>
      <c r="G56" s="1">
        <v>45.930652173913025</v>
      </c>
      <c r="H56" s="1">
        <v>129.71858695652173</v>
      </c>
      <c r="I56" s="1">
        <f t="shared" si="0"/>
        <v>218.51152173913042</v>
      </c>
      <c r="J56" s="1">
        <f t="shared" si="1"/>
        <v>2.5185492357805059</v>
      </c>
      <c r="K56" s="1">
        <f t="shared" si="2"/>
        <v>0.49402781257830131</v>
      </c>
    </row>
    <row r="57" spans="1:11" x14ac:dyDescent="0.3">
      <c r="A57" t="s">
        <v>32</v>
      </c>
      <c r="B57" t="s">
        <v>137</v>
      </c>
      <c r="C57" t="s">
        <v>138</v>
      </c>
      <c r="D57" t="s">
        <v>78</v>
      </c>
      <c r="E57" s="1">
        <v>80.293478260869563</v>
      </c>
      <c r="F57" s="1">
        <v>33.460978260869567</v>
      </c>
      <c r="G57" s="1">
        <v>28.626195652173905</v>
      </c>
      <c r="H57" s="1">
        <v>153.23076086956519</v>
      </c>
      <c r="I57" s="1">
        <f t="shared" si="0"/>
        <v>215.31793478260866</v>
      </c>
      <c r="J57" s="1">
        <f t="shared" si="1"/>
        <v>2.6816366589955325</v>
      </c>
      <c r="K57" s="1">
        <f t="shared" si="2"/>
        <v>0.41673345065655887</v>
      </c>
    </row>
    <row r="58" spans="1:11" x14ac:dyDescent="0.3">
      <c r="A58" t="s">
        <v>32</v>
      </c>
      <c r="B58" t="s">
        <v>139</v>
      </c>
      <c r="C58" t="s">
        <v>34</v>
      </c>
      <c r="D58" t="s">
        <v>35</v>
      </c>
      <c r="E58" s="1">
        <v>102.75</v>
      </c>
      <c r="F58" s="1">
        <v>68.183478260869563</v>
      </c>
      <c r="G58" s="1">
        <v>62.703695652173913</v>
      </c>
      <c r="H58" s="1">
        <v>154.72108695652179</v>
      </c>
      <c r="I58" s="1">
        <f t="shared" si="0"/>
        <v>285.60826086956524</v>
      </c>
      <c r="J58" s="1">
        <f t="shared" si="1"/>
        <v>2.7796424415529466</v>
      </c>
      <c r="K58" s="1">
        <f t="shared" si="2"/>
        <v>0.66358616312281815</v>
      </c>
    </row>
    <row r="59" spans="1:11" x14ac:dyDescent="0.3">
      <c r="A59" t="s">
        <v>32</v>
      </c>
      <c r="B59" t="s">
        <v>140</v>
      </c>
      <c r="C59" t="s">
        <v>141</v>
      </c>
      <c r="D59" t="s">
        <v>142</v>
      </c>
      <c r="E59" s="1">
        <v>57.391304347826086</v>
      </c>
      <c r="F59" s="1">
        <v>24.547934782608696</v>
      </c>
      <c r="G59" s="1">
        <v>21.724021739130443</v>
      </c>
      <c r="H59" s="1">
        <v>125.32119565217387</v>
      </c>
      <c r="I59" s="1">
        <f t="shared" si="0"/>
        <v>171.59315217391301</v>
      </c>
      <c r="J59" s="1">
        <f t="shared" si="1"/>
        <v>2.9898806818181813</v>
      </c>
      <c r="K59" s="1">
        <f t="shared" si="2"/>
        <v>0.42772916666666666</v>
      </c>
    </row>
    <row r="60" spans="1:11" x14ac:dyDescent="0.3">
      <c r="A60" t="s">
        <v>32</v>
      </c>
      <c r="B60" t="s">
        <v>143</v>
      </c>
      <c r="C60" t="s">
        <v>34</v>
      </c>
      <c r="D60" t="s">
        <v>35</v>
      </c>
      <c r="E60" s="1">
        <v>58.217391304347828</v>
      </c>
      <c r="F60" s="1">
        <v>23.317608695652172</v>
      </c>
      <c r="G60" s="1">
        <v>19.597391304347838</v>
      </c>
      <c r="H60" s="1">
        <v>132.30739130434782</v>
      </c>
      <c r="I60" s="1">
        <f t="shared" si="0"/>
        <v>175.22239130434781</v>
      </c>
      <c r="J60" s="1">
        <f t="shared" si="1"/>
        <v>3.0097946228528749</v>
      </c>
      <c r="K60" s="1">
        <f t="shared" si="2"/>
        <v>0.40052651232262876</v>
      </c>
    </row>
    <row r="61" spans="1:11" x14ac:dyDescent="0.3">
      <c r="A61" t="s">
        <v>32</v>
      </c>
      <c r="B61" t="s">
        <v>144</v>
      </c>
      <c r="C61" t="s">
        <v>34</v>
      </c>
      <c r="D61" t="s">
        <v>35</v>
      </c>
      <c r="E61" s="1">
        <v>104.72826086956522</v>
      </c>
      <c r="F61" s="1">
        <v>48.821304347826079</v>
      </c>
      <c r="G61" s="1">
        <v>45.792934782608683</v>
      </c>
      <c r="H61" s="1">
        <v>180.17249999999996</v>
      </c>
      <c r="I61" s="1">
        <f t="shared" si="0"/>
        <v>274.78673913043474</v>
      </c>
      <c r="J61" s="1">
        <f t="shared" si="1"/>
        <v>2.6238069538142184</v>
      </c>
      <c r="K61" s="1">
        <f t="shared" si="2"/>
        <v>0.46617125064867659</v>
      </c>
    </row>
    <row r="62" spans="1:11" x14ac:dyDescent="0.3">
      <c r="A62" t="s">
        <v>32</v>
      </c>
      <c r="B62" t="s">
        <v>145</v>
      </c>
      <c r="C62" t="s">
        <v>68</v>
      </c>
      <c r="D62" t="s">
        <v>69</v>
      </c>
      <c r="E62" s="1">
        <v>40.206521739130437</v>
      </c>
      <c r="F62" s="1">
        <v>16.799999999999997</v>
      </c>
      <c r="G62" s="1">
        <v>34.067173913043469</v>
      </c>
      <c r="H62" s="1">
        <v>63.981739130434811</v>
      </c>
      <c r="I62" s="1">
        <f t="shared" si="0"/>
        <v>114.84891304347828</v>
      </c>
      <c r="J62" s="1">
        <f t="shared" si="1"/>
        <v>2.8564747228980809</v>
      </c>
      <c r="K62" s="1">
        <f t="shared" si="2"/>
        <v>0.41784266017842653</v>
      </c>
    </row>
    <row r="63" spans="1:11" x14ac:dyDescent="0.3">
      <c r="A63" t="s">
        <v>32</v>
      </c>
      <c r="B63" t="s">
        <v>146</v>
      </c>
      <c r="C63" t="s">
        <v>57</v>
      </c>
      <c r="D63" t="s">
        <v>58</v>
      </c>
      <c r="E63" s="1">
        <v>44</v>
      </c>
      <c r="F63" s="1">
        <v>30.262173913043465</v>
      </c>
      <c r="G63" s="1">
        <v>20.003695652173914</v>
      </c>
      <c r="H63" s="1">
        <v>82.981630434782602</v>
      </c>
      <c r="I63" s="1">
        <f t="shared" si="0"/>
        <v>133.24749999999997</v>
      </c>
      <c r="J63" s="1">
        <f t="shared" si="1"/>
        <v>3.0283522727272723</v>
      </c>
      <c r="K63" s="1">
        <f t="shared" si="2"/>
        <v>0.68777667984189694</v>
      </c>
    </row>
    <row r="64" spans="1:11" x14ac:dyDescent="0.3">
      <c r="A64" t="s">
        <v>32</v>
      </c>
      <c r="B64" t="s">
        <v>147</v>
      </c>
      <c r="C64" t="s">
        <v>148</v>
      </c>
      <c r="D64" t="s">
        <v>149</v>
      </c>
      <c r="E64" s="1">
        <v>91.369565217391298</v>
      </c>
      <c r="F64" s="1">
        <v>23.206413043478253</v>
      </c>
      <c r="G64" s="1">
        <v>47.675434782608697</v>
      </c>
      <c r="H64" s="1">
        <v>190.62967391304349</v>
      </c>
      <c r="I64" s="1">
        <f t="shared" si="0"/>
        <v>261.51152173913044</v>
      </c>
      <c r="J64" s="1">
        <f t="shared" si="1"/>
        <v>2.8621294313585537</v>
      </c>
      <c r="K64" s="1">
        <f t="shared" si="2"/>
        <v>0.25398405900547222</v>
      </c>
    </row>
    <row r="65" spans="1:11" x14ac:dyDescent="0.3">
      <c r="A65" t="s">
        <v>32</v>
      </c>
      <c r="B65" t="s">
        <v>150</v>
      </c>
      <c r="C65" t="s">
        <v>34</v>
      </c>
      <c r="D65" t="s">
        <v>35</v>
      </c>
      <c r="E65" s="1">
        <v>109.3695652173913</v>
      </c>
      <c r="F65" s="1">
        <v>20.895760869565212</v>
      </c>
      <c r="G65" s="1">
        <v>84.850978260869567</v>
      </c>
      <c r="H65" s="1">
        <v>178.32739130434786</v>
      </c>
      <c r="I65" s="1">
        <f t="shared" si="0"/>
        <v>284.07413043478266</v>
      </c>
      <c r="J65" s="1">
        <f t="shared" si="1"/>
        <v>2.5973782548201161</v>
      </c>
      <c r="K65" s="1">
        <f t="shared" si="2"/>
        <v>0.19105645000993834</v>
      </c>
    </row>
    <row r="66" spans="1:11" x14ac:dyDescent="0.3">
      <c r="A66" t="s">
        <v>32</v>
      </c>
      <c r="B66" t="s">
        <v>151</v>
      </c>
      <c r="C66" t="s">
        <v>117</v>
      </c>
      <c r="D66" t="s">
        <v>118</v>
      </c>
      <c r="E66" s="1">
        <v>77.141304347826093</v>
      </c>
      <c r="F66" s="1">
        <v>43.928369565217388</v>
      </c>
      <c r="G66" s="1">
        <v>44.474456521739135</v>
      </c>
      <c r="H66" s="1">
        <v>119.88152173913046</v>
      </c>
      <c r="I66" s="1">
        <f t="shared" ref="I66:I71" si="3">SUM(F66:H66)</f>
        <v>208.28434782608699</v>
      </c>
      <c r="J66" s="1">
        <f t="shared" ref="J66:J71" si="4">I66/E66</f>
        <v>2.700036635197971</v>
      </c>
      <c r="K66" s="1">
        <f t="shared" ref="K66:K71" si="5">F66/E66</f>
        <v>0.56945329012258694</v>
      </c>
    </row>
    <row r="67" spans="1:11" x14ac:dyDescent="0.3">
      <c r="A67" t="s">
        <v>32</v>
      </c>
      <c r="B67" t="s">
        <v>152</v>
      </c>
      <c r="C67" t="s">
        <v>34</v>
      </c>
      <c r="D67" t="s">
        <v>35</v>
      </c>
      <c r="E67" s="1">
        <v>113.18478260869566</v>
      </c>
      <c r="F67" s="1">
        <v>58.9542391304348</v>
      </c>
      <c r="G67" s="1">
        <v>64.568586956521727</v>
      </c>
      <c r="H67" s="1">
        <v>211.0370652173913</v>
      </c>
      <c r="I67" s="1">
        <f t="shared" si="3"/>
        <v>334.55989130434784</v>
      </c>
      <c r="J67" s="1">
        <f t="shared" si="4"/>
        <v>2.9558734274464613</v>
      </c>
      <c r="K67" s="1">
        <f t="shared" si="5"/>
        <v>0.52086718524920783</v>
      </c>
    </row>
    <row r="68" spans="1:11" x14ac:dyDescent="0.3">
      <c r="A68" t="s">
        <v>32</v>
      </c>
      <c r="B68" t="s">
        <v>153</v>
      </c>
      <c r="C68" t="s">
        <v>123</v>
      </c>
      <c r="D68" t="s">
        <v>124</v>
      </c>
      <c r="E68" s="1">
        <v>83.847826086956516</v>
      </c>
      <c r="F68" s="1">
        <v>16.164782608695656</v>
      </c>
      <c r="G68" s="1">
        <v>35.776956521739137</v>
      </c>
      <c r="H68" s="1">
        <v>175.28739130434789</v>
      </c>
      <c r="I68" s="1">
        <f t="shared" si="3"/>
        <v>227.22913043478269</v>
      </c>
      <c r="J68" s="1">
        <f t="shared" si="4"/>
        <v>2.7100181488203279</v>
      </c>
      <c r="K68" s="1">
        <f t="shared" si="5"/>
        <v>0.19278714026445429</v>
      </c>
    </row>
    <row r="69" spans="1:11" x14ac:dyDescent="0.3">
      <c r="A69" t="s">
        <v>32</v>
      </c>
      <c r="B69" t="s">
        <v>154</v>
      </c>
      <c r="C69" t="s">
        <v>53</v>
      </c>
      <c r="D69" t="s">
        <v>54</v>
      </c>
      <c r="E69" s="1">
        <v>24.217391304347824</v>
      </c>
      <c r="F69" s="1">
        <v>17.744999999999997</v>
      </c>
      <c r="G69" s="1">
        <v>30.623695652173915</v>
      </c>
      <c r="H69" s="1">
        <v>70.94260869565214</v>
      </c>
      <c r="I69" s="1">
        <f t="shared" si="3"/>
        <v>119.31130434782605</v>
      </c>
      <c r="J69" s="1">
        <f t="shared" si="4"/>
        <v>4.9266786355475753</v>
      </c>
      <c r="K69" s="1">
        <f t="shared" si="5"/>
        <v>0.73273788150807895</v>
      </c>
    </row>
    <row r="70" spans="1:11" x14ac:dyDescent="0.3">
      <c r="A70" t="s">
        <v>32</v>
      </c>
      <c r="B70" t="s">
        <v>155</v>
      </c>
      <c r="C70" t="s">
        <v>53</v>
      </c>
      <c r="D70" t="s">
        <v>54</v>
      </c>
      <c r="E70" s="1">
        <v>36.217391304347828</v>
      </c>
      <c r="F70" s="1">
        <v>25.049456521739138</v>
      </c>
      <c r="G70" s="1">
        <v>72.846521739130424</v>
      </c>
      <c r="H70" s="1">
        <v>98.337717391304309</v>
      </c>
      <c r="I70" s="1">
        <f t="shared" si="3"/>
        <v>196.23369565217388</v>
      </c>
      <c r="J70" s="1">
        <f t="shared" si="4"/>
        <v>5.4182172869147642</v>
      </c>
      <c r="K70" s="1">
        <f t="shared" si="5"/>
        <v>0.69164165666266519</v>
      </c>
    </row>
    <row r="71" spans="1:11" x14ac:dyDescent="0.3">
      <c r="A71" t="s">
        <v>32</v>
      </c>
      <c r="B71" t="s">
        <v>156</v>
      </c>
      <c r="C71" t="s">
        <v>74</v>
      </c>
      <c r="D71" t="s">
        <v>75</v>
      </c>
      <c r="E71" s="1">
        <v>81.173913043478265</v>
      </c>
      <c r="F71" s="1">
        <v>22.525000000000002</v>
      </c>
      <c r="G71" s="1">
        <v>73.241413043478261</v>
      </c>
      <c r="H71" s="1">
        <v>114.65989130434779</v>
      </c>
      <c r="I71" s="1">
        <f t="shared" si="3"/>
        <v>210.42630434782606</v>
      </c>
      <c r="J71" s="1">
        <f t="shared" si="4"/>
        <v>2.5922897696839846</v>
      </c>
      <c r="K71" s="1">
        <f t="shared" si="5"/>
        <v>0.27749062667380825</v>
      </c>
    </row>
  </sheetData>
  <pageMargins left="0.7" right="0.7" top="0.75" bottom="0.75" header="0.3" footer="0.3"/>
  <ignoredErrors>
    <ignoredError sqref="I2:I7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
  <sheetViews>
    <sheetView workbookViewId="0">
      <pane ySplit="1" topLeftCell="A2" activePane="bottomLeft" state="frozen"/>
      <selection pane="bottomLeft"/>
    </sheetView>
  </sheetViews>
  <sheetFormatPr defaultColWidth="12.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45.989130434782609</v>
      </c>
      <c r="F2" s="1">
        <v>38.052717391304348</v>
      </c>
      <c r="G2" s="1">
        <v>0</v>
      </c>
      <c r="H2" s="2">
        <f t="shared" ref="H2:H65" si="0">G2/F2</f>
        <v>0</v>
      </c>
      <c r="I2" s="1">
        <v>24.787499999999994</v>
      </c>
      <c r="J2" s="1">
        <v>0</v>
      </c>
      <c r="K2" s="2">
        <f t="shared" ref="K2:K65" si="1">J2/I2</f>
        <v>0</v>
      </c>
      <c r="L2" s="1">
        <v>131.02282608695651</v>
      </c>
      <c r="M2" s="1">
        <v>0</v>
      </c>
      <c r="N2" s="2">
        <f t="shared" ref="N2:N65" si="2">M2/L2</f>
        <v>0</v>
      </c>
    </row>
    <row r="3" spans="1:14" x14ac:dyDescent="0.3">
      <c r="A3" t="s">
        <v>32</v>
      </c>
      <c r="B3" t="s">
        <v>36</v>
      </c>
      <c r="C3" t="s">
        <v>34</v>
      </c>
      <c r="D3" t="s">
        <v>35</v>
      </c>
      <c r="E3" s="1">
        <v>123.03260869565217</v>
      </c>
      <c r="F3" s="1">
        <v>92.331739130434741</v>
      </c>
      <c r="G3" s="1">
        <v>29.409782608695654</v>
      </c>
      <c r="H3" s="2">
        <f t="shared" si="0"/>
        <v>0.31852300071104683</v>
      </c>
      <c r="I3" s="1">
        <v>57.284891304347838</v>
      </c>
      <c r="J3" s="1">
        <v>0</v>
      </c>
      <c r="K3" s="2">
        <f t="shared" si="1"/>
        <v>0</v>
      </c>
      <c r="L3" s="1">
        <v>234.61510869565222</v>
      </c>
      <c r="M3" s="1">
        <v>11.360108695652173</v>
      </c>
      <c r="N3" s="2">
        <f t="shared" si="2"/>
        <v>4.8420192368722297E-2</v>
      </c>
    </row>
    <row r="4" spans="1:14" x14ac:dyDescent="0.3">
      <c r="A4" t="s">
        <v>32</v>
      </c>
      <c r="B4" t="s">
        <v>37</v>
      </c>
      <c r="C4" t="s">
        <v>34</v>
      </c>
      <c r="D4" t="s">
        <v>35</v>
      </c>
      <c r="E4" s="1">
        <v>51.510869565217391</v>
      </c>
      <c r="F4" s="1">
        <v>39.548913043478258</v>
      </c>
      <c r="G4" s="1">
        <v>0.52173913043478259</v>
      </c>
      <c r="H4" s="2">
        <f t="shared" si="0"/>
        <v>1.3192249553387386E-2</v>
      </c>
      <c r="I4" s="1">
        <v>22.065217391304348</v>
      </c>
      <c r="J4" s="1">
        <v>0</v>
      </c>
      <c r="K4" s="2">
        <f t="shared" si="1"/>
        <v>0</v>
      </c>
      <c r="L4" s="1">
        <v>127.76086956521739</v>
      </c>
      <c r="M4" s="1">
        <v>0</v>
      </c>
      <c r="N4" s="2">
        <f t="shared" si="2"/>
        <v>0</v>
      </c>
    </row>
    <row r="5" spans="1:14" x14ac:dyDescent="0.3">
      <c r="A5" t="s">
        <v>32</v>
      </c>
      <c r="B5" t="s">
        <v>38</v>
      </c>
      <c r="C5" t="s">
        <v>39</v>
      </c>
      <c r="D5" t="s">
        <v>40</v>
      </c>
      <c r="E5" s="1">
        <v>76.282608695652172</v>
      </c>
      <c r="F5" s="1">
        <v>37.158586956521745</v>
      </c>
      <c r="G5" s="1">
        <v>0</v>
      </c>
      <c r="H5" s="2">
        <f t="shared" si="0"/>
        <v>0</v>
      </c>
      <c r="I5" s="1">
        <v>30.413913043478274</v>
      </c>
      <c r="J5" s="1">
        <v>0</v>
      </c>
      <c r="K5" s="2">
        <f t="shared" si="1"/>
        <v>0</v>
      </c>
      <c r="L5" s="1">
        <v>135.84108695652174</v>
      </c>
      <c r="M5" s="1">
        <v>0</v>
      </c>
      <c r="N5" s="2">
        <f t="shared" si="2"/>
        <v>0</v>
      </c>
    </row>
    <row r="6" spans="1:14" x14ac:dyDescent="0.3">
      <c r="A6" t="s">
        <v>32</v>
      </c>
      <c r="B6" t="s">
        <v>41</v>
      </c>
      <c r="C6" t="s">
        <v>34</v>
      </c>
      <c r="D6" t="s">
        <v>35</v>
      </c>
      <c r="E6" s="1">
        <v>135.55434782608697</v>
      </c>
      <c r="F6" s="1">
        <v>61.369130434782612</v>
      </c>
      <c r="G6" s="1">
        <v>0</v>
      </c>
      <c r="H6" s="2">
        <f t="shared" si="0"/>
        <v>0</v>
      </c>
      <c r="I6" s="1">
        <v>78.882717391304354</v>
      </c>
      <c r="J6" s="1">
        <v>17.739130434782609</v>
      </c>
      <c r="K6" s="2">
        <f t="shared" si="1"/>
        <v>0.22487980918286779</v>
      </c>
      <c r="L6" s="1">
        <v>272.75173913043471</v>
      </c>
      <c r="M6" s="1">
        <v>0</v>
      </c>
      <c r="N6" s="2">
        <f t="shared" si="2"/>
        <v>0</v>
      </c>
    </row>
    <row r="7" spans="1:14" x14ac:dyDescent="0.3">
      <c r="A7" t="s">
        <v>32</v>
      </c>
      <c r="B7" t="s">
        <v>42</v>
      </c>
      <c r="C7" t="s">
        <v>43</v>
      </c>
      <c r="D7" t="s">
        <v>44</v>
      </c>
      <c r="E7" s="1">
        <v>96.119565217391298</v>
      </c>
      <c r="F7" s="1">
        <v>59.529782608695633</v>
      </c>
      <c r="G7" s="1">
        <v>34.344999999999999</v>
      </c>
      <c r="H7" s="2">
        <f t="shared" si="0"/>
        <v>0.57693810551532498</v>
      </c>
      <c r="I7" s="1">
        <v>18.266630434782609</v>
      </c>
      <c r="J7" s="1">
        <v>2.5217391304347827</v>
      </c>
      <c r="K7" s="2">
        <f t="shared" si="1"/>
        <v>0.13805168607522628</v>
      </c>
      <c r="L7" s="1">
        <v>182.95000000000002</v>
      </c>
      <c r="M7" s="1">
        <v>5.3521739130434787</v>
      </c>
      <c r="N7" s="2">
        <f t="shared" si="2"/>
        <v>2.9254845110923629E-2</v>
      </c>
    </row>
    <row r="8" spans="1:14" x14ac:dyDescent="0.3">
      <c r="A8" t="s">
        <v>32</v>
      </c>
      <c r="B8" t="s">
        <v>45</v>
      </c>
      <c r="C8" t="s">
        <v>46</v>
      </c>
      <c r="D8" t="s">
        <v>40</v>
      </c>
      <c r="E8" s="1">
        <v>83.5</v>
      </c>
      <c r="F8" s="1">
        <v>21.606956521739136</v>
      </c>
      <c r="G8" s="1">
        <v>14.779347826086957</v>
      </c>
      <c r="H8" s="2">
        <f t="shared" si="0"/>
        <v>0.68400877334191867</v>
      </c>
      <c r="I8" s="1">
        <v>44.58130434782607</v>
      </c>
      <c r="J8" s="1">
        <v>7.9782608695652177</v>
      </c>
      <c r="K8" s="2">
        <f t="shared" si="1"/>
        <v>0.1789597901245405</v>
      </c>
      <c r="L8" s="1">
        <v>155.945652173913</v>
      </c>
      <c r="M8" s="1">
        <v>2.7546739130434785</v>
      </c>
      <c r="N8" s="2">
        <f t="shared" si="2"/>
        <v>1.7664320066912948E-2</v>
      </c>
    </row>
    <row r="9" spans="1:14" x14ac:dyDescent="0.3">
      <c r="A9" t="s">
        <v>32</v>
      </c>
      <c r="B9" t="s">
        <v>47</v>
      </c>
      <c r="C9" t="s">
        <v>34</v>
      </c>
      <c r="D9" t="s">
        <v>35</v>
      </c>
      <c r="E9" s="1">
        <v>107.73913043478261</v>
      </c>
      <c r="F9" s="1">
        <v>25.837282608695649</v>
      </c>
      <c r="G9" s="1">
        <v>0</v>
      </c>
      <c r="H9" s="2">
        <f t="shared" si="0"/>
        <v>0</v>
      </c>
      <c r="I9" s="1">
        <v>106.38130434782606</v>
      </c>
      <c r="J9" s="1">
        <v>0</v>
      </c>
      <c r="K9" s="2">
        <f t="shared" si="1"/>
        <v>0</v>
      </c>
      <c r="L9" s="1">
        <v>238.9135869565217</v>
      </c>
      <c r="M9" s="1">
        <v>0</v>
      </c>
      <c r="N9" s="2">
        <f t="shared" si="2"/>
        <v>0</v>
      </c>
    </row>
    <row r="10" spans="1:14" x14ac:dyDescent="0.3">
      <c r="A10" t="s">
        <v>32</v>
      </c>
      <c r="B10" t="s">
        <v>48</v>
      </c>
      <c r="C10" t="s">
        <v>34</v>
      </c>
      <c r="D10" t="s">
        <v>35</v>
      </c>
      <c r="E10" s="1">
        <v>62.228260869565219</v>
      </c>
      <c r="F10" s="1">
        <v>50.502499999999998</v>
      </c>
      <c r="G10" s="1">
        <v>36.082934782608703</v>
      </c>
      <c r="H10" s="2">
        <f t="shared" si="0"/>
        <v>0.7144781898442395</v>
      </c>
      <c r="I10" s="1">
        <v>17.037065217391309</v>
      </c>
      <c r="J10" s="1">
        <v>6.9782608695652177</v>
      </c>
      <c r="K10" s="2">
        <f t="shared" si="1"/>
        <v>0.40959289528585363</v>
      </c>
      <c r="L10" s="1">
        <v>102.46423913043482</v>
      </c>
      <c r="M10" s="1">
        <v>12.189673913043476</v>
      </c>
      <c r="N10" s="2">
        <f t="shared" si="2"/>
        <v>0.11896515327192619</v>
      </c>
    </row>
    <row r="11" spans="1:14" x14ac:dyDescent="0.3">
      <c r="A11" t="s">
        <v>32</v>
      </c>
      <c r="B11" t="s">
        <v>49</v>
      </c>
      <c r="C11" t="s">
        <v>50</v>
      </c>
      <c r="D11" t="s">
        <v>51</v>
      </c>
      <c r="E11" s="1">
        <v>89.434782608695656</v>
      </c>
      <c r="F11" s="1">
        <v>39.602282608695653</v>
      </c>
      <c r="G11" s="1">
        <v>17.586956521739129</v>
      </c>
      <c r="H11" s="2">
        <f t="shared" si="0"/>
        <v>0.44408946563795998</v>
      </c>
      <c r="I11" s="1">
        <v>47.117826086956491</v>
      </c>
      <c r="J11" s="1">
        <v>0</v>
      </c>
      <c r="K11" s="2">
        <f t="shared" si="1"/>
        <v>0</v>
      </c>
      <c r="L11" s="1">
        <v>153.74434782608691</v>
      </c>
      <c r="M11" s="1">
        <v>0</v>
      </c>
      <c r="N11" s="2">
        <f t="shared" si="2"/>
        <v>0</v>
      </c>
    </row>
    <row r="12" spans="1:14" x14ac:dyDescent="0.3">
      <c r="A12" t="s">
        <v>32</v>
      </c>
      <c r="B12" t="s">
        <v>52</v>
      </c>
      <c r="C12" t="s">
        <v>53</v>
      </c>
      <c r="D12" t="s">
        <v>54</v>
      </c>
      <c r="E12" s="1">
        <v>134.19565217391303</v>
      </c>
      <c r="F12" s="1">
        <v>34.732717391304334</v>
      </c>
      <c r="G12" s="1">
        <v>0</v>
      </c>
      <c r="H12" s="2">
        <f t="shared" si="0"/>
        <v>0</v>
      </c>
      <c r="I12" s="1">
        <v>97.870543478260856</v>
      </c>
      <c r="J12" s="1">
        <v>2.1195652173913042</v>
      </c>
      <c r="K12" s="2">
        <f t="shared" si="1"/>
        <v>2.1656824842932493E-2</v>
      </c>
      <c r="L12" s="1">
        <v>212.22239130434781</v>
      </c>
      <c r="M12" s="1">
        <v>0</v>
      </c>
      <c r="N12" s="2">
        <f t="shared" si="2"/>
        <v>0</v>
      </c>
    </row>
    <row r="13" spans="1:14" x14ac:dyDescent="0.3">
      <c r="A13" t="s">
        <v>32</v>
      </c>
      <c r="B13" t="s">
        <v>55</v>
      </c>
      <c r="C13" t="s">
        <v>53</v>
      </c>
      <c r="D13" t="s">
        <v>54</v>
      </c>
      <c r="E13" s="1">
        <v>58.847826086956523</v>
      </c>
      <c r="F13" s="1">
        <v>16.613586956521729</v>
      </c>
      <c r="G13" s="1">
        <v>0</v>
      </c>
      <c r="H13" s="2">
        <f t="shared" si="0"/>
        <v>0</v>
      </c>
      <c r="I13" s="1">
        <v>32.577608695652167</v>
      </c>
      <c r="J13" s="1">
        <v>0</v>
      </c>
      <c r="K13" s="2">
        <f t="shared" si="1"/>
        <v>0</v>
      </c>
      <c r="L13" s="1">
        <v>109.24358695652172</v>
      </c>
      <c r="M13" s="1">
        <v>0</v>
      </c>
      <c r="N13" s="2">
        <f t="shared" si="2"/>
        <v>0</v>
      </c>
    </row>
    <row r="14" spans="1:14" x14ac:dyDescent="0.3">
      <c r="A14" t="s">
        <v>32</v>
      </c>
      <c r="B14" t="s">
        <v>56</v>
      </c>
      <c r="C14" t="s">
        <v>57</v>
      </c>
      <c r="D14" t="s">
        <v>58</v>
      </c>
      <c r="E14" s="1">
        <v>92.315217391304344</v>
      </c>
      <c r="F14" s="1">
        <v>67.79336956521739</v>
      </c>
      <c r="G14" s="1">
        <v>34.375</v>
      </c>
      <c r="H14" s="2">
        <f t="shared" si="0"/>
        <v>0.50705548670111711</v>
      </c>
      <c r="I14" s="1">
        <v>31.866630434782589</v>
      </c>
      <c r="J14" s="1">
        <v>0</v>
      </c>
      <c r="K14" s="2">
        <f t="shared" si="1"/>
        <v>0</v>
      </c>
      <c r="L14" s="1">
        <v>160.42836956521739</v>
      </c>
      <c r="M14" s="1">
        <v>22.78478260869565</v>
      </c>
      <c r="N14" s="2">
        <f t="shared" si="2"/>
        <v>0.14202464732668851</v>
      </c>
    </row>
    <row r="15" spans="1:14" x14ac:dyDescent="0.3">
      <c r="A15" t="s">
        <v>32</v>
      </c>
      <c r="B15" t="s">
        <v>59</v>
      </c>
      <c r="C15" t="s">
        <v>60</v>
      </c>
      <c r="D15" t="s">
        <v>61</v>
      </c>
      <c r="E15" s="1">
        <v>106.79347826086956</v>
      </c>
      <c r="F15" s="1">
        <v>76.475543478260875</v>
      </c>
      <c r="G15" s="1">
        <v>62.15565217391304</v>
      </c>
      <c r="H15" s="2">
        <f t="shared" si="0"/>
        <v>0.81275201648722584</v>
      </c>
      <c r="I15" s="1">
        <v>29.209782608695651</v>
      </c>
      <c r="J15" s="1">
        <v>0</v>
      </c>
      <c r="K15" s="2">
        <f t="shared" si="1"/>
        <v>0</v>
      </c>
      <c r="L15" s="1">
        <v>194.02500000000001</v>
      </c>
      <c r="M15" s="1">
        <v>29.188695652173909</v>
      </c>
      <c r="N15" s="2">
        <f t="shared" si="2"/>
        <v>0.15043780776793664</v>
      </c>
    </row>
    <row r="16" spans="1:14" x14ac:dyDescent="0.3">
      <c r="A16" t="s">
        <v>32</v>
      </c>
      <c r="B16" t="s">
        <v>62</v>
      </c>
      <c r="C16" t="s">
        <v>63</v>
      </c>
      <c r="D16" t="s">
        <v>40</v>
      </c>
      <c r="E16" s="1">
        <v>91.347826086956516</v>
      </c>
      <c r="F16" s="1">
        <v>25.656304347826097</v>
      </c>
      <c r="G16" s="1">
        <v>0</v>
      </c>
      <c r="H16" s="2">
        <f t="shared" si="0"/>
        <v>0</v>
      </c>
      <c r="I16" s="1">
        <v>16.243695652173916</v>
      </c>
      <c r="J16" s="1">
        <v>0</v>
      </c>
      <c r="K16" s="2">
        <f t="shared" si="1"/>
        <v>0</v>
      </c>
      <c r="L16" s="1">
        <v>172.12271739130429</v>
      </c>
      <c r="M16" s="1">
        <v>0</v>
      </c>
      <c r="N16" s="2">
        <f t="shared" si="2"/>
        <v>0</v>
      </c>
    </row>
    <row r="17" spans="1:14" x14ac:dyDescent="0.3">
      <c r="A17" t="s">
        <v>32</v>
      </c>
      <c r="B17" t="s">
        <v>64</v>
      </c>
      <c r="C17" t="s">
        <v>65</v>
      </c>
      <c r="D17" t="s">
        <v>66</v>
      </c>
      <c r="E17" s="1">
        <v>32.684782608695649</v>
      </c>
      <c r="F17" s="1">
        <v>12.7125</v>
      </c>
      <c r="G17" s="1">
        <v>0</v>
      </c>
      <c r="H17" s="2">
        <f t="shared" si="0"/>
        <v>0</v>
      </c>
      <c r="I17" s="1">
        <v>13.756739130434784</v>
      </c>
      <c r="J17" s="1">
        <v>2.4130434782608696</v>
      </c>
      <c r="K17" s="2">
        <f t="shared" si="1"/>
        <v>0.17540810037768048</v>
      </c>
      <c r="L17" s="1">
        <v>53.336956521739118</v>
      </c>
      <c r="M17" s="1">
        <v>7.2347826086956522</v>
      </c>
      <c r="N17" s="2">
        <f t="shared" si="2"/>
        <v>0.13564295903810886</v>
      </c>
    </row>
    <row r="18" spans="1:14" x14ac:dyDescent="0.3">
      <c r="A18" t="s">
        <v>32</v>
      </c>
      <c r="B18" t="s">
        <v>67</v>
      </c>
      <c r="C18" t="s">
        <v>68</v>
      </c>
      <c r="D18" t="s">
        <v>69</v>
      </c>
      <c r="E18" s="1">
        <v>55.684782608695649</v>
      </c>
      <c r="F18" s="1">
        <v>23.524130434782613</v>
      </c>
      <c r="G18" s="1">
        <v>0</v>
      </c>
      <c r="H18" s="2">
        <f t="shared" si="0"/>
        <v>0</v>
      </c>
      <c r="I18" s="1">
        <v>39.37902173913043</v>
      </c>
      <c r="J18" s="1">
        <v>0</v>
      </c>
      <c r="K18" s="2">
        <f t="shared" si="1"/>
        <v>0</v>
      </c>
      <c r="L18" s="1">
        <v>105.46250000000005</v>
      </c>
      <c r="M18" s="1">
        <v>0</v>
      </c>
      <c r="N18" s="2">
        <f t="shared" si="2"/>
        <v>0</v>
      </c>
    </row>
    <row r="19" spans="1:14" x14ac:dyDescent="0.3">
      <c r="A19" t="s">
        <v>32</v>
      </c>
      <c r="B19" t="s">
        <v>70</v>
      </c>
      <c r="C19" t="s">
        <v>71</v>
      </c>
      <c r="D19" t="s">
        <v>72</v>
      </c>
      <c r="E19" s="1">
        <v>26.891304347826086</v>
      </c>
      <c r="F19" s="1">
        <v>5.6684782608695654</v>
      </c>
      <c r="G19" s="1">
        <v>0</v>
      </c>
      <c r="H19" s="2">
        <f t="shared" si="0"/>
        <v>0</v>
      </c>
      <c r="I19" s="1">
        <v>5.8125</v>
      </c>
      <c r="J19" s="1">
        <v>0</v>
      </c>
      <c r="K19" s="2">
        <f t="shared" si="1"/>
        <v>0</v>
      </c>
      <c r="L19" s="1">
        <v>32.508152173913047</v>
      </c>
      <c r="M19" s="1">
        <v>0</v>
      </c>
      <c r="N19" s="2">
        <f t="shared" si="2"/>
        <v>0</v>
      </c>
    </row>
    <row r="20" spans="1:14" x14ac:dyDescent="0.3">
      <c r="A20" t="s">
        <v>32</v>
      </c>
      <c r="B20" t="s">
        <v>73</v>
      </c>
      <c r="C20" t="s">
        <v>74</v>
      </c>
      <c r="D20" t="s">
        <v>75</v>
      </c>
      <c r="E20" s="1">
        <v>64.923913043478265</v>
      </c>
      <c r="F20" s="1">
        <v>27.058043478260867</v>
      </c>
      <c r="G20" s="1">
        <v>0</v>
      </c>
      <c r="H20" s="2">
        <f t="shared" si="0"/>
        <v>0</v>
      </c>
      <c r="I20" s="1">
        <v>32.647608695652174</v>
      </c>
      <c r="J20" s="1">
        <v>0</v>
      </c>
      <c r="K20" s="2">
        <f t="shared" si="1"/>
        <v>0</v>
      </c>
      <c r="L20" s="1">
        <v>94.659673913043477</v>
      </c>
      <c r="M20" s="1">
        <v>0</v>
      </c>
      <c r="N20" s="2">
        <f t="shared" si="2"/>
        <v>0</v>
      </c>
    </row>
    <row r="21" spans="1:14" x14ac:dyDescent="0.3">
      <c r="A21" t="s">
        <v>32</v>
      </c>
      <c r="B21" t="s">
        <v>76</v>
      </c>
      <c r="C21" t="s">
        <v>77</v>
      </c>
      <c r="D21" t="s">
        <v>78</v>
      </c>
      <c r="E21" s="1">
        <v>132.5</v>
      </c>
      <c r="F21" s="1">
        <v>94.017934782608734</v>
      </c>
      <c r="G21" s="1">
        <v>0</v>
      </c>
      <c r="H21" s="2">
        <f t="shared" si="0"/>
        <v>0</v>
      </c>
      <c r="I21" s="1">
        <v>50.46913043478262</v>
      </c>
      <c r="J21" s="1">
        <v>0</v>
      </c>
      <c r="K21" s="2">
        <f t="shared" si="1"/>
        <v>0</v>
      </c>
      <c r="L21" s="1">
        <v>408.48815217391291</v>
      </c>
      <c r="M21" s="1">
        <v>0</v>
      </c>
      <c r="N21" s="2">
        <f t="shared" si="2"/>
        <v>0</v>
      </c>
    </row>
    <row r="22" spans="1:14" x14ac:dyDescent="0.3">
      <c r="A22" t="s">
        <v>32</v>
      </c>
      <c r="B22" t="s">
        <v>79</v>
      </c>
      <c r="C22" t="s">
        <v>80</v>
      </c>
      <c r="D22" t="s">
        <v>81</v>
      </c>
      <c r="E22" s="1">
        <v>69.760869565217391</v>
      </c>
      <c r="F22" s="1">
        <v>23.035326086956523</v>
      </c>
      <c r="G22" s="1">
        <v>0</v>
      </c>
      <c r="H22" s="2">
        <f t="shared" si="0"/>
        <v>0</v>
      </c>
      <c r="I22" s="1">
        <v>12.255434782608695</v>
      </c>
      <c r="J22" s="1">
        <v>0</v>
      </c>
      <c r="K22" s="2">
        <f t="shared" si="1"/>
        <v>0</v>
      </c>
      <c r="L22" s="1">
        <v>124.98913043478261</v>
      </c>
      <c r="M22" s="1">
        <v>0</v>
      </c>
      <c r="N22" s="2">
        <f t="shared" si="2"/>
        <v>0</v>
      </c>
    </row>
    <row r="23" spans="1:14" x14ac:dyDescent="0.3">
      <c r="A23" t="s">
        <v>32</v>
      </c>
      <c r="B23" t="s">
        <v>82</v>
      </c>
      <c r="C23" t="s">
        <v>34</v>
      </c>
      <c r="D23" t="s">
        <v>35</v>
      </c>
      <c r="E23" s="1">
        <v>87.684782608695656</v>
      </c>
      <c r="F23" s="1">
        <v>0.75271739130434778</v>
      </c>
      <c r="G23" s="1">
        <v>0.75271739130434778</v>
      </c>
      <c r="H23" s="2">
        <f t="shared" si="0"/>
        <v>1</v>
      </c>
      <c r="I23" s="1">
        <v>0.13043478260869565</v>
      </c>
      <c r="J23" s="1">
        <v>0.13043478260869565</v>
      </c>
      <c r="K23" s="2">
        <f t="shared" si="1"/>
        <v>1</v>
      </c>
      <c r="L23" s="1">
        <v>161.21195652173913</v>
      </c>
      <c r="M23" s="1">
        <v>5.8940217391304346</v>
      </c>
      <c r="N23" s="2">
        <f t="shared" si="2"/>
        <v>3.6560698513299399E-2</v>
      </c>
    </row>
    <row r="24" spans="1:14" x14ac:dyDescent="0.3">
      <c r="A24" t="s">
        <v>32</v>
      </c>
      <c r="B24" t="s">
        <v>83</v>
      </c>
      <c r="C24" t="s">
        <v>84</v>
      </c>
      <c r="D24" t="s">
        <v>85</v>
      </c>
      <c r="E24" s="1">
        <v>56.597826086956523</v>
      </c>
      <c r="F24" s="1">
        <v>7.4048913043478262</v>
      </c>
      <c r="G24" s="1">
        <v>0.65217391304347827</v>
      </c>
      <c r="H24" s="2">
        <f t="shared" si="0"/>
        <v>8.8073394495412849E-2</v>
      </c>
      <c r="I24" s="1">
        <v>1.5543478260869565</v>
      </c>
      <c r="J24" s="1">
        <v>0</v>
      </c>
      <c r="K24" s="2">
        <f t="shared" si="1"/>
        <v>0</v>
      </c>
      <c r="L24" s="1">
        <v>103.65760869565217</v>
      </c>
      <c r="M24" s="1">
        <v>0</v>
      </c>
      <c r="N24" s="2">
        <f t="shared" si="2"/>
        <v>0</v>
      </c>
    </row>
    <row r="25" spans="1:14" x14ac:dyDescent="0.3">
      <c r="A25" t="s">
        <v>32</v>
      </c>
      <c r="B25" t="s">
        <v>86</v>
      </c>
      <c r="C25" t="s">
        <v>50</v>
      </c>
      <c r="D25" t="s">
        <v>51</v>
      </c>
      <c r="E25" s="1">
        <v>58.804347826086953</v>
      </c>
      <c r="F25" s="1">
        <v>31.478260869565219</v>
      </c>
      <c r="G25" s="1">
        <v>0</v>
      </c>
      <c r="H25" s="2">
        <f t="shared" si="0"/>
        <v>0</v>
      </c>
      <c r="I25" s="1">
        <v>28.035326086956523</v>
      </c>
      <c r="J25" s="1">
        <v>0</v>
      </c>
      <c r="K25" s="2">
        <f t="shared" si="1"/>
        <v>0</v>
      </c>
      <c r="L25" s="1">
        <v>97.986413043478265</v>
      </c>
      <c r="M25" s="1">
        <v>0</v>
      </c>
      <c r="N25" s="2">
        <f t="shared" si="2"/>
        <v>0</v>
      </c>
    </row>
    <row r="26" spans="1:14" x14ac:dyDescent="0.3">
      <c r="A26" t="s">
        <v>32</v>
      </c>
      <c r="B26" t="s">
        <v>87</v>
      </c>
      <c r="C26" t="s">
        <v>53</v>
      </c>
      <c r="D26" t="s">
        <v>54</v>
      </c>
      <c r="E26" s="1">
        <v>73.195652173913047</v>
      </c>
      <c r="F26" s="1">
        <v>19.146739130434781</v>
      </c>
      <c r="G26" s="1">
        <v>5.9646739130434785</v>
      </c>
      <c r="H26" s="2">
        <f t="shared" si="0"/>
        <v>0.31152426908884479</v>
      </c>
      <c r="I26" s="1">
        <v>60.391304347826086</v>
      </c>
      <c r="J26" s="1">
        <v>7.7282608695652177</v>
      </c>
      <c r="K26" s="2">
        <f t="shared" si="1"/>
        <v>0.12796976241900648</v>
      </c>
      <c r="L26" s="1">
        <v>171.93206521739131</v>
      </c>
      <c r="M26" s="1">
        <v>1.4211956521739131</v>
      </c>
      <c r="N26" s="2">
        <f t="shared" si="2"/>
        <v>8.2660302508258121E-3</v>
      </c>
    </row>
    <row r="27" spans="1:14" x14ac:dyDescent="0.3">
      <c r="A27" t="s">
        <v>32</v>
      </c>
      <c r="B27" t="s">
        <v>88</v>
      </c>
      <c r="C27" t="s">
        <v>89</v>
      </c>
      <c r="D27" t="s">
        <v>90</v>
      </c>
      <c r="E27" s="1">
        <v>61.141304347826086</v>
      </c>
      <c r="F27" s="1">
        <v>30.756195652173915</v>
      </c>
      <c r="G27" s="1">
        <v>0</v>
      </c>
      <c r="H27" s="2">
        <f t="shared" si="0"/>
        <v>0</v>
      </c>
      <c r="I27" s="1">
        <v>19.520760869565212</v>
      </c>
      <c r="J27" s="1">
        <v>0</v>
      </c>
      <c r="K27" s="2">
        <f t="shared" si="1"/>
        <v>0</v>
      </c>
      <c r="L27" s="1">
        <v>79.681521739130446</v>
      </c>
      <c r="M27" s="1">
        <v>0</v>
      </c>
      <c r="N27" s="2">
        <f t="shared" si="2"/>
        <v>0</v>
      </c>
    </row>
    <row r="28" spans="1:14" x14ac:dyDescent="0.3">
      <c r="A28" t="s">
        <v>32</v>
      </c>
      <c r="B28" t="s">
        <v>91</v>
      </c>
      <c r="C28" t="s">
        <v>92</v>
      </c>
      <c r="D28" t="s">
        <v>93</v>
      </c>
      <c r="E28" s="1">
        <v>48.663043478260867</v>
      </c>
      <c r="F28" s="1">
        <v>32.213369565217398</v>
      </c>
      <c r="G28" s="1">
        <v>3.9592391304347827</v>
      </c>
      <c r="H28" s="2">
        <f t="shared" si="0"/>
        <v>0.12290670562789549</v>
      </c>
      <c r="I28" s="1">
        <v>9.7750000000000004</v>
      </c>
      <c r="J28" s="1">
        <v>0.13043478260869565</v>
      </c>
      <c r="K28" s="2">
        <f t="shared" si="1"/>
        <v>1.3343711775825641E-2</v>
      </c>
      <c r="L28" s="1">
        <v>95.418043478260856</v>
      </c>
      <c r="M28" s="1">
        <v>22.151739130434784</v>
      </c>
      <c r="N28" s="2">
        <f t="shared" si="2"/>
        <v>0.23215461481854452</v>
      </c>
    </row>
    <row r="29" spans="1:14" x14ac:dyDescent="0.3">
      <c r="A29" t="s">
        <v>32</v>
      </c>
      <c r="B29" t="s">
        <v>94</v>
      </c>
      <c r="C29" t="s">
        <v>53</v>
      </c>
      <c r="D29" t="s">
        <v>54</v>
      </c>
      <c r="E29" s="1">
        <v>72.532608695652172</v>
      </c>
      <c r="F29" s="1">
        <v>2.0423913043478263</v>
      </c>
      <c r="G29" s="1">
        <v>0.17391304347826086</v>
      </c>
      <c r="H29" s="2">
        <f t="shared" si="0"/>
        <v>8.5151676423629571E-2</v>
      </c>
      <c r="I29" s="1">
        <v>63.41663043478264</v>
      </c>
      <c r="J29" s="1">
        <v>0</v>
      </c>
      <c r="K29" s="2">
        <f t="shared" si="1"/>
        <v>0</v>
      </c>
      <c r="L29" s="1">
        <v>147.29163043478258</v>
      </c>
      <c r="M29" s="1">
        <v>0</v>
      </c>
      <c r="N29" s="2">
        <f t="shared" si="2"/>
        <v>0</v>
      </c>
    </row>
    <row r="30" spans="1:14" x14ac:dyDescent="0.3">
      <c r="A30" t="s">
        <v>32</v>
      </c>
      <c r="B30" t="s">
        <v>95</v>
      </c>
      <c r="C30" t="s">
        <v>34</v>
      </c>
      <c r="D30" t="s">
        <v>35</v>
      </c>
      <c r="E30" s="1">
        <v>43.869565217391305</v>
      </c>
      <c r="F30" s="1">
        <v>16.842391304347824</v>
      </c>
      <c r="G30" s="1">
        <v>0</v>
      </c>
      <c r="H30" s="2">
        <f t="shared" si="0"/>
        <v>0</v>
      </c>
      <c r="I30" s="1">
        <v>28.317934782608695</v>
      </c>
      <c r="J30" s="1">
        <v>0</v>
      </c>
      <c r="K30" s="2">
        <f t="shared" si="1"/>
        <v>0</v>
      </c>
      <c r="L30" s="1">
        <v>112.57065217391305</v>
      </c>
      <c r="M30" s="1">
        <v>0</v>
      </c>
      <c r="N30" s="2">
        <f t="shared" si="2"/>
        <v>0</v>
      </c>
    </row>
    <row r="31" spans="1:14" x14ac:dyDescent="0.3">
      <c r="A31" t="s">
        <v>32</v>
      </c>
      <c r="B31" t="s">
        <v>96</v>
      </c>
      <c r="C31" t="s">
        <v>34</v>
      </c>
      <c r="D31" t="s">
        <v>35</v>
      </c>
      <c r="E31" s="1">
        <v>108.67391304347827</v>
      </c>
      <c r="F31" s="1">
        <v>45.867499999999993</v>
      </c>
      <c r="G31" s="1">
        <v>9.501413043478264</v>
      </c>
      <c r="H31" s="2">
        <f t="shared" si="0"/>
        <v>0.2071491370464548</v>
      </c>
      <c r="I31" s="1">
        <v>76.159673913043505</v>
      </c>
      <c r="J31" s="1">
        <v>0</v>
      </c>
      <c r="K31" s="2">
        <f t="shared" si="1"/>
        <v>0</v>
      </c>
      <c r="L31" s="1">
        <v>207.33271739130433</v>
      </c>
      <c r="M31" s="1">
        <v>7.9811956521739118</v>
      </c>
      <c r="N31" s="2">
        <f t="shared" si="2"/>
        <v>3.8494627150961407E-2</v>
      </c>
    </row>
    <row r="32" spans="1:14" x14ac:dyDescent="0.3">
      <c r="A32" t="s">
        <v>32</v>
      </c>
      <c r="B32" t="s">
        <v>97</v>
      </c>
      <c r="C32" t="s">
        <v>98</v>
      </c>
      <c r="D32" t="s">
        <v>93</v>
      </c>
      <c r="E32" s="1">
        <v>58.086956521739133</v>
      </c>
      <c r="F32" s="1">
        <v>20.491304347826087</v>
      </c>
      <c r="G32" s="1">
        <v>0</v>
      </c>
      <c r="H32" s="2">
        <f t="shared" si="0"/>
        <v>0</v>
      </c>
      <c r="I32" s="1">
        <v>35.031521739130419</v>
      </c>
      <c r="J32" s="1">
        <v>0</v>
      </c>
      <c r="K32" s="2">
        <f t="shared" si="1"/>
        <v>0</v>
      </c>
      <c r="L32" s="1">
        <v>165.87641304347824</v>
      </c>
      <c r="M32" s="1">
        <v>0</v>
      </c>
      <c r="N32" s="2">
        <f t="shared" si="2"/>
        <v>0</v>
      </c>
    </row>
    <row r="33" spans="1:14" x14ac:dyDescent="0.3">
      <c r="A33" t="s">
        <v>32</v>
      </c>
      <c r="B33" t="s">
        <v>99</v>
      </c>
      <c r="C33" t="s">
        <v>34</v>
      </c>
      <c r="D33" t="s">
        <v>35</v>
      </c>
      <c r="E33" s="1">
        <v>114.45652173913044</v>
      </c>
      <c r="F33" s="1">
        <v>81.621304347826083</v>
      </c>
      <c r="G33" s="1">
        <v>43.053152173913041</v>
      </c>
      <c r="H33" s="2">
        <f t="shared" si="0"/>
        <v>0.52747444454506232</v>
      </c>
      <c r="I33" s="1">
        <v>40.403586956521742</v>
      </c>
      <c r="J33" s="1">
        <v>4.2717391304347823</v>
      </c>
      <c r="K33" s="2">
        <f t="shared" si="1"/>
        <v>0.10572673003096474</v>
      </c>
      <c r="L33" s="1">
        <v>196.97923913043479</v>
      </c>
      <c r="M33" s="1">
        <v>65.358043478260839</v>
      </c>
      <c r="N33" s="2">
        <f t="shared" si="2"/>
        <v>0.33180168512572211</v>
      </c>
    </row>
    <row r="34" spans="1:14" x14ac:dyDescent="0.3">
      <c r="A34" t="s">
        <v>32</v>
      </c>
      <c r="B34" t="s">
        <v>100</v>
      </c>
      <c r="C34" t="s">
        <v>74</v>
      </c>
      <c r="D34" t="s">
        <v>75</v>
      </c>
      <c r="E34" s="1">
        <v>4.3478260869565216E-2</v>
      </c>
      <c r="F34" s="1">
        <v>0.40217391304347827</v>
      </c>
      <c r="G34" s="1">
        <v>0</v>
      </c>
      <c r="H34" s="2">
        <f t="shared" si="0"/>
        <v>0</v>
      </c>
      <c r="I34" s="1">
        <v>0.13858695652173914</v>
      </c>
      <c r="J34" s="1">
        <v>0</v>
      </c>
      <c r="K34" s="2">
        <f t="shared" si="1"/>
        <v>0</v>
      </c>
      <c r="L34" s="1">
        <v>0</v>
      </c>
      <c r="M34" s="1">
        <v>0</v>
      </c>
      <c r="N34" s="2">
        <v>0</v>
      </c>
    </row>
    <row r="35" spans="1:14" x14ac:dyDescent="0.3">
      <c r="A35" t="s">
        <v>32</v>
      </c>
      <c r="B35" t="s">
        <v>101</v>
      </c>
      <c r="C35" t="s">
        <v>63</v>
      </c>
      <c r="D35" t="s">
        <v>40</v>
      </c>
      <c r="E35" s="1">
        <v>111.15217391304348</v>
      </c>
      <c r="F35" s="1">
        <v>56.924891304347845</v>
      </c>
      <c r="G35" s="1">
        <v>0</v>
      </c>
      <c r="H35" s="2">
        <f t="shared" si="0"/>
        <v>0</v>
      </c>
      <c r="I35" s="1">
        <v>70.152500000000003</v>
      </c>
      <c r="J35" s="1">
        <v>0</v>
      </c>
      <c r="K35" s="2">
        <f t="shared" si="1"/>
        <v>0</v>
      </c>
      <c r="L35" s="1">
        <v>246.9790217391305</v>
      </c>
      <c r="M35" s="1">
        <v>0</v>
      </c>
      <c r="N35" s="2">
        <f t="shared" si="2"/>
        <v>0</v>
      </c>
    </row>
    <row r="36" spans="1:14" x14ac:dyDescent="0.3">
      <c r="A36" t="s">
        <v>32</v>
      </c>
      <c r="B36" t="s">
        <v>102</v>
      </c>
      <c r="C36" t="s">
        <v>103</v>
      </c>
      <c r="D36" t="s">
        <v>75</v>
      </c>
      <c r="E36" s="1">
        <v>36.347826086956523</v>
      </c>
      <c r="F36" s="1">
        <v>7.197065217391307</v>
      </c>
      <c r="G36" s="1">
        <v>0.2608695652173913</v>
      </c>
      <c r="H36" s="2">
        <f t="shared" si="0"/>
        <v>3.6246658511168491E-2</v>
      </c>
      <c r="I36" s="1">
        <v>22.909347826086954</v>
      </c>
      <c r="J36" s="1">
        <v>0.39130434782608697</v>
      </c>
      <c r="K36" s="2">
        <f t="shared" si="1"/>
        <v>1.7080553789510646E-2</v>
      </c>
      <c r="L36" s="1">
        <v>64.754456521739129</v>
      </c>
      <c r="M36" s="1">
        <v>0</v>
      </c>
      <c r="N36" s="2">
        <f t="shared" si="2"/>
        <v>0</v>
      </c>
    </row>
    <row r="37" spans="1:14" x14ac:dyDescent="0.3">
      <c r="A37" t="s">
        <v>32</v>
      </c>
      <c r="B37" t="s">
        <v>104</v>
      </c>
      <c r="C37" t="s">
        <v>105</v>
      </c>
      <c r="D37" t="s">
        <v>106</v>
      </c>
      <c r="E37" s="1">
        <v>52.706521739130437</v>
      </c>
      <c r="F37" s="1">
        <v>28.186630434782604</v>
      </c>
      <c r="G37" s="1">
        <v>13.81978260869565</v>
      </c>
      <c r="H37" s="2">
        <f t="shared" si="0"/>
        <v>0.49029566129486307</v>
      </c>
      <c r="I37" s="1">
        <v>16.84054347826088</v>
      </c>
      <c r="J37" s="1">
        <v>1.7608695652173914</v>
      </c>
      <c r="K37" s="2">
        <f t="shared" si="1"/>
        <v>0.10456132650887796</v>
      </c>
      <c r="L37" s="1">
        <v>117.19749999999996</v>
      </c>
      <c r="M37" s="1">
        <v>0</v>
      </c>
      <c r="N37" s="2">
        <f t="shared" si="2"/>
        <v>0</v>
      </c>
    </row>
    <row r="38" spans="1:14" x14ac:dyDescent="0.3">
      <c r="A38" t="s">
        <v>32</v>
      </c>
      <c r="B38" t="s">
        <v>107</v>
      </c>
      <c r="C38" t="s">
        <v>108</v>
      </c>
      <c r="D38" t="s">
        <v>51</v>
      </c>
      <c r="E38" s="1">
        <v>35.043478260869563</v>
      </c>
      <c r="F38" s="1">
        <v>0</v>
      </c>
      <c r="G38" s="1">
        <v>0</v>
      </c>
      <c r="H38" s="2">
        <v>0</v>
      </c>
      <c r="I38" s="1">
        <v>14.907608695652174</v>
      </c>
      <c r="J38" s="1">
        <v>0</v>
      </c>
      <c r="K38" s="2">
        <f t="shared" si="1"/>
        <v>0</v>
      </c>
      <c r="L38" s="1">
        <v>140.16304347826087</v>
      </c>
      <c r="M38" s="1">
        <v>0</v>
      </c>
      <c r="N38" s="2">
        <f t="shared" si="2"/>
        <v>0</v>
      </c>
    </row>
    <row r="39" spans="1:14" x14ac:dyDescent="0.3">
      <c r="A39" t="s">
        <v>32</v>
      </c>
      <c r="B39" t="s">
        <v>109</v>
      </c>
      <c r="C39" t="s">
        <v>110</v>
      </c>
      <c r="D39" t="s">
        <v>111</v>
      </c>
      <c r="E39" s="1">
        <v>38.184782608695649</v>
      </c>
      <c r="F39" s="1">
        <v>30.785326086956523</v>
      </c>
      <c r="G39" s="1">
        <v>0</v>
      </c>
      <c r="H39" s="2">
        <f t="shared" si="0"/>
        <v>0</v>
      </c>
      <c r="I39" s="1">
        <v>17.986413043478262</v>
      </c>
      <c r="J39" s="1">
        <v>0</v>
      </c>
      <c r="K39" s="2">
        <f t="shared" si="1"/>
        <v>0</v>
      </c>
      <c r="L39" s="1">
        <v>93.127717391304344</v>
      </c>
      <c r="M39" s="1">
        <v>0</v>
      </c>
      <c r="N39" s="2">
        <f t="shared" si="2"/>
        <v>0</v>
      </c>
    </row>
    <row r="40" spans="1:14" x14ac:dyDescent="0.3">
      <c r="A40" t="s">
        <v>32</v>
      </c>
      <c r="B40" t="s">
        <v>112</v>
      </c>
      <c r="C40" t="s">
        <v>113</v>
      </c>
      <c r="D40" t="s">
        <v>72</v>
      </c>
      <c r="E40" s="1">
        <v>26.239130434782609</v>
      </c>
      <c r="F40" s="1">
        <v>17.159239130434781</v>
      </c>
      <c r="G40" s="1">
        <v>13.441521739130437</v>
      </c>
      <c r="H40" s="2">
        <f t="shared" si="0"/>
        <v>0.78334019573686398</v>
      </c>
      <c r="I40" s="1">
        <v>20.082608695652176</v>
      </c>
      <c r="J40" s="1">
        <v>4.7934782608695654</v>
      </c>
      <c r="K40" s="2">
        <f t="shared" si="1"/>
        <v>0.23868802771162587</v>
      </c>
      <c r="L40" s="1">
        <v>69.955217391304373</v>
      </c>
      <c r="M40" s="1">
        <v>15.042391304347829</v>
      </c>
      <c r="N40" s="2">
        <f t="shared" si="2"/>
        <v>0.21502886940092106</v>
      </c>
    </row>
    <row r="41" spans="1:14" x14ac:dyDescent="0.3">
      <c r="A41" t="s">
        <v>32</v>
      </c>
      <c r="B41" t="s">
        <v>114</v>
      </c>
      <c r="C41" t="s">
        <v>57</v>
      </c>
      <c r="D41" t="s">
        <v>58</v>
      </c>
      <c r="E41" s="1">
        <v>115.60869565217391</v>
      </c>
      <c r="F41" s="1">
        <v>21.346413043478258</v>
      </c>
      <c r="G41" s="1">
        <v>12.463043478260872</v>
      </c>
      <c r="H41" s="2">
        <f t="shared" si="0"/>
        <v>0.58384719966189225</v>
      </c>
      <c r="I41" s="1">
        <v>90.820108695652166</v>
      </c>
      <c r="J41" s="1">
        <v>28.217391304347824</v>
      </c>
      <c r="K41" s="2">
        <f t="shared" si="1"/>
        <v>0.31069541437026132</v>
      </c>
      <c r="L41" s="1">
        <v>237.47152173913045</v>
      </c>
      <c r="M41" s="1">
        <v>7.0652173913043473E-2</v>
      </c>
      <c r="N41" s="2">
        <f t="shared" si="2"/>
        <v>2.9751851251729036E-4</v>
      </c>
    </row>
    <row r="42" spans="1:14" x14ac:dyDescent="0.3">
      <c r="A42" t="s">
        <v>32</v>
      </c>
      <c r="B42" t="s">
        <v>115</v>
      </c>
      <c r="C42" t="s">
        <v>34</v>
      </c>
      <c r="D42" t="s">
        <v>35</v>
      </c>
      <c r="E42" s="1">
        <v>31.369565217391305</v>
      </c>
      <c r="F42" s="1">
        <v>28.754673913043472</v>
      </c>
      <c r="G42" s="1">
        <v>3.4918478260869565</v>
      </c>
      <c r="H42" s="2">
        <f t="shared" si="0"/>
        <v>0.12143583462801891</v>
      </c>
      <c r="I42" s="1">
        <v>8.8629347826086935</v>
      </c>
      <c r="J42" s="1">
        <v>0</v>
      </c>
      <c r="K42" s="2">
        <f t="shared" si="1"/>
        <v>0</v>
      </c>
      <c r="L42" s="1">
        <v>81.350760869565136</v>
      </c>
      <c r="M42" s="1">
        <v>0.27717391304347827</v>
      </c>
      <c r="N42" s="2">
        <f t="shared" si="2"/>
        <v>3.4071459207110416E-3</v>
      </c>
    </row>
    <row r="43" spans="1:14" x14ac:dyDescent="0.3">
      <c r="A43" t="s">
        <v>32</v>
      </c>
      <c r="B43" t="s">
        <v>116</v>
      </c>
      <c r="C43" t="s">
        <v>117</v>
      </c>
      <c r="D43" t="s">
        <v>118</v>
      </c>
      <c r="E43" s="1">
        <v>37.945652173913047</v>
      </c>
      <c r="F43" s="1">
        <v>30.730978260869566</v>
      </c>
      <c r="G43" s="1">
        <v>1.6766304347826086</v>
      </c>
      <c r="H43" s="2">
        <f t="shared" si="0"/>
        <v>5.4558316385179939E-2</v>
      </c>
      <c r="I43" s="1">
        <v>45.432065217391305</v>
      </c>
      <c r="J43" s="1">
        <v>5.7717391304347823</v>
      </c>
      <c r="K43" s="2">
        <f t="shared" si="1"/>
        <v>0.12704109097434058</v>
      </c>
      <c r="L43" s="1">
        <v>96.953804347826093</v>
      </c>
      <c r="M43" s="1">
        <v>14.600543478260869</v>
      </c>
      <c r="N43" s="2">
        <f t="shared" si="2"/>
        <v>0.15059278567224416</v>
      </c>
    </row>
    <row r="44" spans="1:14" x14ac:dyDescent="0.3">
      <c r="A44" t="s">
        <v>32</v>
      </c>
      <c r="B44" t="s">
        <v>119</v>
      </c>
      <c r="C44" t="s">
        <v>120</v>
      </c>
      <c r="D44" t="s">
        <v>121</v>
      </c>
      <c r="E44" s="1">
        <v>99.847826086956516</v>
      </c>
      <c r="F44" s="1">
        <v>65.186195652173936</v>
      </c>
      <c r="G44" s="1">
        <v>3.4979347826086955</v>
      </c>
      <c r="H44" s="2">
        <f t="shared" si="0"/>
        <v>5.3660667686043134E-2</v>
      </c>
      <c r="I44" s="1">
        <v>51.523804347826079</v>
      </c>
      <c r="J44" s="1">
        <v>37.695652173913047</v>
      </c>
      <c r="K44" s="2">
        <f t="shared" si="1"/>
        <v>0.73161624323075669</v>
      </c>
      <c r="L44" s="1">
        <v>331.88597826086954</v>
      </c>
      <c r="M44" s="1">
        <v>127.74858695652175</v>
      </c>
      <c r="N44" s="2">
        <f t="shared" si="2"/>
        <v>0.38491709600370222</v>
      </c>
    </row>
    <row r="45" spans="1:14" x14ac:dyDescent="0.3">
      <c r="A45" t="s">
        <v>32</v>
      </c>
      <c r="B45" t="s">
        <v>122</v>
      </c>
      <c r="C45" t="s">
        <v>123</v>
      </c>
      <c r="D45" t="s">
        <v>124</v>
      </c>
      <c r="E45" s="1">
        <v>122.57608695652173</v>
      </c>
      <c r="F45" s="1">
        <v>86.410326086956545</v>
      </c>
      <c r="G45" s="1">
        <v>0</v>
      </c>
      <c r="H45" s="2">
        <f t="shared" si="0"/>
        <v>0</v>
      </c>
      <c r="I45" s="1">
        <v>62.794456521739122</v>
      </c>
      <c r="J45" s="1">
        <v>2.8043478260869565</v>
      </c>
      <c r="K45" s="2">
        <f t="shared" si="1"/>
        <v>4.4659162311821356E-2</v>
      </c>
      <c r="L45" s="1">
        <v>315.71152173913043</v>
      </c>
      <c r="M45" s="1">
        <v>31.154239130434789</v>
      </c>
      <c r="N45" s="2">
        <f t="shared" si="2"/>
        <v>9.8679449387270871E-2</v>
      </c>
    </row>
    <row r="46" spans="1:14" x14ac:dyDescent="0.3">
      <c r="A46" t="s">
        <v>32</v>
      </c>
      <c r="B46" t="s">
        <v>125</v>
      </c>
      <c r="C46" t="s">
        <v>98</v>
      </c>
      <c r="D46" t="s">
        <v>93</v>
      </c>
      <c r="E46" s="1">
        <v>69.445652173913047</v>
      </c>
      <c r="F46" s="1">
        <v>74.985543478260865</v>
      </c>
      <c r="G46" s="1">
        <v>0</v>
      </c>
      <c r="H46" s="2">
        <f t="shared" si="0"/>
        <v>0</v>
      </c>
      <c r="I46" s="1">
        <v>6.5516304347826084</v>
      </c>
      <c r="J46" s="1">
        <v>0</v>
      </c>
      <c r="K46" s="2">
        <f t="shared" si="1"/>
        <v>0</v>
      </c>
      <c r="L46" s="1">
        <v>112.67380434782608</v>
      </c>
      <c r="M46" s="1">
        <v>0</v>
      </c>
      <c r="N46" s="2">
        <f t="shared" si="2"/>
        <v>0</v>
      </c>
    </row>
    <row r="47" spans="1:14" x14ac:dyDescent="0.3">
      <c r="A47" t="s">
        <v>32</v>
      </c>
      <c r="B47" t="s">
        <v>126</v>
      </c>
      <c r="C47" t="s">
        <v>34</v>
      </c>
      <c r="D47" t="s">
        <v>35</v>
      </c>
      <c r="E47" s="1">
        <v>340.33695652173913</v>
      </c>
      <c r="F47" s="1">
        <v>89.323695652173924</v>
      </c>
      <c r="G47" s="1">
        <v>4.6277173913043477</v>
      </c>
      <c r="H47" s="2">
        <f t="shared" si="0"/>
        <v>5.1808395941482968E-2</v>
      </c>
      <c r="I47" s="1">
        <v>142.99086956521742</v>
      </c>
      <c r="J47" s="1">
        <v>1.2826086956521738</v>
      </c>
      <c r="K47" s="2">
        <f t="shared" si="1"/>
        <v>8.969864296595402E-3</v>
      </c>
      <c r="L47" s="1">
        <v>453.89304347826129</v>
      </c>
      <c r="M47" s="1">
        <v>24.511086956521744</v>
      </c>
      <c r="N47" s="2">
        <f t="shared" si="2"/>
        <v>5.400190046687877E-2</v>
      </c>
    </row>
    <row r="48" spans="1:14" x14ac:dyDescent="0.3">
      <c r="A48" t="s">
        <v>32</v>
      </c>
      <c r="B48" t="s">
        <v>127</v>
      </c>
      <c r="C48" t="s">
        <v>113</v>
      </c>
      <c r="D48" t="s">
        <v>72</v>
      </c>
      <c r="E48" s="1">
        <v>44.521739130434781</v>
      </c>
      <c r="F48" s="1">
        <v>18.723369565217393</v>
      </c>
      <c r="G48" s="1">
        <v>2.1152173913043479</v>
      </c>
      <c r="H48" s="2">
        <f t="shared" si="0"/>
        <v>0.11297204725552233</v>
      </c>
      <c r="I48" s="1">
        <v>24.053043478260872</v>
      </c>
      <c r="J48" s="1">
        <v>0</v>
      </c>
      <c r="K48" s="2">
        <f t="shared" si="1"/>
        <v>0</v>
      </c>
      <c r="L48" s="1">
        <v>79.702173913043481</v>
      </c>
      <c r="M48" s="1">
        <v>7.6820652173913055</v>
      </c>
      <c r="N48" s="2">
        <f t="shared" si="2"/>
        <v>9.63846384638464E-2</v>
      </c>
    </row>
    <row r="49" spans="1:14" x14ac:dyDescent="0.3">
      <c r="A49" t="s">
        <v>32</v>
      </c>
      <c r="B49" t="s">
        <v>128</v>
      </c>
      <c r="C49" t="s">
        <v>105</v>
      </c>
      <c r="D49" t="s">
        <v>106</v>
      </c>
      <c r="E49" s="1">
        <v>84.543478260869563</v>
      </c>
      <c r="F49" s="1">
        <v>42.498260869565208</v>
      </c>
      <c r="G49" s="1">
        <v>0</v>
      </c>
      <c r="H49" s="2">
        <f t="shared" si="0"/>
        <v>0</v>
      </c>
      <c r="I49" s="1">
        <v>15.396956521739126</v>
      </c>
      <c r="J49" s="1">
        <v>0</v>
      </c>
      <c r="K49" s="2">
        <f t="shared" si="1"/>
        <v>0</v>
      </c>
      <c r="L49" s="1">
        <v>166.58869565217393</v>
      </c>
      <c r="M49" s="1">
        <v>0</v>
      </c>
      <c r="N49" s="2">
        <f t="shared" si="2"/>
        <v>0</v>
      </c>
    </row>
    <row r="50" spans="1:14" x14ac:dyDescent="0.3">
      <c r="A50" t="s">
        <v>32</v>
      </c>
      <c r="B50" t="s">
        <v>129</v>
      </c>
      <c r="C50" t="s">
        <v>34</v>
      </c>
      <c r="D50" t="s">
        <v>35</v>
      </c>
      <c r="E50" s="1">
        <v>112.39130434782609</v>
      </c>
      <c r="F50" s="1">
        <v>57.784239130434798</v>
      </c>
      <c r="G50" s="1">
        <v>35.682934782608697</v>
      </c>
      <c r="H50" s="2">
        <f t="shared" si="0"/>
        <v>0.61752019788756884</v>
      </c>
      <c r="I50" s="1">
        <v>52.615108695652175</v>
      </c>
      <c r="J50" s="1">
        <v>1.3152173913043479</v>
      </c>
      <c r="K50" s="2">
        <f t="shared" si="1"/>
        <v>2.4996952850788852E-2</v>
      </c>
      <c r="L50" s="1">
        <v>198.90489130434781</v>
      </c>
      <c r="M50" s="1">
        <v>22.091739130434782</v>
      </c>
      <c r="N50" s="2">
        <f t="shared" si="2"/>
        <v>0.11106684700192632</v>
      </c>
    </row>
    <row r="51" spans="1:14" x14ac:dyDescent="0.3">
      <c r="A51" t="s">
        <v>32</v>
      </c>
      <c r="B51" t="s">
        <v>130</v>
      </c>
      <c r="C51" t="s">
        <v>68</v>
      </c>
      <c r="D51" t="s">
        <v>69</v>
      </c>
      <c r="E51" s="1">
        <v>93.913043478260875</v>
      </c>
      <c r="F51" s="1">
        <v>47.825326086956544</v>
      </c>
      <c r="G51" s="1">
        <v>0</v>
      </c>
      <c r="H51" s="2">
        <f t="shared" si="0"/>
        <v>0</v>
      </c>
      <c r="I51" s="1">
        <v>35.957500000000017</v>
      </c>
      <c r="J51" s="1">
        <v>0</v>
      </c>
      <c r="K51" s="2">
        <f t="shared" si="1"/>
        <v>0</v>
      </c>
      <c r="L51" s="1">
        <v>269.53576086956519</v>
      </c>
      <c r="M51" s="1">
        <v>5.5652173913043477</v>
      </c>
      <c r="N51" s="2">
        <f t="shared" si="2"/>
        <v>2.0647417520220961E-2</v>
      </c>
    </row>
    <row r="52" spans="1:14" x14ac:dyDescent="0.3">
      <c r="A52" t="s">
        <v>32</v>
      </c>
      <c r="B52" t="s">
        <v>131</v>
      </c>
      <c r="C52" t="s">
        <v>117</v>
      </c>
      <c r="D52" t="s">
        <v>118</v>
      </c>
      <c r="E52" s="1">
        <v>105.91304347826087</v>
      </c>
      <c r="F52" s="1">
        <v>59.79217391304347</v>
      </c>
      <c r="G52" s="1">
        <v>27.894021739130455</v>
      </c>
      <c r="H52" s="2">
        <f t="shared" si="0"/>
        <v>0.46651626648827138</v>
      </c>
      <c r="I52" s="1">
        <v>49.740652173913048</v>
      </c>
      <c r="J52" s="1">
        <v>12.75</v>
      </c>
      <c r="K52" s="2">
        <f t="shared" si="1"/>
        <v>0.25632957033657183</v>
      </c>
      <c r="L52" s="1">
        <v>184.92510869565217</v>
      </c>
      <c r="M52" s="1">
        <v>16.827500000000004</v>
      </c>
      <c r="N52" s="2">
        <f t="shared" si="2"/>
        <v>9.0996296385552108E-2</v>
      </c>
    </row>
    <row r="53" spans="1:14" x14ac:dyDescent="0.3">
      <c r="A53" t="s">
        <v>32</v>
      </c>
      <c r="B53" t="s">
        <v>132</v>
      </c>
      <c r="C53" t="s">
        <v>63</v>
      </c>
      <c r="D53" t="s">
        <v>40</v>
      </c>
      <c r="E53" s="1">
        <v>87.434782608695656</v>
      </c>
      <c r="F53" s="1">
        <v>59.379347826086942</v>
      </c>
      <c r="G53" s="1">
        <v>0</v>
      </c>
      <c r="H53" s="2">
        <f t="shared" si="0"/>
        <v>0</v>
      </c>
      <c r="I53" s="1">
        <v>23.65608695652174</v>
      </c>
      <c r="J53" s="1">
        <v>2.0543478260869565</v>
      </c>
      <c r="K53" s="2">
        <f t="shared" si="1"/>
        <v>8.6842250362991411E-2</v>
      </c>
      <c r="L53" s="1">
        <v>168.9330434782608</v>
      </c>
      <c r="M53" s="1">
        <v>0</v>
      </c>
      <c r="N53" s="2">
        <f t="shared" si="2"/>
        <v>0</v>
      </c>
    </row>
    <row r="54" spans="1:14" x14ac:dyDescent="0.3">
      <c r="A54" t="s">
        <v>32</v>
      </c>
      <c r="B54" t="s">
        <v>133</v>
      </c>
      <c r="C54" t="s">
        <v>34</v>
      </c>
      <c r="D54" t="s">
        <v>35</v>
      </c>
      <c r="E54" s="1">
        <v>126.31521739130434</v>
      </c>
      <c r="F54" s="1">
        <v>61.964782608695671</v>
      </c>
      <c r="G54" s="1">
        <v>7.0127173913043501</v>
      </c>
      <c r="H54" s="2">
        <f t="shared" si="0"/>
        <v>0.11317262961429704</v>
      </c>
      <c r="I54" s="1">
        <v>52.042065217391311</v>
      </c>
      <c r="J54" s="1">
        <v>0.53260869565217395</v>
      </c>
      <c r="K54" s="2">
        <f t="shared" si="1"/>
        <v>1.0234195999473669E-2</v>
      </c>
      <c r="L54" s="1">
        <v>261.28032608695645</v>
      </c>
      <c r="M54" s="1">
        <v>0</v>
      </c>
      <c r="N54" s="2">
        <f t="shared" si="2"/>
        <v>0</v>
      </c>
    </row>
    <row r="55" spans="1:14" x14ac:dyDescent="0.3">
      <c r="A55" t="s">
        <v>32</v>
      </c>
      <c r="B55" t="s">
        <v>134</v>
      </c>
      <c r="C55" t="s">
        <v>60</v>
      </c>
      <c r="D55" t="s">
        <v>61</v>
      </c>
      <c r="E55" s="1">
        <v>104.44565217391305</v>
      </c>
      <c r="F55" s="1">
        <v>44.894021739130437</v>
      </c>
      <c r="G55" s="1">
        <v>0</v>
      </c>
      <c r="H55" s="2">
        <f t="shared" si="0"/>
        <v>0</v>
      </c>
      <c r="I55" s="1">
        <v>47.273804347826079</v>
      </c>
      <c r="J55" s="1">
        <v>0</v>
      </c>
      <c r="K55" s="2">
        <f t="shared" si="1"/>
        <v>0</v>
      </c>
      <c r="L55" s="1">
        <v>205.11880434782609</v>
      </c>
      <c r="M55" s="1">
        <v>1.9629347826086956</v>
      </c>
      <c r="N55" s="2">
        <f t="shared" si="2"/>
        <v>9.5697456352177666E-3</v>
      </c>
    </row>
    <row r="56" spans="1:14" x14ac:dyDescent="0.3">
      <c r="A56" t="s">
        <v>32</v>
      </c>
      <c r="B56" t="s">
        <v>135</v>
      </c>
      <c r="C56" t="s">
        <v>136</v>
      </c>
      <c r="D56" t="s">
        <v>121</v>
      </c>
      <c r="E56" s="1">
        <v>86.760869565217391</v>
      </c>
      <c r="F56" s="1">
        <v>42.862282608695665</v>
      </c>
      <c r="G56" s="1">
        <v>0</v>
      </c>
      <c r="H56" s="2">
        <f t="shared" si="0"/>
        <v>0</v>
      </c>
      <c r="I56" s="1">
        <v>45.930652173913025</v>
      </c>
      <c r="J56" s="1">
        <v>1.8152173913043479</v>
      </c>
      <c r="K56" s="2">
        <f t="shared" si="1"/>
        <v>3.9520827712856359E-2</v>
      </c>
      <c r="L56" s="1">
        <v>129.71858695652173</v>
      </c>
      <c r="M56" s="1">
        <v>0</v>
      </c>
      <c r="N56" s="2">
        <f t="shared" si="2"/>
        <v>0</v>
      </c>
    </row>
    <row r="57" spans="1:14" x14ac:dyDescent="0.3">
      <c r="A57" t="s">
        <v>32</v>
      </c>
      <c r="B57" t="s">
        <v>137</v>
      </c>
      <c r="C57" t="s">
        <v>138</v>
      </c>
      <c r="D57" t="s">
        <v>78</v>
      </c>
      <c r="E57" s="1">
        <v>80.293478260869563</v>
      </c>
      <c r="F57" s="1">
        <v>33.460978260869567</v>
      </c>
      <c r="G57" s="1">
        <v>3.6555434782608698</v>
      </c>
      <c r="H57" s="2">
        <f t="shared" si="0"/>
        <v>0.1092479559252991</v>
      </c>
      <c r="I57" s="1">
        <v>28.626195652173905</v>
      </c>
      <c r="J57" s="1">
        <v>2.3695652173913042</v>
      </c>
      <c r="K57" s="2">
        <f t="shared" si="1"/>
        <v>8.2776113395681236E-2</v>
      </c>
      <c r="L57" s="1">
        <v>153.23076086956519</v>
      </c>
      <c r="M57" s="1">
        <v>21.67217391304348</v>
      </c>
      <c r="N57" s="2">
        <f t="shared" si="2"/>
        <v>0.14143487763198873</v>
      </c>
    </row>
    <row r="58" spans="1:14" x14ac:dyDescent="0.3">
      <c r="A58" t="s">
        <v>32</v>
      </c>
      <c r="B58" t="s">
        <v>139</v>
      </c>
      <c r="C58" t="s">
        <v>34</v>
      </c>
      <c r="D58" t="s">
        <v>35</v>
      </c>
      <c r="E58" s="1">
        <v>102.75</v>
      </c>
      <c r="F58" s="1">
        <v>68.183478260869563</v>
      </c>
      <c r="G58" s="1">
        <v>26.813478260869562</v>
      </c>
      <c r="H58" s="2">
        <f t="shared" si="0"/>
        <v>0.39325477292726785</v>
      </c>
      <c r="I58" s="1">
        <v>62.703695652173913</v>
      </c>
      <c r="J58" s="1">
        <v>13.793478260869565</v>
      </c>
      <c r="K58" s="2">
        <f t="shared" si="1"/>
        <v>0.21997871285584025</v>
      </c>
      <c r="L58" s="1">
        <v>154.72108695652179</v>
      </c>
      <c r="M58" s="1">
        <v>78.253369565217369</v>
      </c>
      <c r="N58" s="2">
        <f t="shared" si="2"/>
        <v>0.50577055205931543</v>
      </c>
    </row>
    <row r="59" spans="1:14" x14ac:dyDescent="0.3">
      <c r="A59" t="s">
        <v>32</v>
      </c>
      <c r="B59" t="s">
        <v>140</v>
      </c>
      <c r="C59" t="s">
        <v>141</v>
      </c>
      <c r="D59" t="s">
        <v>142</v>
      </c>
      <c r="E59" s="1">
        <v>57.391304347826086</v>
      </c>
      <c r="F59" s="1">
        <v>24.547934782608696</v>
      </c>
      <c r="G59" s="1">
        <v>14.048913043478262</v>
      </c>
      <c r="H59" s="2">
        <f t="shared" si="0"/>
        <v>0.57230529443280898</v>
      </c>
      <c r="I59" s="1">
        <v>21.724021739130443</v>
      </c>
      <c r="J59" s="1">
        <v>0</v>
      </c>
      <c r="K59" s="2">
        <f t="shared" si="1"/>
        <v>0</v>
      </c>
      <c r="L59" s="1">
        <v>125.32119565217387</v>
      </c>
      <c r="M59" s="1">
        <v>0</v>
      </c>
      <c r="N59" s="2">
        <f t="shared" si="2"/>
        <v>0</v>
      </c>
    </row>
    <row r="60" spans="1:14" x14ac:dyDescent="0.3">
      <c r="A60" t="s">
        <v>32</v>
      </c>
      <c r="B60" t="s">
        <v>143</v>
      </c>
      <c r="C60" t="s">
        <v>34</v>
      </c>
      <c r="D60" t="s">
        <v>35</v>
      </c>
      <c r="E60" s="1">
        <v>58.217391304347828</v>
      </c>
      <c r="F60" s="1">
        <v>23.317608695652172</v>
      </c>
      <c r="G60" s="1">
        <v>0</v>
      </c>
      <c r="H60" s="2">
        <f t="shared" si="0"/>
        <v>0</v>
      </c>
      <c r="I60" s="1">
        <v>19.597391304347838</v>
      </c>
      <c r="J60" s="1">
        <v>0</v>
      </c>
      <c r="K60" s="2">
        <f t="shared" si="1"/>
        <v>0</v>
      </c>
      <c r="L60" s="1">
        <v>132.30739130434782</v>
      </c>
      <c r="M60" s="1">
        <v>0</v>
      </c>
      <c r="N60" s="2">
        <f t="shared" si="2"/>
        <v>0</v>
      </c>
    </row>
    <row r="61" spans="1:14" x14ac:dyDescent="0.3">
      <c r="A61" t="s">
        <v>32</v>
      </c>
      <c r="B61" t="s">
        <v>144</v>
      </c>
      <c r="C61" t="s">
        <v>34</v>
      </c>
      <c r="D61" t="s">
        <v>35</v>
      </c>
      <c r="E61" s="1">
        <v>104.72826086956522</v>
      </c>
      <c r="F61" s="1">
        <v>48.821304347826079</v>
      </c>
      <c r="G61" s="1">
        <v>11.339673913043478</v>
      </c>
      <c r="H61" s="2">
        <f t="shared" si="0"/>
        <v>0.23226896668418104</v>
      </c>
      <c r="I61" s="1">
        <v>45.792934782608683</v>
      </c>
      <c r="J61" s="1">
        <v>0</v>
      </c>
      <c r="K61" s="2">
        <f t="shared" si="1"/>
        <v>0</v>
      </c>
      <c r="L61" s="1">
        <v>180.17249999999996</v>
      </c>
      <c r="M61" s="1">
        <v>19.486413043478262</v>
      </c>
      <c r="N61" s="2">
        <f t="shared" si="2"/>
        <v>0.10815420246418442</v>
      </c>
    </row>
    <row r="62" spans="1:14" x14ac:dyDescent="0.3">
      <c r="A62" t="s">
        <v>32</v>
      </c>
      <c r="B62" t="s">
        <v>145</v>
      </c>
      <c r="C62" t="s">
        <v>68</v>
      </c>
      <c r="D62" t="s">
        <v>69</v>
      </c>
      <c r="E62" s="1">
        <v>40.206521739130437</v>
      </c>
      <c r="F62" s="1">
        <v>16.799999999999997</v>
      </c>
      <c r="G62" s="1">
        <v>0</v>
      </c>
      <c r="H62" s="2">
        <f t="shared" si="0"/>
        <v>0</v>
      </c>
      <c r="I62" s="1">
        <v>34.067173913043469</v>
      </c>
      <c r="J62" s="1">
        <v>0</v>
      </c>
      <c r="K62" s="2">
        <f t="shared" si="1"/>
        <v>0</v>
      </c>
      <c r="L62" s="1">
        <v>63.981739130434811</v>
      </c>
      <c r="M62" s="1">
        <v>0</v>
      </c>
      <c r="N62" s="2">
        <f t="shared" si="2"/>
        <v>0</v>
      </c>
    </row>
    <row r="63" spans="1:14" x14ac:dyDescent="0.3">
      <c r="A63" t="s">
        <v>32</v>
      </c>
      <c r="B63" t="s">
        <v>146</v>
      </c>
      <c r="C63" t="s">
        <v>57</v>
      </c>
      <c r="D63" t="s">
        <v>58</v>
      </c>
      <c r="E63" s="1">
        <v>44</v>
      </c>
      <c r="F63" s="1">
        <v>30.262173913043465</v>
      </c>
      <c r="G63" s="1">
        <v>13.230978260869565</v>
      </c>
      <c r="H63" s="2">
        <f t="shared" si="0"/>
        <v>0.43721175811387458</v>
      </c>
      <c r="I63" s="1">
        <v>20.003695652173914</v>
      </c>
      <c r="J63" s="1">
        <v>0.13043478260869565</v>
      </c>
      <c r="K63" s="2">
        <f t="shared" si="1"/>
        <v>6.5205342491061434E-3</v>
      </c>
      <c r="L63" s="1">
        <v>82.981630434782602</v>
      </c>
      <c r="M63" s="1">
        <v>14.298913043478262</v>
      </c>
      <c r="N63" s="2">
        <f t="shared" si="2"/>
        <v>0.17231419735378839</v>
      </c>
    </row>
    <row r="64" spans="1:14" x14ac:dyDescent="0.3">
      <c r="A64" t="s">
        <v>32</v>
      </c>
      <c r="B64" t="s">
        <v>147</v>
      </c>
      <c r="C64" t="s">
        <v>148</v>
      </c>
      <c r="D64" t="s">
        <v>149</v>
      </c>
      <c r="E64" s="1">
        <v>91.369565217391298</v>
      </c>
      <c r="F64" s="1">
        <v>23.206413043478253</v>
      </c>
      <c r="G64" s="1">
        <v>0</v>
      </c>
      <c r="H64" s="2">
        <f t="shared" si="0"/>
        <v>0</v>
      </c>
      <c r="I64" s="1">
        <v>47.675434782608697</v>
      </c>
      <c r="J64" s="1">
        <v>0</v>
      </c>
      <c r="K64" s="2">
        <f t="shared" si="1"/>
        <v>0</v>
      </c>
      <c r="L64" s="1">
        <v>190.62967391304349</v>
      </c>
      <c r="M64" s="1">
        <v>0</v>
      </c>
      <c r="N64" s="2">
        <f t="shared" si="2"/>
        <v>0</v>
      </c>
    </row>
    <row r="65" spans="1:14" x14ac:dyDescent="0.3">
      <c r="A65" t="s">
        <v>32</v>
      </c>
      <c r="B65" t="s">
        <v>150</v>
      </c>
      <c r="C65" t="s">
        <v>34</v>
      </c>
      <c r="D65" t="s">
        <v>35</v>
      </c>
      <c r="E65" s="1">
        <v>109.3695652173913</v>
      </c>
      <c r="F65" s="1">
        <v>20.895760869565212</v>
      </c>
      <c r="G65" s="1">
        <v>5.1041304347826086</v>
      </c>
      <c r="H65" s="2">
        <f t="shared" si="0"/>
        <v>0.24426631155684797</v>
      </c>
      <c r="I65" s="1">
        <v>84.850978260869567</v>
      </c>
      <c r="J65" s="1">
        <v>1.3804347826086956</v>
      </c>
      <c r="K65" s="2">
        <f t="shared" si="1"/>
        <v>1.6268931848547771E-2</v>
      </c>
      <c r="L65" s="1">
        <v>178.32739130434786</v>
      </c>
      <c r="M65" s="1">
        <v>10.607826086956521</v>
      </c>
      <c r="N65" s="2">
        <f t="shared" si="2"/>
        <v>5.9485118967799809E-2</v>
      </c>
    </row>
    <row r="66" spans="1:14" x14ac:dyDescent="0.3">
      <c r="A66" t="s">
        <v>32</v>
      </c>
      <c r="B66" t="s">
        <v>151</v>
      </c>
      <c r="C66" t="s">
        <v>117</v>
      </c>
      <c r="D66" t="s">
        <v>118</v>
      </c>
      <c r="E66" s="1">
        <v>77.141304347826093</v>
      </c>
      <c r="F66" s="1">
        <v>43.928369565217388</v>
      </c>
      <c r="G66" s="1">
        <v>0</v>
      </c>
      <c r="H66" s="2">
        <f t="shared" ref="H66:H71" si="3">G66/F66</f>
        <v>0</v>
      </c>
      <c r="I66" s="1">
        <v>44.474456521739135</v>
      </c>
      <c r="J66" s="1">
        <v>0</v>
      </c>
      <c r="K66" s="2">
        <f t="shared" ref="K66:K71" si="4">J66/I66</f>
        <v>0</v>
      </c>
      <c r="L66" s="1">
        <v>119.88152173913046</v>
      </c>
      <c r="M66" s="1">
        <v>0</v>
      </c>
      <c r="N66" s="2">
        <f t="shared" ref="N66:N71" si="5">M66/L66</f>
        <v>0</v>
      </c>
    </row>
    <row r="67" spans="1:14" x14ac:dyDescent="0.3">
      <c r="A67" t="s">
        <v>32</v>
      </c>
      <c r="B67" t="s">
        <v>152</v>
      </c>
      <c r="C67" t="s">
        <v>34</v>
      </c>
      <c r="D67" t="s">
        <v>35</v>
      </c>
      <c r="E67" s="1">
        <v>113.18478260869566</v>
      </c>
      <c r="F67" s="1">
        <v>58.9542391304348</v>
      </c>
      <c r="G67" s="1">
        <v>25.183152173913044</v>
      </c>
      <c r="H67" s="2">
        <f t="shared" si="3"/>
        <v>0.42716439980161464</v>
      </c>
      <c r="I67" s="1">
        <v>64.568586956521727</v>
      </c>
      <c r="J67" s="1">
        <v>7.4782608695652177</v>
      </c>
      <c r="K67" s="2">
        <f t="shared" si="4"/>
        <v>0.11581887140570107</v>
      </c>
      <c r="L67" s="1">
        <v>211.0370652173913</v>
      </c>
      <c r="M67" s="1">
        <v>63.533152173913066</v>
      </c>
      <c r="N67" s="2">
        <f t="shared" si="5"/>
        <v>0.30105210242791691</v>
      </c>
    </row>
    <row r="68" spans="1:14" x14ac:dyDescent="0.3">
      <c r="A68" t="s">
        <v>32</v>
      </c>
      <c r="B68" t="s">
        <v>153</v>
      </c>
      <c r="C68" t="s">
        <v>123</v>
      </c>
      <c r="D68" t="s">
        <v>124</v>
      </c>
      <c r="E68" s="1">
        <v>83.847826086956516</v>
      </c>
      <c r="F68" s="1">
        <v>16.164782608695656</v>
      </c>
      <c r="G68" s="1">
        <v>0</v>
      </c>
      <c r="H68" s="2">
        <f t="shared" si="3"/>
        <v>0</v>
      </c>
      <c r="I68" s="1">
        <v>35.776956521739137</v>
      </c>
      <c r="J68" s="1">
        <v>0</v>
      </c>
      <c r="K68" s="2">
        <f t="shared" si="4"/>
        <v>0</v>
      </c>
      <c r="L68" s="1">
        <v>175.28739130434789</v>
      </c>
      <c r="M68" s="1">
        <v>0</v>
      </c>
      <c r="N68" s="2">
        <f t="shared" si="5"/>
        <v>0</v>
      </c>
    </row>
    <row r="69" spans="1:14" x14ac:dyDescent="0.3">
      <c r="A69" t="s">
        <v>32</v>
      </c>
      <c r="B69" t="s">
        <v>154</v>
      </c>
      <c r="C69" t="s">
        <v>53</v>
      </c>
      <c r="D69" t="s">
        <v>54</v>
      </c>
      <c r="E69" s="1">
        <v>24.217391304347824</v>
      </c>
      <c r="F69" s="1">
        <v>17.744999999999997</v>
      </c>
      <c r="G69" s="1">
        <v>0</v>
      </c>
      <c r="H69" s="2">
        <f t="shared" si="3"/>
        <v>0</v>
      </c>
      <c r="I69" s="1">
        <v>30.623695652173915</v>
      </c>
      <c r="J69" s="1">
        <v>1.5869565217391304</v>
      </c>
      <c r="K69" s="2">
        <f t="shared" si="4"/>
        <v>5.1821195578871146E-2</v>
      </c>
      <c r="L69" s="1">
        <v>70.94260869565214</v>
      </c>
      <c r="M69" s="1">
        <v>0</v>
      </c>
      <c r="N69" s="2">
        <f t="shared" si="5"/>
        <v>0</v>
      </c>
    </row>
    <row r="70" spans="1:14" x14ac:dyDescent="0.3">
      <c r="A70" t="s">
        <v>32</v>
      </c>
      <c r="B70" t="s">
        <v>155</v>
      </c>
      <c r="C70" t="s">
        <v>53</v>
      </c>
      <c r="D70" t="s">
        <v>54</v>
      </c>
      <c r="E70" s="1">
        <v>36.217391304347828</v>
      </c>
      <c r="F70" s="1">
        <v>25.049456521739138</v>
      </c>
      <c r="G70" s="1">
        <v>0</v>
      </c>
      <c r="H70" s="2">
        <f t="shared" si="3"/>
        <v>0</v>
      </c>
      <c r="I70" s="1">
        <v>72.846521739130424</v>
      </c>
      <c r="J70" s="1">
        <v>0</v>
      </c>
      <c r="K70" s="2">
        <f t="shared" si="4"/>
        <v>0</v>
      </c>
      <c r="L70" s="1">
        <v>98.337717391304309</v>
      </c>
      <c r="M70" s="1">
        <v>0</v>
      </c>
      <c r="N70" s="2">
        <f t="shared" si="5"/>
        <v>0</v>
      </c>
    </row>
    <row r="71" spans="1:14" x14ac:dyDescent="0.3">
      <c r="A71" t="s">
        <v>32</v>
      </c>
      <c r="B71" t="s">
        <v>156</v>
      </c>
      <c r="C71" t="s">
        <v>74</v>
      </c>
      <c r="D71" t="s">
        <v>75</v>
      </c>
      <c r="E71" s="1">
        <v>81.173913043478265</v>
      </c>
      <c r="F71" s="1">
        <v>22.525000000000002</v>
      </c>
      <c r="G71" s="1">
        <v>0</v>
      </c>
      <c r="H71" s="2">
        <f t="shared" si="3"/>
        <v>0</v>
      </c>
      <c r="I71" s="1">
        <v>73.241413043478261</v>
      </c>
      <c r="J71" s="1">
        <v>0</v>
      </c>
      <c r="K71" s="2">
        <f t="shared" si="4"/>
        <v>0</v>
      </c>
      <c r="L71" s="1">
        <v>114.65989130434779</v>
      </c>
      <c r="M71" s="1">
        <v>0</v>
      </c>
      <c r="N71" s="2">
        <f t="shared" si="5"/>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workbookViewId="0">
      <pane ySplit="1" topLeftCell="A2" activePane="bottomLeft" state="frozen"/>
      <selection activeCell="D1" sqref="D1"/>
      <selection pane="bottomLeft" sqref="A1:XFD1"/>
    </sheetView>
  </sheetViews>
  <sheetFormatPr defaultColWidth="12.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45.989130434782609</v>
      </c>
      <c r="F2" s="1">
        <v>5.7391304347826084</v>
      </c>
      <c r="G2" s="1">
        <v>2.8695652173913042</v>
      </c>
      <c r="H2" s="1">
        <v>0</v>
      </c>
      <c r="I2" s="1">
        <v>0</v>
      </c>
      <c r="J2" s="1">
        <v>0</v>
      </c>
      <c r="K2" s="1">
        <v>0</v>
      </c>
      <c r="L2" s="1">
        <f t="shared" ref="L2:L65" si="0">SUM(J2,K2)</f>
        <v>0</v>
      </c>
      <c r="M2" s="1">
        <f t="shared" ref="M2:M65" si="1">L2/E2</f>
        <v>0</v>
      </c>
      <c r="N2" s="1">
        <v>0.56130434782608696</v>
      </c>
      <c r="O2" s="1">
        <v>0</v>
      </c>
      <c r="P2" s="1">
        <f t="shared" ref="P2:P65" si="2">SUM(N2,O2)</f>
        <v>0.56130434782608696</v>
      </c>
      <c r="Q2" s="1">
        <f t="shared" ref="Q2:Q65" si="3">P2/E2</f>
        <v>1.2205152446230206E-2</v>
      </c>
    </row>
    <row r="3" spans="1:17" x14ac:dyDescent="0.3">
      <c r="A3" t="s">
        <v>32</v>
      </c>
      <c r="B3" t="s">
        <v>36</v>
      </c>
      <c r="C3" t="s">
        <v>34</v>
      </c>
      <c r="D3" t="s">
        <v>35</v>
      </c>
      <c r="E3" s="1">
        <v>123.03260869565217</v>
      </c>
      <c r="F3" s="1">
        <v>5.5652173913043477</v>
      </c>
      <c r="G3" s="1">
        <v>0.52282608695652188</v>
      </c>
      <c r="H3" s="1">
        <v>1.0068478260869564</v>
      </c>
      <c r="I3" s="1">
        <v>5.2282608695652177</v>
      </c>
      <c r="J3" s="1">
        <v>0</v>
      </c>
      <c r="K3" s="1">
        <v>20.288913043478264</v>
      </c>
      <c r="L3" s="1">
        <f t="shared" si="0"/>
        <v>20.288913043478264</v>
      </c>
      <c r="M3" s="1">
        <f t="shared" si="1"/>
        <v>0.16490679388638574</v>
      </c>
      <c r="N3" s="1">
        <v>13.816195652173912</v>
      </c>
      <c r="O3" s="1">
        <v>0</v>
      </c>
      <c r="P3" s="1">
        <f t="shared" si="2"/>
        <v>13.816195652173912</v>
      </c>
      <c r="Q3" s="1">
        <f t="shared" si="3"/>
        <v>0.11229702270518596</v>
      </c>
    </row>
    <row r="4" spans="1:17" x14ac:dyDescent="0.3">
      <c r="A4" t="s">
        <v>32</v>
      </c>
      <c r="B4" t="s">
        <v>37</v>
      </c>
      <c r="C4" t="s">
        <v>34</v>
      </c>
      <c r="D4" t="s">
        <v>35</v>
      </c>
      <c r="E4" s="1">
        <v>51.510869565217391</v>
      </c>
      <c r="F4" s="1">
        <v>5.3043478260869561</v>
      </c>
      <c r="G4" s="1">
        <v>0.65217391304347827</v>
      </c>
      <c r="H4" s="1">
        <v>0.24456521739130435</v>
      </c>
      <c r="I4" s="1">
        <v>2.2717391304347827</v>
      </c>
      <c r="J4" s="1">
        <v>5.5652173913043477</v>
      </c>
      <c r="K4" s="1">
        <v>15.834239130434783</v>
      </c>
      <c r="L4" s="1">
        <f t="shared" si="0"/>
        <v>21.399456521739133</v>
      </c>
      <c r="M4" s="1">
        <f t="shared" si="1"/>
        <v>0.41543574593796162</v>
      </c>
      <c r="N4" s="1">
        <v>5.4782608695652177</v>
      </c>
      <c r="O4" s="1">
        <v>4.7309782608695654</v>
      </c>
      <c r="P4" s="1">
        <f t="shared" si="2"/>
        <v>10.209239130434783</v>
      </c>
      <c r="Q4" s="1">
        <f t="shared" si="3"/>
        <v>0.19819582190335516</v>
      </c>
    </row>
    <row r="5" spans="1:17" x14ac:dyDescent="0.3">
      <c r="A5" t="s">
        <v>32</v>
      </c>
      <c r="B5" t="s">
        <v>38</v>
      </c>
      <c r="C5" t="s">
        <v>39</v>
      </c>
      <c r="D5" t="s">
        <v>40</v>
      </c>
      <c r="E5" s="1">
        <v>76.282608695652172</v>
      </c>
      <c r="F5" s="1">
        <v>0</v>
      </c>
      <c r="G5" s="1">
        <v>0</v>
      </c>
      <c r="H5" s="1">
        <v>0</v>
      </c>
      <c r="I5" s="1">
        <v>3.2391304347826089</v>
      </c>
      <c r="J5" s="1">
        <v>9.3423913043478262</v>
      </c>
      <c r="K5" s="1">
        <v>55.299673913043492</v>
      </c>
      <c r="L5" s="1">
        <f t="shared" si="0"/>
        <v>64.64206521739132</v>
      </c>
      <c r="M5" s="1">
        <f t="shared" si="1"/>
        <v>0.8474023938444003</v>
      </c>
      <c r="N5" s="1">
        <v>0</v>
      </c>
      <c r="O5" s="1">
        <v>2.6210869565217392</v>
      </c>
      <c r="P5" s="1">
        <f t="shared" si="2"/>
        <v>2.6210869565217392</v>
      </c>
      <c r="Q5" s="1">
        <f t="shared" si="3"/>
        <v>3.4360216585921914E-2</v>
      </c>
    </row>
    <row r="6" spans="1:17" x14ac:dyDescent="0.3">
      <c r="A6" t="s">
        <v>32</v>
      </c>
      <c r="B6" t="s">
        <v>41</v>
      </c>
      <c r="C6" t="s">
        <v>34</v>
      </c>
      <c r="D6" t="s">
        <v>35</v>
      </c>
      <c r="E6" s="1">
        <v>135.55434782608697</v>
      </c>
      <c r="F6" s="1">
        <v>5.3913043478260869</v>
      </c>
      <c r="G6" s="1">
        <v>0.21739130434782608</v>
      </c>
      <c r="H6" s="1">
        <v>0.92054347826086957</v>
      </c>
      <c r="I6" s="1">
        <v>4.8913043478260869</v>
      </c>
      <c r="J6" s="1">
        <v>0</v>
      </c>
      <c r="K6" s="1">
        <v>31.185760869565232</v>
      </c>
      <c r="L6" s="1">
        <f t="shared" si="0"/>
        <v>31.185760869565232</v>
      </c>
      <c r="M6" s="1">
        <f t="shared" si="1"/>
        <v>0.23006094138401101</v>
      </c>
      <c r="N6" s="1">
        <v>20.232500000000012</v>
      </c>
      <c r="O6" s="1">
        <v>0</v>
      </c>
      <c r="P6" s="1">
        <f t="shared" si="2"/>
        <v>20.232500000000012</v>
      </c>
      <c r="Q6" s="1">
        <f t="shared" si="3"/>
        <v>0.14925747734744615</v>
      </c>
    </row>
    <row r="7" spans="1:17" x14ac:dyDescent="0.3">
      <c r="A7" t="s">
        <v>32</v>
      </c>
      <c r="B7" t="s">
        <v>42</v>
      </c>
      <c r="C7" t="s">
        <v>43</v>
      </c>
      <c r="D7" t="s">
        <v>44</v>
      </c>
      <c r="E7" s="1">
        <v>96.119565217391298</v>
      </c>
      <c r="F7" s="1">
        <v>5.3043478260869561</v>
      </c>
      <c r="G7" s="1">
        <v>0.52282608695652188</v>
      </c>
      <c r="H7" s="1">
        <v>0.53804347826086951</v>
      </c>
      <c r="I7" s="1">
        <v>2.0326086956521738</v>
      </c>
      <c r="J7" s="1">
        <v>0</v>
      </c>
      <c r="K7" s="1">
        <v>14.258478260869568</v>
      </c>
      <c r="L7" s="1">
        <f t="shared" si="0"/>
        <v>14.258478260869568</v>
      </c>
      <c r="M7" s="1">
        <f t="shared" si="1"/>
        <v>0.14834106072599801</v>
      </c>
      <c r="N7" s="1">
        <v>6.074673913043477</v>
      </c>
      <c r="O7" s="1">
        <v>0</v>
      </c>
      <c r="P7" s="1">
        <f t="shared" si="2"/>
        <v>6.074673913043477</v>
      </c>
      <c r="Q7" s="1">
        <f t="shared" si="3"/>
        <v>6.3199140563157286E-2</v>
      </c>
    </row>
    <row r="8" spans="1:17" x14ac:dyDescent="0.3">
      <c r="A8" t="s">
        <v>32</v>
      </c>
      <c r="B8" t="s">
        <v>45</v>
      </c>
      <c r="C8" t="s">
        <v>46</v>
      </c>
      <c r="D8" t="s">
        <v>40</v>
      </c>
      <c r="E8" s="1">
        <v>83.5</v>
      </c>
      <c r="F8" s="1">
        <v>9.8260869565217384</v>
      </c>
      <c r="G8" s="1">
        <v>0.52369565217391245</v>
      </c>
      <c r="H8" s="1">
        <v>0.30630434782608695</v>
      </c>
      <c r="I8" s="1">
        <v>1.1086956521739131</v>
      </c>
      <c r="J8" s="1">
        <v>0</v>
      </c>
      <c r="K8" s="1">
        <v>17.223369565217386</v>
      </c>
      <c r="L8" s="1">
        <f t="shared" si="0"/>
        <v>17.223369565217386</v>
      </c>
      <c r="M8" s="1">
        <f t="shared" si="1"/>
        <v>0.20626789898463935</v>
      </c>
      <c r="N8" s="1">
        <v>5.2682608695652178</v>
      </c>
      <c r="O8" s="1">
        <v>0</v>
      </c>
      <c r="P8" s="1">
        <f t="shared" si="2"/>
        <v>5.2682608695652178</v>
      </c>
      <c r="Q8" s="1">
        <f t="shared" si="3"/>
        <v>6.3092944545691226E-2</v>
      </c>
    </row>
    <row r="9" spans="1:17" x14ac:dyDescent="0.3">
      <c r="A9" t="s">
        <v>32</v>
      </c>
      <c r="B9" t="s">
        <v>47</v>
      </c>
      <c r="C9" t="s">
        <v>34</v>
      </c>
      <c r="D9" t="s">
        <v>35</v>
      </c>
      <c r="E9" s="1">
        <v>107.73913043478261</v>
      </c>
      <c r="F9" s="1">
        <v>0</v>
      </c>
      <c r="G9" s="1">
        <v>9.2391304347826081E-2</v>
      </c>
      <c r="H9" s="1">
        <v>0</v>
      </c>
      <c r="I9" s="1">
        <v>0</v>
      </c>
      <c r="J9" s="1">
        <v>0</v>
      </c>
      <c r="K9" s="1">
        <v>31.844565217391303</v>
      </c>
      <c r="L9" s="1">
        <f t="shared" si="0"/>
        <v>31.844565217391303</v>
      </c>
      <c r="M9" s="1">
        <f t="shared" si="1"/>
        <v>0.29557102502017757</v>
      </c>
      <c r="N9" s="1">
        <v>0</v>
      </c>
      <c r="O9" s="1">
        <v>0</v>
      </c>
      <c r="P9" s="1">
        <f t="shared" si="2"/>
        <v>0</v>
      </c>
      <c r="Q9" s="1">
        <f t="shared" si="3"/>
        <v>0</v>
      </c>
    </row>
    <row r="10" spans="1:17" x14ac:dyDescent="0.3">
      <c r="A10" t="s">
        <v>32</v>
      </c>
      <c r="B10" t="s">
        <v>48</v>
      </c>
      <c r="C10" t="s">
        <v>34</v>
      </c>
      <c r="D10" t="s">
        <v>35</v>
      </c>
      <c r="E10" s="1">
        <v>62.228260869565219</v>
      </c>
      <c r="F10" s="1">
        <v>5.6521739130434785</v>
      </c>
      <c r="G10" s="1">
        <v>0.46630434782608637</v>
      </c>
      <c r="H10" s="1">
        <v>0.79826086956521736</v>
      </c>
      <c r="I10" s="1">
        <v>2.9347826086956523</v>
      </c>
      <c r="J10" s="1">
        <v>0</v>
      </c>
      <c r="K10" s="1">
        <v>10.989347826086956</v>
      </c>
      <c r="L10" s="1">
        <f t="shared" si="0"/>
        <v>10.989347826086956</v>
      </c>
      <c r="M10" s="1">
        <f t="shared" si="1"/>
        <v>0.17659737991266375</v>
      </c>
      <c r="N10" s="1">
        <v>10.715326086956518</v>
      </c>
      <c r="O10" s="1">
        <v>0</v>
      </c>
      <c r="P10" s="1">
        <f t="shared" si="2"/>
        <v>10.715326086956518</v>
      </c>
      <c r="Q10" s="1">
        <f t="shared" si="3"/>
        <v>0.17219388646288203</v>
      </c>
    </row>
    <row r="11" spans="1:17" x14ac:dyDescent="0.3">
      <c r="A11" t="s">
        <v>32</v>
      </c>
      <c r="B11" t="s">
        <v>49</v>
      </c>
      <c r="C11" t="s">
        <v>50</v>
      </c>
      <c r="D11" t="s">
        <v>51</v>
      </c>
      <c r="E11" s="1">
        <v>89.434782608695656</v>
      </c>
      <c r="F11" s="1">
        <v>4.7826086956521738</v>
      </c>
      <c r="G11" s="1">
        <v>1.4347826086956521</v>
      </c>
      <c r="H11" s="1">
        <v>0.35706521739130437</v>
      </c>
      <c r="I11" s="1">
        <v>0</v>
      </c>
      <c r="J11" s="1">
        <v>5.0305434782608698</v>
      </c>
      <c r="K11" s="1">
        <v>9.3480434782608715</v>
      </c>
      <c r="L11" s="1">
        <f t="shared" si="0"/>
        <v>14.37858695652174</v>
      </c>
      <c r="M11" s="1">
        <f t="shared" si="1"/>
        <v>0.16077175498298493</v>
      </c>
      <c r="N11" s="1">
        <v>5.6396739130434801</v>
      </c>
      <c r="O11" s="1">
        <v>0.1892391304347826</v>
      </c>
      <c r="P11" s="1">
        <f t="shared" si="2"/>
        <v>5.8289130434782628</v>
      </c>
      <c r="Q11" s="1">
        <f t="shared" si="3"/>
        <v>6.51750121536218E-2</v>
      </c>
    </row>
    <row r="12" spans="1:17" x14ac:dyDescent="0.3">
      <c r="A12" t="s">
        <v>32</v>
      </c>
      <c r="B12" t="s">
        <v>52</v>
      </c>
      <c r="C12" t="s">
        <v>53</v>
      </c>
      <c r="D12" t="s">
        <v>54</v>
      </c>
      <c r="E12" s="1">
        <v>134.19565217391303</v>
      </c>
      <c r="F12" s="1">
        <v>10.434782608695652</v>
      </c>
      <c r="G12" s="1">
        <v>0.42391304347826086</v>
      </c>
      <c r="H12" s="1">
        <v>0.48597826086956525</v>
      </c>
      <c r="I12" s="1">
        <v>3.1630434782608696</v>
      </c>
      <c r="J12" s="1">
        <v>0</v>
      </c>
      <c r="K12" s="1">
        <v>34.622065217391302</v>
      </c>
      <c r="L12" s="1">
        <f t="shared" si="0"/>
        <v>34.622065217391302</v>
      </c>
      <c r="M12" s="1">
        <f t="shared" si="1"/>
        <v>0.25799692208002595</v>
      </c>
      <c r="N12" s="1">
        <v>16.401956521739134</v>
      </c>
      <c r="O12" s="1">
        <v>0</v>
      </c>
      <c r="P12" s="1">
        <f t="shared" si="2"/>
        <v>16.401956521739134</v>
      </c>
      <c r="Q12" s="1">
        <f t="shared" si="3"/>
        <v>0.12222420217074359</v>
      </c>
    </row>
    <row r="13" spans="1:17" x14ac:dyDescent="0.3">
      <c r="A13" t="s">
        <v>32</v>
      </c>
      <c r="B13" t="s">
        <v>55</v>
      </c>
      <c r="C13" t="s">
        <v>53</v>
      </c>
      <c r="D13" t="s">
        <v>54</v>
      </c>
      <c r="E13" s="1">
        <v>58.847826086956523</v>
      </c>
      <c r="F13" s="1">
        <v>5.5652173913043477</v>
      </c>
      <c r="G13" s="1">
        <v>0.14130434782608695</v>
      </c>
      <c r="H13" s="1">
        <v>0.23630434782608697</v>
      </c>
      <c r="I13" s="1">
        <v>1.673913043478261</v>
      </c>
      <c r="J13" s="1">
        <v>0</v>
      </c>
      <c r="K13" s="1">
        <v>9.9239130434782563</v>
      </c>
      <c r="L13" s="1">
        <f t="shared" si="0"/>
        <v>9.9239130434782563</v>
      </c>
      <c r="M13" s="1">
        <f t="shared" si="1"/>
        <v>0.16863686738086434</v>
      </c>
      <c r="N13" s="1">
        <v>4.8625000000000007</v>
      </c>
      <c r="O13" s="1">
        <v>0</v>
      </c>
      <c r="P13" s="1">
        <f t="shared" si="2"/>
        <v>4.8625000000000007</v>
      </c>
      <c r="Q13" s="1">
        <f t="shared" si="3"/>
        <v>8.2628370890284464E-2</v>
      </c>
    </row>
    <row r="14" spans="1:17" x14ac:dyDescent="0.3">
      <c r="A14" t="s">
        <v>32</v>
      </c>
      <c r="B14" t="s">
        <v>56</v>
      </c>
      <c r="C14" t="s">
        <v>57</v>
      </c>
      <c r="D14" t="s">
        <v>58</v>
      </c>
      <c r="E14" s="1">
        <v>92.315217391304344</v>
      </c>
      <c r="F14" s="1">
        <v>5.0869565217391308</v>
      </c>
      <c r="G14" s="1">
        <v>0.52173913043478259</v>
      </c>
      <c r="H14" s="1">
        <v>0.80999999999999994</v>
      </c>
      <c r="I14" s="1">
        <v>1.1304347826086956</v>
      </c>
      <c r="J14" s="1">
        <v>3.9427173913043481</v>
      </c>
      <c r="K14" s="1">
        <v>5.8031521739130447</v>
      </c>
      <c r="L14" s="1">
        <f t="shared" si="0"/>
        <v>9.7458695652173937</v>
      </c>
      <c r="M14" s="1">
        <f t="shared" si="1"/>
        <v>0.10557164723890265</v>
      </c>
      <c r="N14" s="1">
        <v>0</v>
      </c>
      <c r="O14" s="1">
        <v>11.963043478260872</v>
      </c>
      <c r="P14" s="1">
        <f t="shared" si="2"/>
        <v>11.963043478260872</v>
      </c>
      <c r="Q14" s="1">
        <f t="shared" si="3"/>
        <v>0.1295890733545273</v>
      </c>
    </row>
    <row r="15" spans="1:17" x14ac:dyDescent="0.3">
      <c r="A15" t="s">
        <v>32</v>
      </c>
      <c r="B15" t="s">
        <v>59</v>
      </c>
      <c r="C15" t="s">
        <v>60</v>
      </c>
      <c r="D15" t="s">
        <v>61</v>
      </c>
      <c r="E15" s="1">
        <v>106.79347826086956</v>
      </c>
      <c r="F15" s="1">
        <v>5.3043478260869561</v>
      </c>
      <c r="G15" s="1">
        <v>0.52369565217391245</v>
      </c>
      <c r="H15" s="1">
        <v>0.57228260869565217</v>
      </c>
      <c r="I15" s="1">
        <v>2.3913043478260869</v>
      </c>
      <c r="J15" s="1">
        <v>0</v>
      </c>
      <c r="K15" s="1">
        <v>17.88554347826086</v>
      </c>
      <c r="L15" s="1">
        <f t="shared" si="0"/>
        <v>17.88554347826086</v>
      </c>
      <c r="M15" s="1">
        <f t="shared" si="1"/>
        <v>0.16747786259541977</v>
      </c>
      <c r="N15" s="1">
        <v>12.410000000000002</v>
      </c>
      <c r="O15" s="1">
        <v>0</v>
      </c>
      <c r="P15" s="1">
        <f t="shared" si="2"/>
        <v>12.410000000000002</v>
      </c>
      <c r="Q15" s="1">
        <f t="shared" si="3"/>
        <v>0.11620559796437661</v>
      </c>
    </row>
    <row r="16" spans="1:17" x14ac:dyDescent="0.3">
      <c r="A16" t="s">
        <v>32</v>
      </c>
      <c r="B16" t="s">
        <v>62</v>
      </c>
      <c r="C16" t="s">
        <v>63</v>
      </c>
      <c r="D16" t="s">
        <v>40</v>
      </c>
      <c r="E16" s="1">
        <v>91.347826086956516</v>
      </c>
      <c r="F16" s="1">
        <v>0</v>
      </c>
      <c r="G16" s="1">
        <v>0</v>
      </c>
      <c r="H16" s="1">
        <v>0.54076086956521741</v>
      </c>
      <c r="I16" s="1">
        <v>1.4782608695652173</v>
      </c>
      <c r="J16" s="1">
        <v>0</v>
      </c>
      <c r="K16" s="1">
        <v>10.37836956521739</v>
      </c>
      <c r="L16" s="1">
        <f t="shared" si="0"/>
        <v>10.37836956521739</v>
      </c>
      <c r="M16" s="1">
        <f t="shared" si="1"/>
        <v>0.11361375535459305</v>
      </c>
      <c r="N16" s="1">
        <v>3.4782608695652173</v>
      </c>
      <c r="O16" s="1">
        <v>0</v>
      </c>
      <c r="P16" s="1">
        <f t="shared" si="2"/>
        <v>3.4782608695652173</v>
      </c>
      <c r="Q16" s="1">
        <f t="shared" si="3"/>
        <v>3.8077106139933363E-2</v>
      </c>
    </row>
    <row r="17" spans="1:17" x14ac:dyDescent="0.3">
      <c r="A17" t="s">
        <v>32</v>
      </c>
      <c r="B17" t="s">
        <v>64</v>
      </c>
      <c r="C17" t="s">
        <v>65</v>
      </c>
      <c r="D17" t="s">
        <v>66</v>
      </c>
      <c r="E17" s="1">
        <v>32.684782608695649</v>
      </c>
      <c r="F17" s="1">
        <v>5.1739130434782608</v>
      </c>
      <c r="G17" s="1">
        <v>0.25826086956521715</v>
      </c>
      <c r="H17" s="1">
        <v>0.18478260869565216</v>
      </c>
      <c r="I17" s="1">
        <v>0.31521739130434784</v>
      </c>
      <c r="J17" s="1">
        <v>0</v>
      </c>
      <c r="K17" s="1">
        <v>1.9141304347826089</v>
      </c>
      <c r="L17" s="1">
        <f t="shared" si="0"/>
        <v>1.9141304347826089</v>
      </c>
      <c r="M17" s="1">
        <f t="shared" si="1"/>
        <v>5.856335217825076E-2</v>
      </c>
      <c r="N17" s="1">
        <v>4.4701086956521738</v>
      </c>
      <c r="O17" s="1">
        <v>0</v>
      </c>
      <c r="P17" s="1">
        <f t="shared" si="2"/>
        <v>4.4701086956521738</v>
      </c>
      <c r="Q17" s="1">
        <f t="shared" si="3"/>
        <v>0.13676421682740275</v>
      </c>
    </row>
    <row r="18" spans="1:17" x14ac:dyDescent="0.3">
      <c r="A18" t="s">
        <v>32</v>
      </c>
      <c r="B18" t="s">
        <v>67</v>
      </c>
      <c r="C18" t="s">
        <v>68</v>
      </c>
      <c r="D18" t="s">
        <v>69</v>
      </c>
      <c r="E18" s="1">
        <v>55.684782608695649</v>
      </c>
      <c r="F18" s="1">
        <v>4.7826086956521738</v>
      </c>
      <c r="G18" s="1">
        <v>0.3374999999999998</v>
      </c>
      <c r="H18" s="1">
        <v>0.21967391304347827</v>
      </c>
      <c r="I18" s="1">
        <v>0.70652173913043481</v>
      </c>
      <c r="J18" s="1">
        <v>0</v>
      </c>
      <c r="K18" s="1">
        <v>10.227173913043478</v>
      </c>
      <c r="L18" s="1">
        <f t="shared" si="0"/>
        <v>10.227173913043478</v>
      </c>
      <c r="M18" s="1">
        <f t="shared" si="1"/>
        <v>0.18366191684559829</v>
      </c>
      <c r="N18" s="1">
        <v>4.4054347826086957</v>
      </c>
      <c r="O18" s="1">
        <v>0</v>
      </c>
      <c r="P18" s="1">
        <f t="shared" si="2"/>
        <v>4.4054347826086957</v>
      </c>
      <c r="Q18" s="1">
        <f t="shared" si="3"/>
        <v>7.9113800507515139E-2</v>
      </c>
    </row>
    <row r="19" spans="1:17" x14ac:dyDescent="0.3">
      <c r="A19" t="s">
        <v>32</v>
      </c>
      <c r="B19" t="s">
        <v>70</v>
      </c>
      <c r="C19" t="s">
        <v>71</v>
      </c>
      <c r="D19" t="s">
        <v>72</v>
      </c>
      <c r="E19" s="1">
        <v>26.891304347826086</v>
      </c>
      <c r="F19" s="1">
        <v>0</v>
      </c>
      <c r="G19" s="1">
        <v>0</v>
      </c>
      <c r="H19" s="1">
        <v>0</v>
      </c>
      <c r="I19" s="1">
        <v>0</v>
      </c>
      <c r="J19" s="1">
        <v>0</v>
      </c>
      <c r="K19" s="1">
        <v>10.038043478260869</v>
      </c>
      <c r="L19" s="1">
        <f t="shared" si="0"/>
        <v>10.038043478260869</v>
      </c>
      <c r="M19" s="1">
        <f t="shared" si="1"/>
        <v>0.37328213419563461</v>
      </c>
      <c r="N19" s="1">
        <v>0</v>
      </c>
      <c r="O19" s="1">
        <v>0</v>
      </c>
      <c r="P19" s="1">
        <f t="shared" si="2"/>
        <v>0</v>
      </c>
      <c r="Q19" s="1">
        <f t="shared" si="3"/>
        <v>0</v>
      </c>
    </row>
    <row r="20" spans="1:17" x14ac:dyDescent="0.3">
      <c r="A20" t="s">
        <v>32</v>
      </c>
      <c r="B20" t="s">
        <v>73</v>
      </c>
      <c r="C20" t="s">
        <v>74</v>
      </c>
      <c r="D20" t="s">
        <v>75</v>
      </c>
      <c r="E20" s="1">
        <v>64.923913043478265</v>
      </c>
      <c r="F20" s="1">
        <v>6.3369565217391308</v>
      </c>
      <c r="G20" s="1">
        <v>0</v>
      </c>
      <c r="H20" s="1">
        <v>0</v>
      </c>
      <c r="I20" s="1">
        <v>5.1413043478260869</v>
      </c>
      <c r="J20" s="1">
        <v>5.3481521739130429</v>
      </c>
      <c r="K20" s="1">
        <v>25.60521739130434</v>
      </c>
      <c r="L20" s="1">
        <f t="shared" si="0"/>
        <v>30.953369565217383</v>
      </c>
      <c r="M20" s="1">
        <f t="shared" si="1"/>
        <v>0.47676377029968176</v>
      </c>
      <c r="N20" s="1">
        <v>0</v>
      </c>
      <c r="O20" s="1">
        <v>4.8080434782608688</v>
      </c>
      <c r="P20" s="1">
        <f t="shared" si="2"/>
        <v>4.8080434782608688</v>
      </c>
      <c r="Q20" s="1">
        <f t="shared" si="3"/>
        <v>7.4056587979239891E-2</v>
      </c>
    </row>
    <row r="21" spans="1:17" x14ac:dyDescent="0.3">
      <c r="A21" t="s">
        <v>32</v>
      </c>
      <c r="B21" t="s">
        <v>76</v>
      </c>
      <c r="C21" t="s">
        <v>77</v>
      </c>
      <c r="D21" t="s">
        <v>78</v>
      </c>
      <c r="E21" s="1">
        <v>132.5</v>
      </c>
      <c r="F21" s="1">
        <v>4.8846739130434784</v>
      </c>
      <c r="G21" s="1">
        <v>0</v>
      </c>
      <c r="H21" s="1">
        <v>5.569782608695653</v>
      </c>
      <c r="I21" s="1">
        <v>0</v>
      </c>
      <c r="J21" s="1">
        <v>0</v>
      </c>
      <c r="K21" s="1">
        <v>35.036630434782616</v>
      </c>
      <c r="L21" s="1">
        <f t="shared" si="0"/>
        <v>35.036630434782616</v>
      </c>
      <c r="M21" s="1">
        <f t="shared" si="1"/>
        <v>0.26442739950779331</v>
      </c>
      <c r="N21" s="1">
        <v>22.894782608695653</v>
      </c>
      <c r="O21" s="1">
        <v>0</v>
      </c>
      <c r="P21" s="1">
        <f t="shared" si="2"/>
        <v>22.894782608695653</v>
      </c>
      <c r="Q21" s="1">
        <f t="shared" si="3"/>
        <v>0.17279081214109926</v>
      </c>
    </row>
    <row r="22" spans="1:17" x14ac:dyDescent="0.3">
      <c r="A22" t="s">
        <v>32</v>
      </c>
      <c r="B22" t="s">
        <v>79</v>
      </c>
      <c r="C22" t="s">
        <v>80</v>
      </c>
      <c r="D22" t="s">
        <v>81</v>
      </c>
      <c r="E22" s="1">
        <v>69.760869565217391</v>
      </c>
      <c r="F22" s="1">
        <v>4.9565217391304346</v>
      </c>
      <c r="G22" s="1">
        <v>0.44565217391304346</v>
      </c>
      <c r="H22" s="1">
        <v>0.40217391304347827</v>
      </c>
      <c r="I22" s="1">
        <v>0</v>
      </c>
      <c r="J22" s="1">
        <v>4.625</v>
      </c>
      <c r="K22" s="1">
        <v>6.1358695652173916</v>
      </c>
      <c r="L22" s="1">
        <f t="shared" si="0"/>
        <v>10.760869565217391</v>
      </c>
      <c r="M22" s="1">
        <f t="shared" si="1"/>
        <v>0.15425366157681519</v>
      </c>
      <c r="N22" s="1">
        <v>5.0679347826086953</v>
      </c>
      <c r="O22" s="1">
        <v>0</v>
      </c>
      <c r="P22" s="1">
        <f t="shared" si="2"/>
        <v>5.0679347826086953</v>
      </c>
      <c r="Q22" s="1">
        <f t="shared" si="3"/>
        <v>7.2647242131505141E-2</v>
      </c>
    </row>
    <row r="23" spans="1:17" x14ac:dyDescent="0.3">
      <c r="A23" t="s">
        <v>32</v>
      </c>
      <c r="B23" t="s">
        <v>82</v>
      </c>
      <c r="C23" t="s">
        <v>34</v>
      </c>
      <c r="D23" t="s">
        <v>35</v>
      </c>
      <c r="E23" s="1">
        <v>87.684782608695656</v>
      </c>
      <c r="F23" s="1">
        <v>0</v>
      </c>
      <c r="G23" s="1">
        <v>0.66304347826086951</v>
      </c>
      <c r="H23" s="1">
        <v>0.48369565217391303</v>
      </c>
      <c r="I23" s="1">
        <v>4.6956521739130439</v>
      </c>
      <c r="J23" s="1">
        <v>4.3288043478260869</v>
      </c>
      <c r="K23" s="1">
        <v>8.2554347826086953</v>
      </c>
      <c r="L23" s="1">
        <f t="shared" si="0"/>
        <v>12.584239130434781</v>
      </c>
      <c r="M23" s="1">
        <f t="shared" si="1"/>
        <v>0.14351679682657739</v>
      </c>
      <c r="N23" s="1">
        <v>4.5461956521739131</v>
      </c>
      <c r="O23" s="1">
        <v>13.645652173913042</v>
      </c>
      <c r="P23" s="1">
        <f t="shared" si="2"/>
        <v>18.191847826086956</v>
      </c>
      <c r="Q23" s="1">
        <f t="shared" si="3"/>
        <v>0.20746869964051071</v>
      </c>
    </row>
    <row r="24" spans="1:17" x14ac:dyDescent="0.3">
      <c r="A24" t="s">
        <v>32</v>
      </c>
      <c r="B24" t="s">
        <v>83</v>
      </c>
      <c r="C24" t="s">
        <v>84</v>
      </c>
      <c r="D24" t="s">
        <v>85</v>
      </c>
      <c r="E24" s="1">
        <v>56.597826086956523</v>
      </c>
      <c r="F24" s="1">
        <v>5.2173913043478262</v>
      </c>
      <c r="G24" s="1">
        <v>0.20108695652173914</v>
      </c>
      <c r="H24" s="1">
        <v>0.375</v>
      </c>
      <c r="I24" s="1">
        <v>0</v>
      </c>
      <c r="J24" s="1">
        <v>4.7554347826086953</v>
      </c>
      <c r="K24" s="1">
        <v>10.133152173913043</v>
      </c>
      <c r="L24" s="1">
        <f t="shared" si="0"/>
        <v>14.888586956521738</v>
      </c>
      <c r="M24" s="1">
        <f t="shared" si="1"/>
        <v>0.26305934319185709</v>
      </c>
      <c r="N24" s="1">
        <v>0</v>
      </c>
      <c r="O24" s="1">
        <v>0</v>
      </c>
      <c r="P24" s="1">
        <f t="shared" si="2"/>
        <v>0</v>
      </c>
      <c r="Q24" s="1">
        <f t="shared" si="3"/>
        <v>0</v>
      </c>
    </row>
    <row r="25" spans="1:17" x14ac:dyDescent="0.3">
      <c r="A25" t="s">
        <v>32</v>
      </c>
      <c r="B25" t="s">
        <v>86</v>
      </c>
      <c r="C25" t="s">
        <v>50</v>
      </c>
      <c r="D25" t="s">
        <v>51</v>
      </c>
      <c r="E25" s="1">
        <v>58.804347826086953</v>
      </c>
      <c r="F25" s="1">
        <v>5.0434782608695654</v>
      </c>
      <c r="G25" s="1">
        <v>0.57608695652173914</v>
      </c>
      <c r="H25" s="1">
        <v>0.33695652173913043</v>
      </c>
      <c r="I25" s="1">
        <v>0</v>
      </c>
      <c r="J25" s="1">
        <v>4.7581521739130439</v>
      </c>
      <c r="K25" s="1">
        <v>4.7717391304347823</v>
      </c>
      <c r="L25" s="1">
        <f t="shared" si="0"/>
        <v>9.5298913043478262</v>
      </c>
      <c r="M25" s="1">
        <f t="shared" si="1"/>
        <v>0.16206099815157118</v>
      </c>
      <c r="N25" s="1">
        <v>4.5461956521739131</v>
      </c>
      <c r="O25" s="1">
        <v>5.3451086956521738</v>
      </c>
      <c r="P25" s="1">
        <f t="shared" si="2"/>
        <v>9.891304347826086</v>
      </c>
      <c r="Q25" s="1">
        <f t="shared" si="3"/>
        <v>0.16820702402957485</v>
      </c>
    </row>
    <row r="26" spans="1:17" x14ac:dyDescent="0.3">
      <c r="A26" t="s">
        <v>32</v>
      </c>
      <c r="B26" t="s">
        <v>87</v>
      </c>
      <c r="C26" t="s">
        <v>53</v>
      </c>
      <c r="D26" t="s">
        <v>54</v>
      </c>
      <c r="E26" s="1">
        <v>73.195652173913047</v>
      </c>
      <c r="F26" s="1">
        <v>4.0217391304347796</v>
      </c>
      <c r="G26" s="1">
        <v>0.13043478260869565</v>
      </c>
      <c r="H26" s="1">
        <v>0.42934782608695654</v>
      </c>
      <c r="I26" s="1">
        <v>0.78260869565217395</v>
      </c>
      <c r="J26" s="1">
        <v>5.1086956521739131</v>
      </c>
      <c r="K26" s="1">
        <v>9.2554347826086953</v>
      </c>
      <c r="L26" s="1">
        <f t="shared" si="0"/>
        <v>14.364130434782609</v>
      </c>
      <c r="M26" s="1">
        <f t="shared" si="1"/>
        <v>0.19624294624294625</v>
      </c>
      <c r="N26" s="1">
        <v>4.7282608695652177</v>
      </c>
      <c r="O26" s="1">
        <v>4.8994565217391308</v>
      </c>
      <c r="P26" s="1">
        <f t="shared" si="2"/>
        <v>9.6277173913043477</v>
      </c>
      <c r="Q26" s="1">
        <f t="shared" si="3"/>
        <v>0.13153400653400651</v>
      </c>
    </row>
    <row r="27" spans="1:17" x14ac:dyDescent="0.3">
      <c r="A27" t="s">
        <v>32</v>
      </c>
      <c r="B27" t="s">
        <v>88</v>
      </c>
      <c r="C27" t="s">
        <v>89</v>
      </c>
      <c r="D27" t="s">
        <v>90</v>
      </c>
      <c r="E27" s="1">
        <v>61.141304347826086</v>
      </c>
      <c r="F27" s="1">
        <v>7.1555434782608689</v>
      </c>
      <c r="G27" s="1">
        <v>0</v>
      </c>
      <c r="H27" s="1">
        <v>6.5217391304347824E-2</v>
      </c>
      <c r="I27" s="1">
        <v>0.51086956521739135</v>
      </c>
      <c r="J27" s="1">
        <v>10.271739130434783</v>
      </c>
      <c r="K27" s="1">
        <v>9.8967391304347831</v>
      </c>
      <c r="L27" s="1">
        <f t="shared" si="0"/>
        <v>20.168478260869566</v>
      </c>
      <c r="M27" s="1">
        <f t="shared" si="1"/>
        <v>0.3298666666666667</v>
      </c>
      <c r="N27" s="1">
        <v>0.19565217391304349</v>
      </c>
      <c r="O27" s="1">
        <v>9.5130434782608688</v>
      </c>
      <c r="P27" s="1">
        <f t="shared" si="2"/>
        <v>9.7086956521739118</v>
      </c>
      <c r="Q27" s="1">
        <f t="shared" si="3"/>
        <v>0.15879111111111111</v>
      </c>
    </row>
    <row r="28" spans="1:17" x14ac:dyDescent="0.3">
      <c r="A28" t="s">
        <v>32</v>
      </c>
      <c r="B28" t="s">
        <v>91</v>
      </c>
      <c r="C28" t="s">
        <v>92</v>
      </c>
      <c r="D28" t="s">
        <v>93</v>
      </c>
      <c r="E28" s="1">
        <v>48.663043478260867</v>
      </c>
      <c r="F28" s="1">
        <v>5.2320652173913045</v>
      </c>
      <c r="G28" s="1">
        <v>0</v>
      </c>
      <c r="H28" s="1">
        <v>0.18478260869565216</v>
      </c>
      <c r="I28" s="1">
        <v>0.80434782608695654</v>
      </c>
      <c r="J28" s="1">
        <v>4.9781521739130437</v>
      </c>
      <c r="K28" s="1">
        <v>4.1911956521739135</v>
      </c>
      <c r="L28" s="1">
        <f t="shared" si="0"/>
        <v>9.1693478260869572</v>
      </c>
      <c r="M28" s="1">
        <f t="shared" si="1"/>
        <v>0.18842528478892118</v>
      </c>
      <c r="N28" s="1">
        <v>0</v>
      </c>
      <c r="O28" s="1">
        <v>5.2176086956521743</v>
      </c>
      <c r="P28" s="1">
        <f t="shared" si="2"/>
        <v>5.2176086956521743</v>
      </c>
      <c r="Q28" s="1">
        <f t="shared" si="3"/>
        <v>0.10721911994639269</v>
      </c>
    </row>
    <row r="29" spans="1:17" x14ac:dyDescent="0.3">
      <c r="A29" t="s">
        <v>32</v>
      </c>
      <c r="B29" t="s">
        <v>94</v>
      </c>
      <c r="C29" t="s">
        <v>53</v>
      </c>
      <c r="D29" t="s">
        <v>54</v>
      </c>
      <c r="E29" s="1">
        <v>72.532608695652172</v>
      </c>
      <c r="F29" s="1">
        <v>7.362608695652173</v>
      </c>
      <c r="G29" s="1">
        <v>0.58695652173913049</v>
      </c>
      <c r="H29" s="1">
        <v>0</v>
      </c>
      <c r="I29" s="1">
        <v>0</v>
      </c>
      <c r="J29" s="1">
        <v>5.2691304347826078</v>
      </c>
      <c r="K29" s="1">
        <v>10.806304347826087</v>
      </c>
      <c r="L29" s="1">
        <f t="shared" si="0"/>
        <v>16.075434782608696</v>
      </c>
      <c r="M29" s="1">
        <f t="shared" si="1"/>
        <v>0.2216304510714821</v>
      </c>
      <c r="N29" s="1">
        <v>0</v>
      </c>
      <c r="O29" s="1">
        <v>4.8017391304347834</v>
      </c>
      <c r="P29" s="1">
        <f t="shared" si="2"/>
        <v>4.8017391304347834</v>
      </c>
      <c r="Q29" s="1">
        <f t="shared" si="3"/>
        <v>6.6201108946500831E-2</v>
      </c>
    </row>
    <row r="30" spans="1:17" x14ac:dyDescent="0.3">
      <c r="A30" t="s">
        <v>32</v>
      </c>
      <c r="B30" t="s">
        <v>95</v>
      </c>
      <c r="C30" t="s">
        <v>34</v>
      </c>
      <c r="D30" t="s">
        <v>35</v>
      </c>
      <c r="E30" s="1">
        <v>43.869565217391305</v>
      </c>
      <c r="F30" s="1">
        <v>1.2173913043478262</v>
      </c>
      <c r="G30" s="1">
        <v>0</v>
      </c>
      <c r="H30" s="1">
        <v>0.3641304347826087</v>
      </c>
      <c r="I30" s="1">
        <v>0.33695652173913043</v>
      </c>
      <c r="J30" s="1">
        <v>4.8695652173913047</v>
      </c>
      <c r="K30" s="1">
        <v>0</v>
      </c>
      <c r="L30" s="1">
        <f t="shared" si="0"/>
        <v>4.8695652173913047</v>
      </c>
      <c r="M30" s="1">
        <f t="shared" si="1"/>
        <v>0.11100099108027751</v>
      </c>
      <c r="N30" s="1">
        <v>0</v>
      </c>
      <c r="O30" s="1">
        <v>4.5217391304347823</v>
      </c>
      <c r="P30" s="1">
        <f t="shared" si="2"/>
        <v>4.5217391304347823</v>
      </c>
      <c r="Q30" s="1">
        <f t="shared" si="3"/>
        <v>0.10307234886025768</v>
      </c>
    </row>
    <row r="31" spans="1:17" x14ac:dyDescent="0.3">
      <c r="A31" t="s">
        <v>32</v>
      </c>
      <c r="B31" t="s">
        <v>96</v>
      </c>
      <c r="C31" t="s">
        <v>34</v>
      </c>
      <c r="D31" t="s">
        <v>35</v>
      </c>
      <c r="E31" s="1">
        <v>108.67391304347827</v>
      </c>
      <c r="F31" s="1">
        <v>4.9565217391304346</v>
      </c>
      <c r="G31" s="1">
        <v>1.4108695652173915</v>
      </c>
      <c r="H31" s="1">
        <v>0.60054347826086951</v>
      </c>
      <c r="I31" s="1">
        <v>4.2717391304347823</v>
      </c>
      <c r="J31" s="1">
        <v>0</v>
      </c>
      <c r="K31" s="1">
        <v>15.958586956521737</v>
      </c>
      <c r="L31" s="1">
        <f t="shared" si="0"/>
        <v>15.958586956521737</v>
      </c>
      <c r="M31" s="1">
        <f t="shared" si="1"/>
        <v>0.14684836967393475</v>
      </c>
      <c r="N31" s="1">
        <v>8.984130434782605</v>
      </c>
      <c r="O31" s="1">
        <v>0</v>
      </c>
      <c r="P31" s="1">
        <f t="shared" si="2"/>
        <v>8.984130434782605</v>
      </c>
      <c r="Q31" s="1">
        <f t="shared" si="3"/>
        <v>8.2670534106821333E-2</v>
      </c>
    </row>
    <row r="32" spans="1:17" x14ac:dyDescent="0.3">
      <c r="A32" t="s">
        <v>32</v>
      </c>
      <c r="B32" t="s">
        <v>97</v>
      </c>
      <c r="C32" t="s">
        <v>98</v>
      </c>
      <c r="D32" t="s">
        <v>93</v>
      </c>
      <c r="E32" s="1">
        <v>58.086956521739133</v>
      </c>
      <c r="F32" s="1">
        <v>7.8641304347826146</v>
      </c>
      <c r="G32" s="1">
        <v>0</v>
      </c>
      <c r="H32" s="1">
        <v>0</v>
      </c>
      <c r="I32" s="1">
        <v>0</v>
      </c>
      <c r="J32" s="1">
        <v>9.5423913043478219</v>
      </c>
      <c r="K32" s="1">
        <v>13.9</v>
      </c>
      <c r="L32" s="1">
        <f t="shared" si="0"/>
        <v>23.442391304347822</v>
      </c>
      <c r="M32" s="1">
        <f t="shared" si="1"/>
        <v>0.40357410179640713</v>
      </c>
      <c r="N32" s="1">
        <v>0.4619565217391306</v>
      </c>
      <c r="O32" s="1">
        <v>0</v>
      </c>
      <c r="P32" s="1">
        <f t="shared" si="2"/>
        <v>0.4619565217391306</v>
      </c>
      <c r="Q32" s="1">
        <f t="shared" si="3"/>
        <v>7.9528443113772475E-3</v>
      </c>
    </row>
    <row r="33" spans="1:17" x14ac:dyDescent="0.3">
      <c r="A33" t="s">
        <v>32</v>
      </c>
      <c r="B33" t="s">
        <v>99</v>
      </c>
      <c r="C33" t="s">
        <v>34</v>
      </c>
      <c r="D33" t="s">
        <v>35</v>
      </c>
      <c r="E33" s="1">
        <v>114.45652173913044</v>
      </c>
      <c r="F33" s="1">
        <v>5.3913043478260869</v>
      </c>
      <c r="G33" s="1">
        <v>0.52282608695652188</v>
      </c>
      <c r="H33" s="1">
        <v>0.79956521739130426</v>
      </c>
      <c r="I33" s="1">
        <v>5.2826086956521738</v>
      </c>
      <c r="J33" s="1">
        <v>0</v>
      </c>
      <c r="K33" s="1">
        <v>13.380434782608702</v>
      </c>
      <c r="L33" s="1">
        <f t="shared" si="0"/>
        <v>13.380434782608702</v>
      </c>
      <c r="M33" s="1">
        <f t="shared" si="1"/>
        <v>0.1169040835707503</v>
      </c>
      <c r="N33" s="1">
        <v>10.238913043478258</v>
      </c>
      <c r="O33" s="1">
        <v>0</v>
      </c>
      <c r="P33" s="1">
        <f t="shared" si="2"/>
        <v>10.238913043478258</v>
      </c>
      <c r="Q33" s="1">
        <f t="shared" si="3"/>
        <v>8.9456790123456753E-2</v>
      </c>
    </row>
    <row r="34" spans="1:17" x14ac:dyDescent="0.3">
      <c r="A34" t="s">
        <v>32</v>
      </c>
      <c r="B34" t="s">
        <v>100</v>
      </c>
      <c r="C34" t="s">
        <v>74</v>
      </c>
      <c r="D34" t="s">
        <v>75</v>
      </c>
      <c r="E34" s="1">
        <v>4.3478260869565216E-2</v>
      </c>
      <c r="F34" s="1">
        <v>0</v>
      </c>
      <c r="G34" s="1">
        <v>0</v>
      </c>
      <c r="H34" s="1">
        <v>0</v>
      </c>
      <c r="I34" s="1">
        <v>0</v>
      </c>
      <c r="J34" s="1">
        <v>0.26630434782608697</v>
      </c>
      <c r="K34" s="1">
        <v>0</v>
      </c>
      <c r="L34" s="1">
        <f t="shared" si="0"/>
        <v>0.26630434782608697</v>
      </c>
      <c r="M34" s="1">
        <f t="shared" si="1"/>
        <v>6.1250000000000009</v>
      </c>
      <c r="N34" s="1">
        <v>1.6304347826086956E-2</v>
      </c>
      <c r="O34" s="1">
        <v>0</v>
      </c>
      <c r="P34" s="1">
        <f t="shared" si="2"/>
        <v>1.6304347826086956E-2</v>
      </c>
      <c r="Q34" s="1">
        <f t="shared" si="3"/>
        <v>0.375</v>
      </c>
    </row>
    <row r="35" spans="1:17" x14ac:dyDescent="0.3">
      <c r="A35" t="s">
        <v>32</v>
      </c>
      <c r="B35" t="s">
        <v>101</v>
      </c>
      <c r="C35" t="s">
        <v>63</v>
      </c>
      <c r="D35" t="s">
        <v>40</v>
      </c>
      <c r="E35" s="1">
        <v>111.15217391304348</v>
      </c>
      <c r="F35" s="1">
        <v>59.888913043478276</v>
      </c>
      <c r="G35" s="1">
        <v>0.30978260869565216</v>
      </c>
      <c r="H35" s="1">
        <v>0.35380434782608694</v>
      </c>
      <c r="I35" s="1">
        <v>1.0543478260869565</v>
      </c>
      <c r="J35" s="1">
        <v>5.6791304347826088</v>
      </c>
      <c r="K35" s="1">
        <v>11.919347826086963</v>
      </c>
      <c r="L35" s="1">
        <f t="shared" si="0"/>
        <v>17.59847826086957</v>
      </c>
      <c r="M35" s="1">
        <f t="shared" si="1"/>
        <v>0.1583277919029924</v>
      </c>
      <c r="N35" s="1">
        <v>5.5100000000000016</v>
      </c>
      <c r="O35" s="1">
        <v>5.4540217391304342</v>
      </c>
      <c r="P35" s="1">
        <f t="shared" si="2"/>
        <v>10.964021739130436</v>
      </c>
      <c r="Q35" s="1">
        <f t="shared" si="3"/>
        <v>9.8639741834539413E-2</v>
      </c>
    </row>
    <row r="36" spans="1:17" x14ac:dyDescent="0.3">
      <c r="A36" t="s">
        <v>32</v>
      </c>
      <c r="B36" t="s">
        <v>102</v>
      </c>
      <c r="C36" t="s">
        <v>103</v>
      </c>
      <c r="D36" t="s">
        <v>75</v>
      </c>
      <c r="E36" s="1">
        <v>36.347826086956523</v>
      </c>
      <c r="F36" s="1">
        <v>0</v>
      </c>
      <c r="G36" s="1">
        <v>0</v>
      </c>
      <c r="H36" s="1">
        <v>0</v>
      </c>
      <c r="I36" s="1">
        <v>6.4021739130434785</v>
      </c>
      <c r="J36" s="1">
        <v>4.847608695652176</v>
      </c>
      <c r="K36" s="1">
        <v>22.451195652173919</v>
      </c>
      <c r="L36" s="1">
        <f t="shared" si="0"/>
        <v>27.298804347826096</v>
      </c>
      <c r="M36" s="1">
        <f t="shared" si="1"/>
        <v>0.75104366028708158</v>
      </c>
      <c r="N36" s="1">
        <v>0</v>
      </c>
      <c r="O36" s="1">
        <v>0.69576086956521743</v>
      </c>
      <c r="P36" s="1">
        <f t="shared" si="2"/>
        <v>0.69576086956521743</v>
      </c>
      <c r="Q36" s="1">
        <f t="shared" si="3"/>
        <v>1.9141746411483255E-2</v>
      </c>
    </row>
    <row r="37" spans="1:17" x14ac:dyDescent="0.3">
      <c r="A37" t="s">
        <v>32</v>
      </c>
      <c r="B37" t="s">
        <v>104</v>
      </c>
      <c r="C37" t="s">
        <v>105</v>
      </c>
      <c r="D37" t="s">
        <v>106</v>
      </c>
      <c r="E37" s="1">
        <v>52.706521739130437</v>
      </c>
      <c r="F37" s="1">
        <v>4.9565217391304346</v>
      </c>
      <c r="G37" s="1">
        <v>0.33000000000000046</v>
      </c>
      <c r="H37" s="1">
        <v>0.31543478260869579</v>
      </c>
      <c r="I37" s="1">
        <v>1.8804347826086956</v>
      </c>
      <c r="J37" s="1">
        <v>0</v>
      </c>
      <c r="K37" s="1">
        <v>9.3149999999999995</v>
      </c>
      <c r="L37" s="1">
        <f t="shared" si="0"/>
        <v>9.3149999999999995</v>
      </c>
      <c r="M37" s="1">
        <f t="shared" si="1"/>
        <v>0.17673334708187252</v>
      </c>
      <c r="N37" s="1">
        <v>4.9932608695652165</v>
      </c>
      <c r="O37" s="1">
        <v>0</v>
      </c>
      <c r="P37" s="1">
        <f t="shared" si="2"/>
        <v>4.9932608695652165</v>
      </c>
      <c r="Q37" s="1">
        <f t="shared" si="3"/>
        <v>9.4737059187461309E-2</v>
      </c>
    </row>
    <row r="38" spans="1:17" x14ac:dyDescent="0.3">
      <c r="A38" t="s">
        <v>32</v>
      </c>
      <c r="B38" t="s">
        <v>107</v>
      </c>
      <c r="C38" t="s">
        <v>108</v>
      </c>
      <c r="D38" t="s">
        <v>51</v>
      </c>
      <c r="E38" s="1">
        <v>35.043478260869563</v>
      </c>
      <c r="F38" s="1">
        <v>0</v>
      </c>
      <c r="G38" s="1">
        <v>0</v>
      </c>
      <c r="H38" s="1">
        <v>0</v>
      </c>
      <c r="I38" s="1">
        <v>0</v>
      </c>
      <c r="J38" s="1">
        <v>30.399456521739129</v>
      </c>
      <c r="K38" s="1">
        <v>7.2934782608695654</v>
      </c>
      <c r="L38" s="1">
        <f t="shared" si="0"/>
        <v>37.692934782608695</v>
      </c>
      <c r="M38" s="1">
        <f t="shared" si="1"/>
        <v>1.0756048387096775</v>
      </c>
      <c r="N38" s="1">
        <v>3.4918478260869565</v>
      </c>
      <c r="O38" s="1">
        <v>0</v>
      </c>
      <c r="P38" s="1">
        <f t="shared" si="2"/>
        <v>3.4918478260869565</v>
      </c>
      <c r="Q38" s="1">
        <f t="shared" si="3"/>
        <v>9.9643300248138972E-2</v>
      </c>
    </row>
    <row r="39" spans="1:17" x14ac:dyDescent="0.3">
      <c r="A39" t="s">
        <v>32</v>
      </c>
      <c r="B39" t="s">
        <v>109</v>
      </c>
      <c r="C39" t="s">
        <v>110</v>
      </c>
      <c r="D39" t="s">
        <v>111</v>
      </c>
      <c r="E39" s="1">
        <v>38.184782608695649</v>
      </c>
      <c r="F39" s="1">
        <v>4.0869565217391308</v>
      </c>
      <c r="G39" s="1">
        <v>0.63858695652173914</v>
      </c>
      <c r="H39" s="1">
        <v>0.25271739130434784</v>
      </c>
      <c r="I39" s="1">
        <v>2.2608695652173911</v>
      </c>
      <c r="J39" s="1">
        <v>3.9130434782608696</v>
      </c>
      <c r="K39" s="1">
        <v>19.236413043478262</v>
      </c>
      <c r="L39" s="1">
        <f t="shared" si="0"/>
        <v>23.149456521739133</v>
      </c>
      <c r="M39" s="1">
        <f t="shared" si="1"/>
        <v>0.60624822089382302</v>
      </c>
      <c r="N39" s="1">
        <v>4.9565217391304346</v>
      </c>
      <c r="O39" s="1">
        <v>0</v>
      </c>
      <c r="P39" s="1">
        <f t="shared" si="2"/>
        <v>4.9565217391304346</v>
      </c>
      <c r="Q39" s="1">
        <f t="shared" si="3"/>
        <v>0.12980358667805295</v>
      </c>
    </row>
    <row r="40" spans="1:17" x14ac:dyDescent="0.3">
      <c r="A40" t="s">
        <v>32</v>
      </c>
      <c r="B40" t="s">
        <v>112</v>
      </c>
      <c r="C40" t="s">
        <v>113</v>
      </c>
      <c r="D40" t="s">
        <v>72</v>
      </c>
      <c r="E40" s="1">
        <v>26.239130434782609</v>
      </c>
      <c r="F40" s="1">
        <v>5.3118478260869555</v>
      </c>
      <c r="G40" s="1">
        <v>0</v>
      </c>
      <c r="H40" s="1">
        <v>0.49749999999999972</v>
      </c>
      <c r="I40" s="1">
        <v>0.18478260869565216</v>
      </c>
      <c r="J40" s="1">
        <v>4.1726086956521735</v>
      </c>
      <c r="K40" s="1">
        <v>0</v>
      </c>
      <c r="L40" s="1">
        <f t="shared" si="0"/>
        <v>4.1726086956521735</v>
      </c>
      <c r="M40" s="1">
        <f t="shared" si="1"/>
        <v>0.15902236951118473</v>
      </c>
      <c r="N40" s="1">
        <v>2.5981521739130438</v>
      </c>
      <c r="O40" s="1">
        <v>0</v>
      </c>
      <c r="P40" s="1">
        <f t="shared" si="2"/>
        <v>2.5981521739130438</v>
      </c>
      <c r="Q40" s="1">
        <f t="shared" si="3"/>
        <v>9.9018227009113516E-2</v>
      </c>
    </row>
    <row r="41" spans="1:17" x14ac:dyDescent="0.3">
      <c r="A41" t="s">
        <v>32</v>
      </c>
      <c r="B41" t="s">
        <v>114</v>
      </c>
      <c r="C41" t="s">
        <v>57</v>
      </c>
      <c r="D41" t="s">
        <v>58</v>
      </c>
      <c r="E41" s="1">
        <v>115.60869565217391</v>
      </c>
      <c r="F41" s="1">
        <v>5.1304347826086953</v>
      </c>
      <c r="G41" s="1">
        <v>0.59543478260869487</v>
      </c>
      <c r="H41" s="1">
        <v>0.35293478260869565</v>
      </c>
      <c r="I41" s="1">
        <v>2.9891304347826089</v>
      </c>
      <c r="J41" s="1">
        <v>0</v>
      </c>
      <c r="K41" s="1">
        <v>19.421521739130434</v>
      </c>
      <c r="L41" s="1">
        <f t="shared" si="0"/>
        <v>19.421521739130434</v>
      </c>
      <c r="M41" s="1">
        <f t="shared" si="1"/>
        <v>0.16799360661902971</v>
      </c>
      <c r="N41" s="1">
        <v>15.327391304347822</v>
      </c>
      <c r="O41" s="1">
        <v>0</v>
      </c>
      <c r="P41" s="1">
        <f t="shared" si="2"/>
        <v>15.327391304347822</v>
      </c>
      <c r="Q41" s="1">
        <f t="shared" si="3"/>
        <v>0.13257991726212859</v>
      </c>
    </row>
    <row r="42" spans="1:17" x14ac:dyDescent="0.3">
      <c r="A42" t="s">
        <v>32</v>
      </c>
      <c r="B42" t="s">
        <v>115</v>
      </c>
      <c r="C42" t="s">
        <v>34</v>
      </c>
      <c r="D42" t="s">
        <v>35</v>
      </c>
      <c r="E42" s="1">
        <v>31.369565217391305</v>
      </c>
      <c r="F42" s="1">
        <v>11.434782608695652</v>
      </c>
      <c r="G42" s="1">
        <v>0</v>
      </c>
      <c r="H42" s="1">
        <v>0</v>
      </c>
      <c r="I42" s="1">
        <v>0</v>
      </c>
      <c r="J42" s="1">
        <v>0</v>
      </c>
      <c r="K42" s="1">
        <v>0</v>
      </c>
      <c r="L42" s="1">
        <f t="shared" si="0"/>
        <v>0</v>
      </c>
      <c r="M42" s="1">
        <f t="shared" si="1"/>
        <v>0</v>
      </c>
      <c r="N42" s="1">
        <v>5.1977173913043488</v>
      </c>
      <c r="O42" s="1">
        <v>0</v>
      </c>
      <c r="P42" s="1">
        <f t="shared" si="2"/>
        <v>5.1977173913043488</v>
      </c>
      <c r="Q42" s="1">
        <f t="shared" si="3"/>
        <v>0.16569300069300072</v>
      </c>
    </row>
    <row r="43" spans="1:17" x14ac:dyDescent="0.3">
      <c r="A43" t="s">
        <v>32</v>
      </c>
      <c r="B43" t="s">
        <v>116</v>
      </c>
      <c r="C43" t="s">
        <v>117</v>
      </c>
      <c r="D43" t="s">
        <v>118</v>
      </c>
      <c r="E43" s="1">
        <v>37.945652173913047</v>
      </c>
      <c r="F43" s="1">
        <v>2.527173913043478</v>
      </c>
      <c r="G43" s="1">
        <v>0.51086956521739135</v>
      </c>
      <c r="H43" s="1">
        <v>0.40760869565217389</v>
      </c>
      <c r="I43" s="1">
        <v>0.73913043478260865</v>
      </c>
      <c r="J43" s="1">
        <v>4.6956521739130439</v>
      </c>
      <c r="K43" s="1">
        <v>0</v>
      </c>
      <c r="L43" s="1">
        <f t="shared" si="0"/>
        <v>4.6956521739130439</v>
      </c>
      <c r="M43" s="1">
        <f t="shared" si="1"/>
        <v>0.12374677742767115</v>
      </c>
      <c r="N43" s="1">
        <v>5.0434782608695654</v>
      </c>
      <c r="O43" s="1">
        <v>0</v>
      </c>
      <c r="P43" s="1">
        <f t="shared" si="2"/>
        <v>5.0434782608695654</v>
      </c>
      <c r="Q43" s="1">
        <f t="shared" si="3"/>
        <v>0.13291320538527643</v>
      </c>
    </row>
    <row r="44" spans="1:17" x14ac:dyDescent="0.3">
      <c r="A44" t="s">
        <v>32</v>
      </c>
      <c r="B44" t="s">
        <v>119</v>
      </c>
      <c r="C44" t="s">
        <v>120</v>
      </c>
      <c r="D44" t="s">
        <v>121</v>
      </c>
      <c r="E44" s="1">
        <v>99.847826086956516</v>
      </c>
      <c r="F44" s="1">
        <v>4.8986956521739122</v>
      </c>
      <c r="G44" s="1">
        <v>4.619565217391304E-2</v>
      </c>
      <c r="H44" s="1">
        <v>5.6985869565217389</v>
      </c>
      <c r="I44" s="1">
        <v>0.85869565217391308</v>
      </c>
      <c r="J44" s="1">
        <v>5.0115217391304343</v>
      </c>
      <c r="K44" s="1">
        <v>21.574565217391307</v>
      </c>
      <c r="L44" s="1">
        <f t="shared" si="0"/>
        <v>26.58608695652174</v>
      </c>
      <c r="M44" s="1">
        <f t="shared" si="1"/>
        <v>0.26626605704332684</v>
      </c>
      <c r="N44" s="1">
        <v>14.936413043478263</v>
      </c>
      <c r="O44" s="1">
        <v>9.1305434782608668</v>
      </c>
      <c r="P44" s="1">
        <f t="shared" si="2"/>
        <v>24.066956521739129</v>
      </c>
      <c r="Q44" s="1">
        <f t="shared" si="3"/>
        <v>0.24103635967777051</v>
      </c>
    </row>
    <row r="45" spans="1:17" x14ac:dyDescent="0.3">
      <c r="A45" t="s">
        <v>32</v>
      </c>
      <c r="B45" t="s">
        <v>122</v>
      </c>
      <c r="C45" t="s">
        <v>123</v>
      </c>
      <c r="D45" t="s">
        <v>124</v>
      </c>
      <c r="E45" s="1">
        <v>122.57608695652173</v>
      </c>
      <c r="F45" s="1">
        <v>0</v>
      </c>
      <c r="G45" s="1">
        <v>0</v>
      </c>
      <c r="H45" s="1">
        <v>3.4450000000000007</v>
      </c>
      <c r="I45" s="1">
        <v>1.1413043478260869</v>
      </c>
      <c r="J45" s="1">
        <v>0.53086956521739137</v>
      </c>
      <c r="K45" s="1">
        <v>47.561086956521741</v>
      </c>
      <c r="L45" s="1">
        <f t="shared" si="0"/>
        <v>48.091956521739135</v>
      </c>
      <c r="M45" s="1">
        <f t="shared" si="1"/>
        <v>0.39234370843309396</v>
      </c>
      <c r="N45" s="1">
        <v>29.165760869565222</v>
      </c>
      <c r="O45" s="1">
        <v>0</v>
      </c>
      <c r="P45" s="1">
        <f t="shared" si="2"/>
        <v>29.165760869565222</v>
      </c>
      <c r="Q45" s="1">
        <f t="shared" si="3"/>
        <v>0.23794005497916118</v>
      </c>
    </row>
    <row r="46" spans="1:17" x14ac:dyDescent="0.3">
      <c r="A46" t="s">
        <v>32</v>
      </c>
      <c r="B46" t="s">
        <v>125</v>
      </c>
      <c r="C46" t="s">
        <v>98</v>
      </c>
      <c r="D46" t="s">
        <v>93</v>
      </c>
      <c r="E46" s="1">
        <v>69.445652173913047</v>
      </c>
      <c r="F46" s="1">
        <v>5.8478260869565215</v>
      </c>
      <c r="G46" s="1">
        <v>5.434782608695652E-2</v>
      </c>
      <c r="H46" s="1">
        <v>0.2608695652173913</v>
      </c>
      <c r="I46" s="1">
        <v>0.96739130434782605</v>
      </c>
      <c r="J46" s="1">
        <v>4.8097826086956523</v>
      </c>
      <c r="K46" s="1">
        <v>9.9794565217391309</v>
      </c>
      <c r="L46" s="1">
        <f t="shared" si="0"/>
        <v>14.789239130434783</v>
      </c>
      <c r="M46" s="1">
        <f t="shared" si="1"/>
        <v>0.21296133980278603</v>
      </c>
      <c r="N46" s="1">
        <v>6.1630434782608692</v>
      </c>
      <c r="O46" s="1">
        <v>0</v>
      </c>
      <c r="P46" s="1">
        <f t="shared" si="2"/>
        <v>6.1630434782608692</v>
      </c>
      <c r="Q46" s="1">
        <f t="shared" si="3"/>
        <v>8.8746282673344806E-2</v>
      </c>
    </row>
    <row r="47" spans="1:17" x14ac:dyDescent="0.3">
      <c r="A47" t="s">
        <v>32</v>
      </c>
      <c r="B47" t="s">
        <v>126</v>
      </c>
      <c r="C47" t="s">
        <v>34</v>
      </c>
      <c r="D47" t="s">
        <v>35</v>
      </c>
      <c r="E47" s="1">
        <v>340.33695652173913</v>
      </c>
      <c r="F47" s="1">
        <v>5.5652173913043477</v>
      </c>
      <c r="G47" s="1">
        <v>0.31086956521739129</v>
      </c>
      <c r="H47" s="1">
        <v>1.7228260869565217</v>
      </c>
      <c r="I47" s="1">
        <v>1.4347826086956521</v>
      </c>
      <c r="J47" s="1">
        <v>5.5652173913043477</v>
      </c>
      <c r="K47" s="1">
        <v>62.597717391304357</v>
      </c>
      <c r="L47" s="1">
        <f t="shared" si="0"/>
        <v>68.162934782608701</v>
      </c>
      <c r="M47" s="1">
        <f t="shared" si="1"/>
        <v>0.20028073201111432</v>
      </c>
      <c r="N47" s="1">
        <v>0</v>
      </c>
      <c r="O47" s="1">
        <v>20.565217391304348</v>
      </c>
      <c r="P47" s="1">
        <f t="shared" si="2"/>
        <v>20.565217391304348</v>
      </c>
      <c r="Q47" s="1">
        <f t="shared" si="3"/>
        <v>6.0426048353613745E-2</v>
      </c>
    </row>
    <row r="48" spans="1:17" x14ac:dyDescent="0.3">
      <c r="A48" t="s">
        <v>32</v>
      </c>
      <c r="B48" t="s">
        <v>127</v>
      </c>
      <c r="C48" t="s">
        <v>113</v>
      </c>
      <c r="D48" t="s">
        <v>72</v>
      </c>
      <c r="E48" s="1">
        <v>44.521739130434781</v>
      </c>
      <c r="F48" s="1">
        <v>5.0543478260869561</v>
      </c>
      <c r="G48" s="1">
        <v>0.33000000000000046</v>
      </c>
      <c r="H48" s="1">
        <v>7.0652173913043473E-2</v>
      </c>
      <c r="I48" s="1">
        <v>0</v>
      </c>
      <c r="J48" s="1">
        <v>0</v>
      </c>
      <c r="K48" s="1">
        <v>3.5849999999999995</v>
      </c>
      <c r="L48" s="1">
        <f t="shared" si="0"/>
        <v>3.5849999999999995</v>
      </c>
      <c r="M48" s="1">
        <f t="shared" si="1"/>
        <v>8.0522460937499998E-2</v>
      </c>
      <c r="N48" s="1">
        <v>3.4264130434782611</v>
      </c>
      <c r="O48" s="1">
        <v>0</v>
      </c>
      <c r="P48" s="1">
        <f t="shared" si="2"/>
        <v>3.4264130434782611</v>
      </c>
      <c r="Q48" s="1">
        <f t="shared" si="3"/>
        <v>7.6960449218750004E-2</v>
      </c>
    </row>
    <row r="49" spans="1:17" x14ac:dyDescent="0.3">
      <c r="A49" t="s">
        <v>32</v>
      </c>
      <c r="B49" t="s">
        <v>128</v>
      </c>
      <c r="C49" t="s">
        <v>105</v>
      </c>
      <c r="D49" t="s">
        <v>106</v>
      </c>
      <c r="E49" s="1">
        <v>84.543478260869563</v>
      </c>
      <c r="F49" s="1">
        <v>5.4782608695652177</v>
      </c>
      <c r="G49" s="1">
        <v>0.52369565217391245</v>
      </c>
      <c r="H49" s="1">
        <v>0.42652173913043473</v>
      </c>
      <c r="I49" s="1">
        <v>0.90217391304347827</v>
      </c>
      <c r="J49" s="1">
        <v>0</v>
      </c>
      <c r="K49" s="1">
        <v>20.377173913043485</v>
      </c>
      <c r="L49" s="1">
        <f t="shared" si="0"/>
        <v>20.377173913043485</v>
      </c>
      <c r="M49" s="1">
        <f t="shared" si="1"/>
        <v>0.2410259706865519</v>
      </c>
      <c r="N49" s="1">
        <v>4.8405434782608703</v>
      </c>
      <c r="O49" s="1">
        <v>0</v>
      </c>
      <c r="P49" s="1">
        <f t="shared" si="2"/>
        <v>4.8405434782608703</v>
      </c>
      <c r="Q49" s="1">
        <f t="shared" si="3"/>
        <v>5.7255078426330687E-2</v>
      </c>
    </row>
    <row r="50" spans="1:17" x14ac:dyDescent="0.3">
      <c r="A50" t="s">
        <v>32</v>
      </c>
      <c r="B50" t="s">
        <v>129</v>
      </c>
      <c r="C50" t="s">
        <v>34</v>
      </c>
      <c r="D50" t="s">
        <v>35</v>
      </c>
      <c r="E50" s="1">
        <v>112.39130434782609</v>
      </c>
      <c r="F50" s="1">
        <v>5.4782608695652177</v>
      </c>
      <c r="G50" s="1">
        <v>0.46630434782608637</v>
      </c>
      <c r="H50" s="1">
        <v>0.74826086956521742</v>
      </c>
      <c r="I50" s="1">
        <v>4.5434782608695654</v>
      </c>
      <c r="J50" s="1">
        <v>0</v>
      </c>
      <c r="K50" s="1">
        <v>16.167499999999997</v>
      </c>
      <c r="L50" s="1">
        <f t="shared" si="0"/>
        <v>16.167499999999997</v>
      </c>
      <c r="M50" s="1">
        <f t="shared" si="1"/>
        <v>0.1438500967117988</v>
      </c>
      <c r="N50" s="1">
        <v>10.41576086956522</v>
      </c>
      <c r="O50" s="1">
        <v>0</v>
      </c>
      <c r="P50" s="1">
        <f t="shared" si="2"/>
        <v>10.41576086956522</v>
      </c>
      <c r="Q50" s="1">
        <f t="shared" si="3"/>
        <v>9.2674081237911043E-2</v>
      </c>
    </row>
    <row r="51" spans="1:17" x14ac:dyDescent="0.3">
      <c r="A51" t="s">
        <v>32</v>
      </c>
      <c r="B51" t="s">
        <v>130</v>
      </c>
      <c r="C51" t="s">
        <v>68</v>
      </c>
      <c r="D51" t="s">
        <v>69</v>
      </c>
      <c r="E51" s="1">
        <v>93.913043478260875</v>
      </c>
      <c r="F51" s="1">
        <v>66.300217391304372</v>
      </c>
      <c r="G51" s="1">
        <v>1.0869565217391304E-2</v>
      </c>
      <c r="H51" s="1">
        <v>0.54891304347826086</v>
      </c>
      <c r="I51" s="1">
        <v>0.91304347826086951</v>
      </c>
      <c r="J51" s="1">
        <v>4.5963043478260852</v>
      </c>
      <c r="K51" s="1">
        <v>66.300543478260863</v>
      </c>
      <c r="L51" s="1">
        <f t="shared" si="0"/>
        <v>70.896847826086955</v>
      </c>
      <c r="M51" s="1">
        <f t="shared" si="1"/>
        <v>0.75492013888888887</v>
      </c>
      <c r="N51" s="1">
        <v>4.4459782608695653</v>
      </c>
      <c r="O51" s="1">
        <v>10.052173913043475</v>
      </c>
      <c r="P51" s="1">
        <f t="shared" si="2"/>
        <v>14.498152173913041</v>
      </c>
      <c r="Q51" s="1">
        <f t="shared" si="3"/>
        <v>0.1543784722222222</v>
      </c>
    </row>
    <row r="52" spans="1:17" x14ac:dyDescent="0.3">
      <c r="A52" t="s">
        <v>32</v>
      </c>
      <c r="B52" t="s">
        <v>131</v>
      </c>
      <c r="C52" t="s">
        <v>117</v>
      </c>
      <c r="D52" t="s">
        <v>118</v>
      </c>
      <c r="E52" s="1">
        <v>105.91304347826087</v>
      </c>
      <c r="F52" s="1">
        <v>10.782608695652174</v>
      </c>
      <c r="G52" s="1">
        <v>0.52369565217391245</v>
      </c>
      <c r="H52" s="1">
        <v>0.63934782608695651</v>
      </c>
      <c r="I52" s="1">
        <v>4.9130434782608692</v>
      </c>
      <c r="J52" s="1">
        <v>0</v>
      </c>
      <c r="K52" s="1">
        <v>7.7493478260869546</v>
      </c>
      <c r="L52" s="1">
        <f t="shared" si="0"/>
        <v>7.7493478260869546</v>
      </c>
      <c r="M52" s="1">
        <f t="shared" si="1"/>
        <v>7.3167077175697842E-2</v>
      </c>
      <c r="N52" s="1">
        <v>8.7953260869565231</v>
      </c>
      <c r="O52" s="1">
        <v>0</v>
      </c>
      <c r="P52" s="1">
        <f t="shared" si="2"/>
        <v>8.7953260869565231</v>
      </c>
      <c r="Q52" s="1">
        <f t="shared" si="3"/>
        <v>8.3042898193760276E-2</v>
      </c>
    </row>
    <row r="53" spans="1:17" x14ac:dyDescent="0.3">
      <c r="A53" t="s">
        <v>32</v>
      </c>
      <c r="B53" t="s">
        <v>132</v>
      </c>
      <c r="C53" t="s">
        <v>63</v>
      </c>
      <c r="D53" t="s">
        <v>40</v>
      </c>
      <c r="E53" s="1">
        <v>87.434782608695656</v>
      </c>
      <c r="F53" s="1">
        <v>5.1304347826086953</v>
      </c>
      <c r="G53" s="1">
        <v>0.60869565217391308</v>
      </c>
      <c r="H53" s="1">
        <v>0.33217391304347826</v>
      </c>
      <c r="I53" s="1">
        <v>1.7391304347826086</v>
      </c>
      <c r="J53" s="1">
        <v>0</v>
      </c>
      <c r="K53" s="1">
        <v>9.6957608695652162</v>
      </c>
      <c r="L53" s="1">
        <f t="shared" si="0"/>
        <v>9.6957608695652162</v>
      </c>
      <c r="M53" s="1">
        <f t="shared" si="1"/>
        <v>0.11089134758826452</v>
      </c>
      <c r="N53" s="1">
        <v>3.51945652173913</v>
      </c>
      <c r="O53" s="1">
        <v>0</v>
      </c>
      <c r="P53" s="1">
        <f t="shared" si="2"/>
        <v>3.51945652173913</v>
      </c>
      <c r="Q53" s="1">
        <f t="shared" si="3"/>
        <v>4.0252362008950764E-2</v>
      </c>
    </row>
    <row r="54" spans="1:17" x14ac:dyDescent="0.3">
      <c r="A54" t="s">
        <v>32</v>
      </c>
      <c r="B54" t="s">
        <v>133</v>
      </c>
      <c r="C54" t="s">
        <v>34</v>
      </c>
      <c r="D54" t="s">
        <v>35</v>
      </c>
      <c r="E54" s="1">
        <v>126.31521739130434</v>
      </c>
      <c r="F54" s="1">
        <v>5.3043478260869561</v>
      </c>
      <c r="G54" s="1">
        <v>0.46630434782608637</v>
      </c>
      <c r="H54" s="1">
        <v>0.52880434782608698</v>
      </c>
      <c r="I54" s="1">
        <v>3.0869565217391304</v>
      </c>
      <c r="J54" s="1">
        <v>0</v>
      </c>
      <c r="K54" s="1">
        <v>26.029999999999998</v>
      </c>
      <c r="L54" s="1">
        <f t="shared" si="0"/>
        <v>26.029999999999998</v>
      </c>
      <c r="M54" s="1">
        <f t="shared" si="1"/>
        <v>0.20607176662937784</v>
      </c>
      <c r="N54" s="1">
        <v>9.7298913043478255</v>
      </c>
      <c r="O54" s="1">
        <v>0</v>
      </c>
      <c r="P54" s="1">
        <f t="shared" si="2"/>
        <v>9.7298913043478255</v>
      </c>
      <c r="Q54" s="1">
        <f t="shared" si="3"/>
        <v>7.7028655021082526E-2</v>
      </c>
    </row>
    <row r="55" spans="1:17" x14ac:dyDescent="0.3">
      <c r="A55" t="s">
        <v>32</v>
      </c>
      <c r="B55" t="s">
        <v>134</v>
      </c>
      <c r="C55" t="s">
        <v>60</v>
      </c>
      <c r="D55" t="s">
        <v>61</v>
      </c>
      <c r="E55" s="1">
        <v>104.44565217391305</v>
      </c>
      <c r="F55" s="1">
        <v>0</v>
      </c>
      <c r="G55" s="1">
        <v>0</v>
      </c>
      <c r="H55" s="1">
        <v>0</v>
      </c>
      <c r="I55" s="1">
        <v>0</v>
      </c>
      <c r="J55" s="1">
        <v>0</v>
      </c>
      <c r="K55" s="1">
        <v>13.04673913043478</v>
      </c>
      <c r="L55" s="1">
        <f t="shared" si="0"/>
        <v>13.04673913043478</v>
      </c>
      <c r="M55" s="1">
        <f t="shared" si="1"/>
        <v>0.12491414299094596</v>
      </c>
      <c r="N55" s="1">
        <v>0</v>
      </c>
      <c r="O55" s="1">
        <v>0</v>
      </c>
      <c r="P55" s="1">
        <f t="shared" si="2"/>
        <v>0</v>
      </c>
      <c r="Q55" s="1">
        <f t="shared" si="3"/>
        <v>0</v>
      </c>
    </row>
    <row r="56" spans="1:17" x14ac:dyDescent="0.3">
      <c r="A56" t="s">
        <v>32</v>
      </c>
      <c r="B56" t="s">
        <v>135</v>
      </c>
      <c r="C56" t="s">
        <v>136</v>
      </c>
      <c r="D56" t="s">
        <v>121</v>
      </c>
      <c r="E56" s="1">
        <v>86.760869565217391</v>
      </c>
      <c r="F56" s="1">
        <v>10.260869565217391</v>
      </c>
      <c r="G56" s="1">
        <v>0.55434782608695654</v>
      </c>
      <c r="H56" s="1">
        <v>0.55163043478260865</v>
      </c>
      <c r="I56" s="1">
        <v>0.52173913043478259</v>
      </c>
      <c r="J56" s="1">
        <v>5.1304347826086953</v>
      </c>
      <c r="K56" s="1">
        <v>18.635869565217391</v>
      </c>
      <c r="L56" s="1">
        <f t="shared" si="0"/>
        <v>23.766304347826086</v>
      </c>
      <c r="M56" s="1">
        <f t="shared" si="1"/>
        <v>0.27392883988975192</v>
      </c>
      <c r="N56" s="1">
        <v>5.5217391304347823</v>
      </c>
      <c r="O56" s="1">
        <v>2.027173913043478</v>
      </c>
      <c r="P56" s="1">
        <f t="shared" si="2"/>
        <v>7.5489130434782599</v>
      </c>
      <c r="Q56" s="1">
        <f t="shared" si="3"/>
        <v>8.7008268604359798E-2</v>
      </c>
    </row>
    <row r="57" spans="1:17" x14ac:dyDescent="0.3">
      <c r="A57" t="s">
        <v>32</v>
      </c>
      <c r="B57" t="s">
        <v>137</v>
      </c>
      <c r="C57" t="s">
        <v>138</v>
      </c>
      <c r="D57" t="s">
        <v>78</v>
      </c>
      <c r="E57" s="1">
        <v>80.293478260869563</v>
      </c>
      <c r="F57" s="1">
        <v>5.6521739130434785</v>
      </c>
      <c r="G57" s="1">
        <v>0.52369565217391245</v>
      </c>
      <c r="H57" s="1">
        <v>0.17478260869565215</v>
      </c>
      <c r="I57" s="1">
        <v>1.2173913043478262</v>
      </c>
      <c r="J57" s="1">
        <v>0</v>
      </c>
      <c r="K57" s="1">
        <v>13.327391304347826</v>
      </c>
      <c r="L57" s="1">
        <f t="shared" si="0"/>
        <v>13.327391304347826</v>
      </c>
      <c r="M57" s="1">
        <f t="shared" si="1"/>
        <v>0.16598348449979694</v>
      </c>
      <c r="N57" s="1">
        <v>5.156847826086957</v>
      </c>
      <c r="O57" s="1">
        <v>0</v>
      </c>
      <c r="P57" s="1">
        <f t="shared" si="2"/>
        <v>5.156847826086957</v>
      </c>
      <c r="Q57" s="1">
        <f t="shared" si="3"/>
        <v>6.4224989847028569E-2</v>
      </c>
    </row>
    <row r="58" spans="1:17" x14ac:dyDescent="0.3">
      <c r="A58" t="s">
        <v>32</v>
      </c>
      <c r="B58" t="s">
        <v>139</v>
      </c>
      <c r="C58" t="s">
        <v>34</v>
      </c>
      <c r="D58" t="s">
        <v>35</v>
      </c>
      <c r="E58" s="1">
        <v>102.75</v>
      </c>
      <c r="F58" s="1">
        <v>4.6956521739130439</v>
      </c>
      <c r="G58" s="1">
        <v>0.52282608695652188</v>
      </c>
      <c r="H58" s="1">
        <v>0.64217391304347826</v>
      </c>
      <c r="I58" s="1">
        <v>4.2282608695652177</v>
      </c>
      <c r="J58" s="1">
        <v>0</v>
      </c>
      <c r="K58" s="1">
        <v>13.946739130434784</v>
      </c>
      <c r="L58" s="1">
        <f t="shared" si="0"/>
        <v>13.946739130434784</v>
      </c>
      <c r="M58" s="1">
        <f t="shared" si="1"/>
        <v>0.13573468740082514</v>
      </c>
      <c r="N58" s="1">
        <v>8.2422826086956533</v>
      </c>
      <c r="O58" s="1">
        <v>0</v>
      </c>
      <c r="P58" s="1">
        <f t="shared" si="2"/>
        <v>8.2422826086956533</v>
      </c>
      <c r="Q58" s="1">
        <f t="shared" si="3"/>
        <v>8.0216862371733852E-2</v>
      </c>
    </row>
    <row r="59" spans="1:17" x14ac:dyDescent="0.3">
      <c r="A59" t="s">
        <v>32</v>
      </c>
      <c r="B59" t="s">
        <v>140</v>
      </c>
      <c r="C59" t="s">
        <v>141</v>
      </c>
      <c r="D59" t="s">
        <v>142</v>
      </c>
      <c r="E59" s="1">
        <v>57.391304347826086</v>
      </c>
      <c r="F59" s="1">
        <v>5.3043478260869561</v>
      </c>
      <c r="G59" s="1">
        <v>0.13043478260869565</v>
      </c>
      <c r="H59" s="1">
        <v>0.2608695652173913</v>
      </c>
      <c r="I59" s="1">
        <v>0.52173913043478259</v>
      </c>
      <c r="J59" s="1">
        <v>5.2095652173913036</v>
      </c>
      <c r="K59" s="1">
        <v>4.2920652173913023</v>
      </c>
      <c r="L59" s="1">
        <f t="shared" si="0"/>
        <v>9.5016304347826051</v>
      </c>
      <c r="M59" s="1">
        <f t="shared" si="1"/>
        <v>0.16555871212121206</v>
      </c>
      <c r="N59" s="1">
        <v>5.1304347826086953</v>
      </c>
      <c r="O59" s="1">
        <v>0</v>
      </c>
      <c r="P59" s="1">
        <f t="shared" si="2"/>
        <v>5.1304347826086953</v>
      </c>
      <c r="Q59" s="1">
        <f t="shared" si="3"/>
        <v>8.9393939393939387E-2</v>
      </c>
    </row>
    <row r="60" spans="1:17" x14ac:dyDescent="0.3">
      <c r="A60" t="s">
        <v>32</v>
      </c>
      <c r="B60" t="s">
        <v>143</v>
      </c>
      <c r="C60" t="s">
        <v>34</v>
      </c>
      <c r="D60" t="s">
        <v>35</v>
      </c>
      <c r="E60" s="1">
        <v>58.217391304347828</v>
      </c>
      <c r="F60" s="1">
        <v>5.3043478260869561</v>
      </c>
      <c r="G60" s="1">
        <v>0.84782608695652173</v>
      </c>
      <c r="H60" s="1">
        <v>0.17391304347826086</v>
      </c>
      <c r="I60" s="1">
        <v>0.20652173913043478</v>
      </c>
      <c r="J60" s="1">
        <v>0</v>
      </c>
      <c r="K60" s="1">
        <v>13.684239130434783</v>
      </c>
      <c r="L60" s="1">
        <f t="shared" si="0"/>
        <v>13.684239130434783</v>
      </c>
      <c r="M60" s="1">
        <f t="shared" si="1"/>
        <v>0.23505414488424198</v>
      </c>
      <c r="N60" s="1">
        <v>0</v>
      </c>
      <c r="O60" s="1">
        <v>0.63043478260869568</v>
      </c>
      <c r="P60" s="1">
        <f t="shared" si="2"/>
        <v>0.63043478260869568</v>
      </c>
      <c r="Q60" s="1">
        <f t="shared" si="3"/>
        <v>1.0828976848394324E-2</v>
      </c>
    </row>
    <row r="61" spans="1:17" x14ac:dyDescent="0.3">
      <c r="A61" t="s">
        <v>32</v>
      </c>
      <c r="B61" t="s">
        <v>144</v>
      </c>
      <c r="C61" t="s">
        <v>34</v>
      </c>
      <c r="D61" t="s">
        <v>35</v>
      </c>
      <c r="E61" s="1">
        <v>104.72826086956522</v>
      </c>
      <c r="F61" s="1">
        <v>5.5652173913043477</v>
      </c>
      <c r="G61" s="1">
        <v>0</v>
      </c>
      <c r="H61" s="1">
        <v>0.45032608695652171</v>
      </c>
      <c r="I61" s="1">
        <v>0</v>
      </c>
      <c r="J61" s="1">
        <v>5.6153260869565216</v>
      </c>
      <c r="K61" s="1">
        <v>8.3926086956521715</v>
      </c>
      <c r="L61" s="1">
        <f t="shared" si="0"/>
        <v>14.007934782608693</v>
      </c>
      <c r="M61" s="1">
        <f t="shared" si="1"/>
        <v>0.13375505967825632</v>
      </c>
      <c r="N61" s="1">
        <v>0</v>
      </c>
      <c r="O61" s="1">
        <v>12.356304347826091</v>
      </c>
      <c r="P61" s="1">
        <f t="shared" si="2"/>
        <v>12.356304347826091</v>
      </c>
      <c r="Q61" s="1">
        <f t="shared" si="3"/>
        <v>0.11798443175921125</v>
      </c>
    </row>
    <row r="62" spans="1:17" x14ac:dyDescent="0.3">
      <c r="A62" t="s">
        <v>32</v>
      </c>
      <c r="B62" t="s">
        <v>145</v>
      </c>
      <c r="C62" t="s">
        <v>68</v>
      </c>
      <c r="D62" t="s">
        <v>69</v>
      </c>
      <c r="E62" s="1">
        <v>40.206521739130437</v>
      </c>
      <c r="F62" s="1">
        <v>5.4782608695652177</v>
      </c>
      <c r="G62" s="1">
        <v>0.32499999999999984</v>
      </c>
      <c r="H62" s="1">
        <v>0.23228260869565218</v>
      </c>
      <c r="I62" s="1">
        <v>0.68478260869565222</v>
      </c>
      <c r="J62" s="1">
        <v>0</v>
      </c>
      <c r="K62" s="1">
        <v>13.619673913043485</v>
      </c>
      <c r="L62" s="1">
        <f t="shared" si="0"/>
        <v>13.619673913043485</v>
      </c>
      <c r="M62" s="1">
        <f t="shared" si="1"/>
        <v>0.33874290348742919</v>
      </c>
      <c r="N62" s="1">
        <v>4.9518478260869561</v>
      </c>
      <c r="O62" s="1">
        <v>0</v>
      </c>
      <c r="P62" s="1">
        <f t="shared" si="2"/>
        <v>4.9518478260869561</v>
      </c>
      <c r="Q62" s="1">
        <f t="shared" si="3"/>
        <v>0.12316031359826979</v>
      </c>
    </row>
    <row r="63" spans="1:17" x14ac:dyDescent="0.3">
      <c r="A63" t="s">
        <v>32</v>
      </c>
      <c r="B63" t="s">
        <v>146</v>
      </c>
      <c r="C63" t="s">
        <v>57</v>
      </c>
      <c r="D63" t="s">
        <v>58</v>
      </c>
      <c r="E63" s="1">
        <v>44</v>
      </c>
      <c r="F63" s="1">
        <v>5.2173913043478262</v>
      </c>
      <c r="G63" s="1">
        <v>0.13043478260869565</v>
      </c>
      <c r="H63" s="1">
        <v>0.19043478260869565</v>
      </c>
      <c r="I63" s="1">
        <v>0</v>
      </c>
      <c r="J63" s="1">
        <v>3.7942391304347813</v>
      </c>
      <c r="K63" s="1">
        <v>0.4321739130434783</v>
      </c>
      <c r="L63" s="1">
        <f t="shared" si="0"/>
        <v>4.2264130434782601</v>
      </c>
      <c r="M63" s="1">
        <f t="shared" si="1"/>
        <v>9.6054841897233179E-2</v>
      </c>
      <c r="N63" s="1">
        <v>0.22282608695652173</v>
      </c>
      <c r="O63" s="1">
        <v>0</v>
      </c>
      <c r="P63" s="1">
        <f t="shared" si="2"/>
        <v>0.22282608695652173</v>
      </c>
      <c r="Q63" s="1">
        <f t="shared" si="3"/>
        <v>5.0642292490118571E-3</v>
      </c>
    </row>
    <row r="64" spans="1:17" x14ac:dyDescent="0.3">
      <c r="A64" t="s">
        <v>32</v>
      </c>
      <c r="B64" t="s">
        <v>147</v>
      </c>
      <c r="C64" t="s">
        <v>148</v>
      </c>
      <c r="D64" t="s">
        <v>149</v>
      </c>
      <c r="E64" s="1">
        <v>91.369565217391298</v>
      </c>
      <c r="F64" s="1">
        <v>0.14130434782608695</v>
      </c>
      <c r="G64" s="1">
        <v>0</v>
      </c>
      <c r="H64" s="1">
        <v>0</v>
      </c>
      <c r="I64" s="1">
        <v>0</v>
      </c>
      <c r="J64" s="1">
        <v>0</v>
      </c>
      <c r="K64" s="1">
        <v>10.233695652173912</v>
      </c>
      <c r="L64" s="1">
        <f t="shared" si="0"/>
        <v>10.233695652173912</v>
      </c>
      <c r="M64" s="1">
        <f t="shared" si="1"/>
        <v>0.11200333095408042</v>
      </c>
      <c r="N64" s="1">
        <v>0</v>
      </c>
      <c r="O64" s="1">
        <v>10.684782608695652</v>
      </c>
      <c r="P64" s="1">
        <f t="shared" si="2"/>
        <v>10.684782608695652</v>
      </c>
      <c r="Q64" s="1">
        <f t="shared" si="3"/>
        <v>0.11694028075184393</v>
      </c>
    </row>
    <row r="65" spans="1:17" x14ac:dyDescent="0.3">
      <c r="A65" t="s">
        <v>32</v>
      </c>
      <c r="B65" t="s">
        <v>150</v>
      </c>
      <c r="C65" t="s">
        <v>34</v>
      </c>
      <c r="D65" t="s">
        <v>35</v>
      </c>
      <c r="E65" s="1">
        <v>109.3695652173913</v>
      </c>
      <c r="F65" s="1">
        <v>5.4782608695652177</v>
      </c>
      <c r="G65" s="1">
        <v>0</v>
      </c>
      <c r="H65" s="1">
        <v>0</v>
      </c>
      <c r="I65" s="1">
        <v>0</v>
      </c>
      <c r="J65" s="1">
        <v>5.5652173913043477</v>
      </c>
      <c r="K65" s="1">
        <v>12.543152173913036</v>
      </c>
      <c r="L65" s="1">
        <f t="shared" si="0"/>
        <v>18.108369565217384</v>
      </c>
      <c r="M65" s="1">
        <f t="shared" si="1"/>
        <v>0.1655704631286026</v>
      </c>
      <c r="N65" s="1">
        <v>5.5923913043478262</v>
      </c>
      <c r="O65" s="1">
        <v>5.1304347826086953</v>
      </c>
      <c r="P65" s="1">
        <f t="shared" si="2"/>
        <v>10.722826086956522</v>
      </c>
      <c r="Q65" s="1">
        <f t="shared" si="3"/>
        <v>9.8042138739813156E-2</v>
      </c>
    </row>
    <row r="66" spans="1:17" x14ac:dyDescent="0.3">
      <c r="A66" t="s">
        <v>32</v>
      </c>
      <c r="B66" t="s">
        <v>151</v>
      </c>
      <c r="C66" t="s">
        <v>117</v>
      </c>
      <c r="D66" t="s">
        <v>118</v>
      </c>
      <c r="E66" s="1">
        <v>77.141304347826093</v>
      </c>
      <c r="F66" s="1">
        <v>5.6521739130434785</v>
      </c>
      <c r="G66" s="1">
        <v>2.3043478260869565</v>
      </c>
      <c r="H66" s="1">
        <v>0</v>
      </c>
      <c r="I66" s="1">
        <v>0.82608695652173914</v>
      </c>
      <c r="J66" s="1">
        <v>0</v>
      </c>
      <c r="K66" s="1">
        <v>9.3940217391304355</v>
      </c>
      <c r="L66" s="1">
        <f t="shared" ref="L66:L71" si="4">SUM(J66,K66)</f>
        <v>9.3940217391304355</v>
      </c>
      <c r="M66" s="1">
        <f t="shared" ref="M66:M71" si="5">L66/E66</f>
        <v>0.12177680710159222</v>
      </c>
      <c r="N66" s="1">
        <v>0</v>
      </c>
      <c r="O66" s="1">
        <v>6.0081521739130439</v>
      </c>
      <c r="P66" s="1">
        <f t="shared" ref="P66:P71" si="6">SUM(N66,O66)</f>
        <v>6.0081521739130439</v>
      </c>
      <c r="Q66" s="1">
        <f t="shared" ref="Q66:Q71" si="7">P66/E66</f>
        <v>7.7885021840214175E-2</v>
      </c>
    </row>
    <row r="67" spans="1:17" x14ac:dyDescent="0.3">
      <c r="A67" t="s">
        <v>32</v>
      </c>
      <c r="B67" t="s">
        <v>152</v>
      </c>
      <c r="C67" t="s">
        <v>34</v>
      </c>
      <c r="D67" t="s">
        <v>35</v>
      </c>
      <c r="E67" s="1">
        <v>113.18478260869566</v>
      </c>
      <c r="F67" s="1">
        <v>5.0434782608695654</v>
      </c>
      <c r="G67" s="1">
        <v>0.46630434782608637</v>
      </c>
      <c r="H67" s="1">
        <v>0.76989130434782627</v>
      </c>
      <c r="I67" s="1">
        <v>5.2934782608695654</v>
      </c>
      <c r="J67" s="1">
        <v>0</v>
      </c>
      <c r="K67" s="1">
        <v>23.953369565217383</v>
      </c>
      <c r="L67" s="1">
        <f t="shared" si="4"/>
        <v>23.953369565217383</v>
      </c>
      <c r="M67" s="1">
        <f t="shared" si="5"/>
        <v>0.21163065399020448</v>
      </c>
      <c r="N67" s="1">
        <v>11.232173913043482</v>
      </c>
      <c r="O67" s="1">
        <v>0</v>
      </c>
      <c r="P67" s="1">
        <f t="shared" si="6"/>
        <v>11.232173913043482</v>
      </c>
      <c r="Q67" s="1">
        <f t="shared" si="7"/>
        <v>9.9237491597042191E-2</v>
      </c>
    </row>
    <row r="68" spans="1:17" x14ac:dyDescent="0.3">
      <c r="A68" t="s">
        <v>32</v>
      </c>
      <c r="B68" t="s">
        <v>153</v>
      </c>
      <c r="C68" t="s">
        <v>123</v>
      </c>
      <c r="D68" t="s">
        <v>124</v>
      </c>
      <c r="E68" s="1">
        <v>83.847826086956516</v>
      </c>
      <c r="F68" s="1">
        <v>5.3913043478260869</v>
      </c>
      <c r="G68" s="1">
        <v>0</v>
      </c>
      <c r="H68" s="1">
        <v>0</v>
      </c>
      <c r="I68" s="1">
        <v>0</v>
      </c>
      <c r="J68" s="1">
        <v>5.3043478260869561</v>
      </c>
      <c r="K68" s="1">
        <v>12.78</v>
      </c>
      <c r="L68" s="1">
        <f t="shared" si="4"/>
        <v>18.084347826086955</v>
      </c>
      <c r="M68" s="1">
        <f t="shared" si="5"/>
        <v>0.21568058076225044</v>
      </c>
      <c r="N68" s="1">
        <v>5.4782608695652177</v>
      </c>
      <c r="O68" s="1">
        <v>0</v>
      </c>
      <c r="P68" s="1">
        <f t="shared" si="6"/>
        <v>5.4782608695652177</v>
      </c>
      <c r="Q68" s="1">
        <f t="shared" si="7"/>
        <v>6.5335753176043565E-2</v>
      </c>
    </row>
    <row r="69" spans="1:17" x14ac:dyDescent="0.3">
      <c r="A69" t="s">
        <v>32</v>
      </c>
      <c r="B69" t="s">
        <v>154</v>
      </c>
      <c r="C69" t="s">
        <v>53</v>
      </c>
      <c r="D69" t="s">
        <v>54</v>
      </c>
      <c r="E69" s="1">
        <v>24.217391304347824</v>
      </c>
      <c r="F69" s="1">
        <v>5.3043478260869561</v>
      </c>
      <c r="G69" s="1">
        <v>0.14934782608695638</v>
      </c>
      <c r="H69" s="1">
        <v>0.15032608695652172</v>
      </c>
      <c r="I69" s="1">
        <v>1.8478260869565217</v>
      </c>
      <c r="J69" s="1">
        <v>0</v>
      </c>
      <c r="K69" s="1">
        <v>25.956847826086953</v>
      </c>
      <c r="L69" s="1">
        <f t="shared" si="4"/>
        <v>25.956847826086953</v>
      </c>
      <c r="M69" s="1">
        <f t="shared" si="5"/>
        <v>1.071826750448833</v>
      </c>
      <c r="N69" s="1">
        <v>8.7838043478260861</v>
      </c>
      <c r="O69" s="1">
        <v>0</v>
      </c>
      <c r="P69" s="1">
        <f t="shared" si="6"/>
        <v>8.7838043478260861</v>
      </c>
      <c r="Q69" s="1">
        <f t="shared" si="7"/>
        <v>0.36270646319569122</v>
      </c>
    </row>
    <row r="70" spans="1:17" x14ac:dyDescent="0.3">
      <c r="A70" t="s">
        <v>32</v>
      </c>
      <c r="B70" t="s">
        <v>155</v>
      </c>
      <c r="C70" t="s">
        <v>53</v>
      </c>
      <c r="D70" t="s">
        <v>54</v>
      </c>
      <c r="E70" s="1">
        <v>36.217391304347828</v>
      </c>
      <c r="F70" s="1">
        <v>0.51086956521739135</v>
      </c>
      <c r="G70" s="1">
        <v>0.54347826086956519</v>
      </c>
      <c r="H70" s="1">
        <v>0.14130434782608695</v>
      </c>
      <c r="I70" s="1">
        <v>2.1630434782608696</v>
      </c>
      <c r="J70" s="1">
        <v>0</v>
      </c>
      <c r="K70" s="1">
        <v>5.3266304347826097</v>
      </c>
      <c r="L70" s="1">
        <f t="shared" si="4"/>
        <v>5.3266304347826097</v>
      </c>
      <c r="M70" s="1">
        <f t="shared" si="5"/>
        <v>0.14707382953181275</v>
      </c>
      <c r="N70" s="1">
        <v>5.843152173913043</v>
      </c>
      <c r="O70" s="1">
        <v>5.8983695652173909</v>
      </c>
      <c r="P70" s="1">
        <f t="shared" si="6"/>
        <v>11.741521739130434</v>
      </c>
      <c r="Q70" s="1">
        <f t="shared" si="7"/>
        <v>0.32419567827130846</v>
      </c>
    </row>
    <row r="71" spans="1:17" x14ac:dyDescent="0.3">
      <c r="A71" t="s">
        <v>32</v>
      </c>
      <c r="B71" t="s">
        <v>156</v>
      </c>
      <c r="C71" t="s">
        <v>74</v>
      </c>
      <c r="D71" t="s">
        <v>75</v>
      </c>
      <c r="E71" s="1">
        <v>81.173913043478265</v>
      </c>
      <c r="F71" s="1">
        <v>0</v>
      </c>
      <c r="G71" s="1">
        <v>0</v>
      </c>
      <c r="H71" s="1">
        <v>0</v>
      </c>
      <c r="I71" s="1">
        <v>0.2608695652173913</v>
      </c>
      <c r="J71" s="1">
        <v>4.756195652173913</v>
      </c>
      <c r="K71" s="1">
        <v>45.325652173913056</v>
      </c>
      <c r="L71" s="1">
        <f t="shared" si="4"/>
        <v>50.081847826086971</v>
      </c>
      <c r="M71" s="1">
        <f t="shared" si="5"/>
        <v>0.61696973754686679</v>
      </c>
      <c r="N71" s="1">
        <v>0</v>
      </c>
      <c r="O71" s="1">
        <v>0</v>
      </c>
      <c r="P71" s="1">
        <f t="shared" si="6"/>
        <v>0</v>
      </c>
      <c r="Q71" s="1">
        <f t="shared" si="7"/>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BC4B-A710-4A63-93DC-F5BAAA6F7061}">
  <dimension ref="B2:C7"/>
  <sheetViews>
    <sheetView workbookViewId="0">
      <selection activeCell="C4" sqref="C4"/>
    </sheetView>
  </sheetViews>
  <sheetFormatPr defaultRowHeight="14.4" x14ac:dyDescent="0.3"/>
  <cols>
    <col min="2" max="2" width="28" bestFit="1" customWidth="1"/>
    <col min="3" max="3" width="19.109375" customWidth="1"/>
  </cols>
  <sheetData>
    <row r="2" spans="2:3" x14ac:dyDescent="0.3">
      <c r="B2" s="22" t="s">
        <v>157</v>
      </c>
      <c r="C2" s="23"/>
    </row>
    <row r="3" spans="2:3" x14ac:dyDescent="0.3">
      <c r="B3" s="7" t="s">
        <v>158</v>
      </c>
      <c r="C3" s="8">
        <f>SUM(Table1[MDS Census])</f>
        <v>5588.2391304347821</v>
      </c>
    </row>
    <row r="4" spans="2:3" x14ac:dyDescent="0.3">
      <c r="B4" s="7" t="s">
        <v>159</v>
      </c>
      <c r="C4" s="8">
        <f>SUM(Table1[Total Care Staffing Hours])</f>
        <v>16407.379130434783</v>
      </c>
    </row>
    <row r="5" spans="2:3" ht="15" thickBot="1" x14ac:dyDescent="0.35">
      <c r="B5" s="7" t="s">
        <v>160</v>
      </c>
      <c r="C5" s="8">
        <f>SUM(Table1[RN Hours])</f>
        <v>2608.4243478260869</v>
      </c>
    </row>
    <row r="6" spans="2:3" x14ac:dyDescent="0.3">
      <c r="B6" s="9" t="s">
        <v>161</v>
      </c>
      <c r="C6" s="10">
        <f>C4/C3</f>
        <v>2.9360553024791978</v>
      </c>
    </row>
    <row r="7" spans="2:3" ht="15" thickBot="1" x14ac:dyDescent="0.35">
      <c r="B7" s="11" t="s">
        <v>162</v>
      </c>
      <c r="C7" s="12">
        <f>C5/C3</f>
        <v>0.46677035233156594</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D397-2D25-4718-A18C-7353DBE29C09}">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44140625" style="13" customWidth="1"/>
    <col min="5" max="5" width="56.44140625" style="13" customWidth="1"/>
    <col min="6" max="16384" width="8.88671875" style="13"/>
  </cols>
  <sheetData>
    <row r="2" spans="1:5" ht="78" x14ac:dyDescent="0.3">
      <c r="A2" s="24" t="s">
        <v>163</v>
      </c>
      <c r="B2" s="25"/>
      <c r="D2" s="21" t="s">
        <v>168</v>
      </c>
      <c r="E2" s="14"/>
    </row>
    <row r="3" spans="1:5" ht="31.2" x14ac:dyDescent="0.3">
      <c r="A3" s="15" t="s">
        <v>164</v>
      </c>
      <c r="B3" s="16">
        <f>'State Average &amp; Calculations'!C6</f>
        <v>2.9360553024791978</v>
      </c>
      <c r="D3" s="26" t="s">
        <v>165</v>
      </c>
    </row>
    <row r="4" spans="1:5" x14ac:dyDescent="0.3">
      <c r="A4" s="17" t="s">
        <v>166</v>
      </c>
      <c r="B4" s="18">
        <f>'State Average &amp; Calculations'!C7</f>
        <v>0.46677035233156594</v>
      </c>
      <c r="D4" s="27"/>
    </row>
    <row r="5" spans="1:5" x14ac:dyDescent="0.3">
      <c r="D5" s="27"/>
    </row>
    <row r="6" spans="1:5" x14ac:dyDescent="0.3">
      <c r="D6" s="28"/>
    </row>
    <row r="7" spans="1:5" ht="78" x14ac:dyDescent="0.3">
      <c r="D7" s="19" t="s">
        <v>30</v>
      </c>
    </row>
    <row r="8" spans="1:5" x14ac:dyDescent="0.3">
      <c r="D8" s="26" t="s">
        <v>31</v>
      </c>
    </row>
    <row r="9" spans="1:5" x14ac:dyDescent="0.3">
      <c r="D9" s="27"/>
    </row>
    <row r="10" spans="1:5" x14ac:dyDescent="0.3">
      <c r="D10" s="27"/>
    </row>
    <row r="11" spans="1:5" x14ac:dyDescent="0.3">
      <c r="D11" s="28"/>
    </row>
    <row r="12" spans="1:5" x14ac:dyDescent="0.3">
      <c r="D12" s="20" t="s">
        <v>167</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2020-02-21T16:11:04Z</dcterms:modified>
</cp:coreProperties>
</file>