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516101FD-0564-4EE2-92BF-262F6CF95CD0}"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Staff'!$A$1:$N$73</definedName>
    <definedName name="_xlnm._FilterDatabase" localSheetId="0" hidden="1">'Direct Care Staff'!$A$1:$K$73</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73" i="1" l="1"/>
  <c r="Q73" i="1" s="1"/>
  <c r="L73" i="1"/>
  <c r="M73" i="1" s="1"/>
  <c r="P72" i="1"/>
  <c r="Q72" i="1" s="1"/>
  <c r="L72" i="1"/>
  <c r="M72" i="1" s="1"/>
  <c r="P71" i="1"/>
  <c r="Q71" i="1" s="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L65" i="1"/>
  <c r="M65" i="1" s="1"/>
  <c r="P64" i="1"/>
  <c r="Q64" i="1" s="1"/>
  <c r="L64" i="1"/>
  <c r="M64" i="1" s="1"/>
  <c r="P63" i="1"/>
  <c r="Q63" i="1" s="1"/>
  <c r="L63" i="1"/>
  <c r="M63" i="1" s="1"/>
  <c r="P62" i="1"/>
  <c r="Q62" i="1" s="1"/>
  <c r="L62" i="1"/>
  <c r="M62" i="1" s="1"/>
  <c r="P61" i="1"/>
  <c r="Q61" i="1" s="1"/>
  <c r="L61" i="1"/>
  <c r="M61" i="1" s="1"/>
  <c r="P60" i="1"/>
  <c r="Q60" i="1" s="1"/>
  <c r="L60" i="1"/>
  <c r="M60" i="1" s="1"/>
  <c r="P59" i="1"/>
  <c r="Q59" i="1" s="1"/>
  <c r="L59" i="1"/>
  <c r="M59" i="1" s="1"/>
  <c r="P58" i="1"/>
  <c r="Q58" i="1" s="1"/>
  <c r="L58" i="1"/>
  <c r="M58" i="1" s="1"/>
  <c r="P57" i="1"/>
  <c r="Q57" i="1" s="1"/>
  <c r="L57" i="1"/>
  <c r="M57" i="1" s="1"/>
  <c r="P56" i="1"/>
  <c r="Q56" i="1" s="1"/>
  <c r="L56" i="1"/>
  <c r="M56" i="1" s="1"/>
  <c r="P55" i="1"/>
  <c r="Q55" i="1" s="1"/>
  <c r="L55" i="1"/>
  <c r="M55" i="1" s="1"/>
  <c r="P54" i="1"/>
  <c r="Q54" i="1" s="1"/>
  <c r="L54" i="1"/>
  <c r="M54" i="1" s="1"/>
  <c r="P53" i="1"/>
  <c r="Q53" i="1" s="1"/>
  <c r="L53" i="1"/>
  <c r="M53" i="1" s="1"/>
  <c r="P52" i="1"/>
  <c r="Q52" i="1" s="1"/>
  <c r="L52" i="1"/>
  <c r="M52" i="1" s="1"/>
  <c r="P51" i="1"/>
  <c r="Q51" i="1" s="1"/>
  <c r="L51" i="1"/>
  <c r="M51" i="1" s="1"/>
  <c r="P50" i="1"/>
  <c r="Q50" i="1" s="1"/>
  <c r="L50" i="1"/>
  <c r="M50" i="1" s="1"/>
  <c r="P49" i="1"/>
  <c r="Q49" i="1" s="1"/>
  <c r="L49" i="1"/>
  <c r="M49" i="1" s="1"/>
  <c r="P48" i="1"/>
  <c r="Q48" i="1" s="1"/>
  <c r="L48" i="1"/>
  <c r="M48" i="1" s="1"/>
  <c r="P47" i="1"/>
  <c r="Q47" i="1" s="1"/>
  <c r="L47" i="1"/>
  <c r="M47" i="1" s="1"/>
  <c r="P46" i="1"/>
  <c r="Q46" i="1" s="1"/>
  <c r="L46" i="1"/>
  <c r="M46" i="1" s="1"/>
  <c r="P45" i="1"/>
  <c r="Q45" i="1" s="1"/>
  <c r="L45" i="1"/>
  <c r="M45" i="1" s="1"/>
  <c r="P44" i="1"/>
  <c r="Q44" i="1" s="1"/>
  <c r="L44" i="1"/>
  <c r="M44" i="1" s="1"/>
  <c r="P43" i="1"/>
  <c r="Q43" i="1" s="1"/>
  <c r="L43" i="1"/>
  <c r="M43" i="1" s="1"/>
  <c r="P42" i="1"/>
  <c r="Q42" i="1" s="1"/>
  <c r="L42" i="1"/>
  <c r="M42" i="1" s="1"/>
  <c r="P41" i="1"/>
  <c r="Q41" i="1" s="1"/>
  <c r="L41" i="1"/>
  <c r="M41" i="1" s="1"/>
  <c r="P40" i="1"/>
  <c r="Q40" i="1" s="1"/>
  <c r="L40" i="1"/>
  <c r="M40" i="1" s="1"/>
  <c r="P39" i="1"/>
  <c r="Q39" i="1" s="1"/>
  <c r="L39" i="1"/>
  <c r="M39" i="1" s="1"/>
  <c r="P38" i="1"/>
  <c r="Q38" i="1" s="1"/>
  <c r="L38" i="1"/>
  <c r="M38" i="1" s="1"/>
  <c r="P37" i="1"/>
  <c r="Q37" i="1" s="1"/>
  <c r="L37" i="1"/>
  <c r="M37" i="1" s="1"/>
  <c r="P36" i="1"/>
  <c r="Q36" i="1" s="1"/>
  <c r="L36" i="1"/>
  <c r="M36" i="1" s="1"/>
  <c r="P35" i="1"/>
  <c r="Q35" i="1" s="1"/>
  <c r="L35" i="1"/>
  <c r="M35" i="1" s="1"/>
  <c r="P34" i="1"/>
  <c r="Q34" i="1" s="1"/>
  <c r="L34" i="1"/>
  <c r="M34" i="1" s="1"/>
  <c r="P33" i="1"/>
  <c r="Q33" i="1" s="1"/>
  <c r="L33" i="1"/>
  <c r="M33" i="1" s="1"/>
  <c r="P32" i="1"/>
  <c r="Q32" i="1" s="1"/>
  <c r="L32" i="1"/>
  <c r="M32" i="1" s="1"/>
  <c r="P31" i="1"/>
  <c r="Q31" i="1" s="1"/>
  <c r="L31" i="1"/>
  <c r="M31" i="1" s="1"/>
  <c r="P30" i="1"/>
  <c r="Q30" i="1" s="1"/>
  <c r="L30" i="1"/>
  <c r="M30" i="1" s="1"/>
  <c r="P29" i="1"/>
  <c r="Q29" i="1" s="1"/>
  <c r="L29" i="1"/>
  <c r="M29" i="1" s="1"/>
  <c r="P28" i="1"/>
  <c r="Q28" i="1" s="1"/>
  <c r="L28" i="1"/>
  <c r="M28" i="1" s="1"/>
  <c r="P27" i="1"/>
  <c r="Q27" i="1" s="1"/>
  <c r="L27" i="1"/>
  <c r="M27" i="1" s="1"/>
  <c r="P26" i="1"/>
  <c r="Q26" i="1" s="1"/>
  <c r="L26" i="1"/>
  <c r="M26" i="1" s="1"/>
  <c r="P25" i="1"/>
  <c r="Q25" i="1" s="1"/>
  <c r="L25" i="1"/>
  <c r="M25" i="1" s="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N73" i="2" l="1"/>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73" i="3"/>
  <c r="I73" i="3"/>
  <c r="J73" i="3" s="1"/>
  <c r="K72" i="3"/>
  <c r="I72" i="3"/>
  <c r="J72" i="3" s="1"/>
  <c r="K71" i="3"/>
  <c r="I71" i="3"/>
  <c r="J71" i="3" s="1"/>
  <c r="K70" i="3"/>
  <c r="I70" i="3"/>
  <c r="J70" i="3" s="1"/>
  <c r="K69" i="3"/>
  <c r="I69" i="3"/>
  <c r="J69" i="3" s="1"/>
  <c r="K68" i="3"/>
  <c r="I68" i="3"/>
  <c r="J68" i="3" s="1"/>
  <c r="K67" i="3"/>
  <c r="I67" i="3"/>
  <c r="J67" i="3" s="1"/>
  <c r="K66" i="3"/>
  <c r="I66" i="3"/>
  <c r="J66" i="3" s="1"/>
  <c r="K65" i="3"/>
  <c r="I65" i="3"/>
  <c r="J65" i="3" s="1"/>
  <c r="K64" i="3"/>
  <c r="I64" i="3"/>
  <c r="J64" i="3" s="1"/>
  <c r="K63" i="3"/>
  <c r="I63" i="3"/>
  <c r="J63" i="3" s="1"/>
  <c r="K62" i="3"/>
  <c r="I62" i="3"/>
  <c r="J62" i="3" s="1"/>
  <c r="K61" i="3"/>
  <c r="I61" i="3"/>
  <c r="J61" i="3" s="1"/>
  <c r="K60" i="3"/>
  <c r="I60" i="3"/>
  <c r="J60" i="3" s="1"/>
  <c r="K59" i="3"/>
  <c r="I59" i="3"/>
  <c r="J59" i="3" s="1"/>
  <c r="K58" i="3"/>
  <c r="I58" i="3"/>
  <c r="J58" i="3" s="1"/>
  <c r="K57" i="3"/>
  <c r="I57" i="3"/>
  <c r="J57" i="3" s="1"/>
  <c r="K56" i="3"/>
  <c r="I56" i="3"/>
  <c r="J56" i="3" s="1"/>
  <c r="K55" i="3"/>
  <c r="I55" i="3"/>
  <c r="J55" i="3" s="1"/>
  <c r="K54" i="3"/>
  <c r="I54" i="3"/>
  <c r="J54" i="3" s="1"/>
  <c r="K53" i="3"/>
  <c r="I53" i="3"/>
  <c r="J53" i="3" s="1"/>
  <c r="K52" i="3"/>
  <c r="I52" i="3"/>
  <c r="J52" i="3" s="1"/>
  <c r="K51" i="3"/>
  <c r="I51" i="3"/>
  <c r="J51" i="3" s="1"/>
  <c r="K50" i="3"/>
  <c r="I50" i="3"/>
  <c r="J50" i="3" s="1"/>
  <c r="K49" i="3"/>
  <c r="I49" i="3"/>
  <c r="J49" i="3" s="1"/>
  <c r="K48" i="3"/>
  <c r="I48" i="3"/>
  <c r="J48" i="3" s="1"/>
  <c r="K47" i="3"/>
  <c r="I47" i="3"/>
  <c r="J47" i="3" s="1"/>
  <c r="K46" i="3"/>
  <c r="I46" i="3"/>
  <c r="J46" i="3" s="1"/>
  <c r="K45" i="3"/>
  <c r="I45" i="3"/>
  <c r="J45" i="3" s="1"/>
  <c r="K44" i="3"/>
  <c r="I44" i="3"/>
  <c r="J44" i="3" s="1"/>
  <c r="K43" i="3"/>
  <c r="I43" i="3"/>
  <c r="J43" i="3" s="1"/>
  <c r="K42" i="3"/>
  <c r="I42" i="3"/>
  <c r="J42" i="3" s="1"/>
  <c r="K41" i="3"/>
  <c r="I41" i="3"/>
  <c r="J41" i="3" s="1"/>
  <c r="K40" i="3"/>
  <c r="I40" i="3"/>
  <c r="J40" i="3" s="1"/>
  <c r="K39" i="3"/>
  <c r="I39" i="3"/>
  <c r="J39" i="3" s="1"/>
  <c r="K38" i="3"/>
  <c r="I38" i="3"/>
  <c r="J38" i="3" s="1"/>
  <c r="K37" i="3"/>
  <c r="I37" i="3"/>
  <c r="J37" i="3" s="1"/>
  <c r="K36" i="3"/>
  <c r="I36" i="3"/>
  <c r="J36" i="3" s="1"/>
  <c r="K35" i="3"/>
  <c r="I35" i="3"/>
  <c r="J35" i="3" s="1"/>
  <c r="K34" i="3"/>
  <c r="I34" i="3"/>
  <c r="J34" i="3" s="1"/>
  <c r="K33" i="3"/>
  <c r="I33" i="3"/>
  <c r="J33" i="3" s="1"/>
  <c r="K32" i="3"/>
  <c r="I32" i="3"/>
  <c r="J32" i="3" s="1"/>
  <c r="K31" i="3"/>
  <c r="I31" i="3"/>
  <c r="J31" i="3" s="1"/>
  <c r="K30" i="3"/>
  <c r="I30" i="3"/>
  <c r="J30" i="3" s="1"/>
  <c r="K29" i="3"/>
  <c r="I29" i="3"/>
  <c r="J29" i="3" s="1"/>
  <c r="K28" i="3"/>
  <c r="I28" i="3"/>
  <c r="J28" i="3" s="1"/>
  <c r="K27" i="3"/>
  <c r="I27" i="3"/>
  <c r="J27" i="3" s="1"/>
  <c r="K26" i="3"/>
  <c r="I26" i="3"/>
  <c r="J26" i="3" s="1"/>
  <c r="K25" i="3"/>
  <c r="I25" i="3"/>
  <c r="J25" i="3" s="1"/>
  <c r="K24" i="3"/>
  <c r="I24" i="3"/>
  <c r="J24" i="3" s="1"/>
  <c r="K23" i="3"/>
  <c r="I23" i="3"/>
  <c r="J23" i="3" s="1"/>
  <c r="K22" i="3"/>
  <c r="I22" i="3"/>
  <c r="J22" i="3" s="1"/>
  <c r="K21" i="3"/>
  <c r="I21" i="3"/>
  <c r="J21" i="3" s="1"/>
  <c r="K20" i="3"/>
  <c r="I20" i="3"/>
  <c r="J20" i="3" s="1"/>
  <c r="K19" i="3"/>
  <c r="I19" i="3"/>
  <c r="J19" i="3" s="1"/>
  <c r="K18" i="3"/>
  <c r="I18" i="3"/>
  <c r="J18" i="3" s="1"/>
  <c r="K17" i="3"/>
  <c r="I17" i="3"/>
  <c r="J17" i="3" s="1"/>
  <c r="K16" i="3"/>
  <c r="I16" i="3"/>
  <c r="J16" i="3" s="1"/>
  <c r="K15" i="3"/>
  <c r="I15" i="3"/>
  <c r="J15" i="3" s="1"/>
  <c r="K14" i="3"/>
  <c r="I14" i="3"/>
  <c r="J14" i="3" s="1"/>
  <c r="K13" i="3"/>
  <c r="I13" i="3"/>
  <c r="J13" i="3" s="1"/>
  <c r="K12" i="3"/>
  <c r="I12" i="3"/>
  <c r="J12" i="3" s="1"/>
  <c r="K11" i="3"/>
  <c r="I11" i="3"/>
  <c r="J11" i="3" s="1"/>
  <c r="K10" i="3"/>
  <c r="I10" i="3"/>
  <c r="J10" i="3" s="1"/>
  <c r="K9" i="3"/>
  <c r="I9" i="3"/>
  <c r="J9" i="3" s="1"/>
  <c r="K8" i="3"/>
  <c r="I8" i="3"/>
  <c r="J8" i="3" s="1"/>
  <c r="K7" i="3"/>
  <c r="I7" i="3"/>
  <c r="J7" i="3" s="1"/>
  <c r="K6" i="3"/>
  <c r="I6" i="3"/>
  <c r="J6" i="3" s="1"/>
  <c r="K5" i="3"/>
  <c r="I5" i="3"/>
  <c r="J5" i="3" s="1"/>
  <c r="K4" i="3"/>
  <c r="I4" i="3"/>
  <c r="J4" i="3" s="1"/>
  <c r="K3" i="3"/>
  <c r="I3" i="3"/>
  <c r="J3" i="3" s="1"/>
  <c r="K2" i="3"/>
  <c r="I2" i="3"/>
  <c r="J2" i="3" s="1"/>
</calcChain>
</file>

<file path=xl/sharedStrings.xml><?xml version="1.0" encoding="utf-8"?>
<sst xmlns="http://schemas.openxmlformats.org/spreadsheetml/2006/main" count="920" uniqueCount="171">
  <si>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</si>
  <si>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</si>
  <si>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</si>
  <si>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</si>
  <si>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</si>
  <si>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</si>
  <si>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</si>
  <si>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</si>
  <si>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</si>
  <si>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</si>
  <si>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</si>
  <si>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</si>
  <si>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</si>
  <si>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</si>
  <si>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</si>
  <si>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</si>
  <si>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</si>
  <si>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</si>
  <si>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</si>
  <si>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</si>
  <si>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</si>
  <si>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</si>
  <si>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</si>
  <si>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</si>
  <si>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</si>
  <si>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</si>
  <si>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</si>
  <si>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</si>
  <si>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</si>
  <si>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</si>
  <si>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</si>
  <si>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</si>
  <si>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NH</t>
  </si>
  <si>
    <t>APPLEWOOD CENTER</t>
  </si>
  <si>
    <t>WINCHESTER</t>
  </si>
  <si>
    <t>Cheshire</t>
  </si>
  <si>
    <t>AURORA SENIOR LIVING OF DERRY, LLC</t>
  </si>
  <si>
    <t>DERRY</t>
  </si>
  <si>
    <t>Rockingham</t>
  </si>
  <si>
    <t>BEDFORD HILLS CENTER</t>
  </si>
  <si>
    <t>BEDFORD</t>
  </si>
  <si>
    <t>Hillsborough</t>
  </si>
  <si>
    <t>BEDFORD NURSING &amp; REHABILITATION CENTER</t>
  </si>
  <si>
    <t>BEL-AIR NURSING AND REHAB CENTER INC</t>
  </si>
  <si>
    <t>GOFFSTOWN</t>
  </si>
  <si>
    <t>BELKNAP COUNTY NURSING HOME</t>
  </si>
  <si>
    <t>LACONIA</t>
  </si>
  <si>
    <t>Belknap</t>
  </si>
  <si>
    <t>CHESHIRE COUNTY HOME</t>
  </si>
  <si>
    <t>WESTMORELAND</t>
  </si>
  <si>
    <t>CLIPPER HARBOR</t>
  </si>
  <si>
    <t>PORTSMOUTH</t>
  </si>
  <si>
    <t>COLONIAL HILL CENTER</t>
  </si>
  <si>
    <t>ROCHESTER</t>
  </si>
  <si>
    <t>Strafford</t>
  </si>
  <si>
    <t>COLONIAL POPLIN NURSING HOME</t>
  </si>
  <si>
    <t>FREMONT</t>
  </si>
  <si>
    <t>COOS COUNTY NURSING HOME</t>
  </si>
  <si>
    <t>BERLIN</t>
  </si>
  <si>
    <t>Coos</t>
  </si>
  <si>
    <t>COOS COUNTY NURSING HOSPITAL</t>
  </si>
  <si>
    <t>WEST STEWARTSTOWN</t>
  </si>
  <si>
    <t>COUNTRY VILLAGE CENTER, GENESIS HEALTHCARE</t>
  </si>
  <si>
    <t>LANCASTER</t>
  </si>
  <si>
    <t>COURVILLE AT MANCHESTER</t>
  </si>
  <si>
    <t>MANCHESTER</t>
  </si>
  <si>
    <t>CRESTWOOD CENTER</t>
  </si>
  <si>
    <t>MILFORD</t>
  </si>
  <si>
    <t>DOVER CENTER FOR HEALTH &amp; REHABILITATION</t>
  </si>
  <si>
    <t>DOVER</t>
  </si>
  <si>
    <t>EDGEWOOD CENTRE (THE)</t>
  </si>
  <si>
    <t>ELM WOOD CENTER AT CLAREMONT</t>
  </si>
  <si>
    <t>CLAREMONT</t>
  </si>
  <si>
    <t>Sullivan</t>
  </si>
  <si>
    <t>EPSOM HEALTHCARE CENTER</t>
  </si>
  <si>
    <t>EPSOM</t>
  </si>
  <si>
    <t>Merrimack</t>
  </si>
  <si>
    <t>EXETER CENTER</t>
  </si>
  <si>
    <t>EXETER</t>
  </si>
  <si>
    <t>FAIRVIEW NURSING HOME</t>
  </si>
  <si>
    <t>HUDSON</t>
  </si>
  <si>
    <t>GLENCLIFF HOME FOR THE ELDERLY</t>
  </si>
  <si>
    <t>GLENCLIFF</t>
  </si>
  <si>
    <t>Grafton</t>
  </si>
  <si>
    <t>GOLDEN VIEW HEALTH CARE CENTER</t>
  </si>
  <si>
    <t>MEREDITH</t>
  </si>
  <si>
    <t>GRAFTON COUNTY NURSING HOME</t>
  </si>
  <si>
    <t>NORTH HAVERHILL</t>
  </si>
  <si>
    <t>GREENBRIAR HEALTHCARE</t>
  </si>
  <si>
    <t>NASHUA</t>
  </si>
  <si>
    <t>HACKETT HILL HEALTHCARE CENTER</t>
  </si>
  <si>
    <t>HANOVER HILL HEALTH CARE CENTER</t>
  </si>
  <si>
    <t>HANOVER TERRACE HEALTH &amp; REHABILITATION CENTER</t>
  </si>
  <si>
    <t>HANOVER</t>
  </si>
  <si>
    <t>HARRIS HILL CENTER, GENESIS HEALTHCARE</t>
  </si>
  <si>
    <t>CONCORD</t>
  </si>
  <si>
    <t>HAVENWOOD-HERITAGE HEIGHTS</t>
  </si>
  <si>
    <t>HILLSBORO HOUSE NURSING HOME</t>
  </si>
  <si>
    <t>HILLSBORO</t>
  </si>
  <si>
    <t>HILLSBOROUGH COUNTY NURSING HOME</t>
  </si>
  <si>
    <t>HOLY CROSS HEALTH CENTER</t>
  </si>
  <si>
    <t>JAFFREY REHABILITATION AND NURSING CENTER</t>
  </si>
  <si>
    <t>JAFFREY</t>
  </si>
  <si>
    <t>KEENE  CENTER, GENESIS HEALTHCARE</t>
  </si>
  <si>
    <t>KEENE</t>
  </si>
  <si>
    <t>LACONIA CENTER, GENESIS HEALTHCARE</t>
  </si>
  <si>
    <t>LAFAYETTE CENTER, GENESIS HEALTHCARE</t>
  </si>
  <si>
    <t>FRANCONIA</t>
  </si>
  <si>
    <t>LANGDON PLACE OF DOVER</t>
  </si>
  <si>
    <t>LANGDON PLACE OF KEENE</t>
  </si>
  <si>
    <t>LEBANON CENTER, GENESIS HEALTHCARE</t>
  </si>
  <si>
    <t>LEBANON</t>
  </si>
  <si>
    <t>MAPLE LEAF HEALTH CARE CENTER</t>
  </si>
  <si>
    <t>MERRIMACK COUNTY NURSING HOME</t>
  </si>
  <si>
    <t>BOSCAWEN</t>
  </si>
  <si>
    <t>MERRIMAN HOUSE</t>
  </si>
  <si>
    <t>NORTH CONWAY</t>
  </si>
  <si>
    <t>Carroll</t>
  </si>
  <si>
    <t>MINERAL SPRINGS</t>
  </si>
  <si>
    <t>MORRISON NURSING HOME</t>
  </si>
  <si>
    <t>WHITEFIELD</t>
  </si>
  <si>
    <t>MOUNT CARMEL REHABILITATION AND NURSING CENTER</t>
  </si>
  <si>
    <t>MOUNTAIN RIDGE CENTER, GENESIS HEALTHCARE</t>
  </si>
  <si>
    <t>FRANKLIN</t>
  </si>
  <si>
    <t>MOUNTAIN VIEW COMMUNITY</t>
  </si>
  <si>
    <t>OSSIPEE</t>
  </si>
  <si>
    <t>OCEANSIDE SKILLED NURSING AND REHABILITATION</t>
  </si>
  <si>
    <t>HAMPTON</t>
  </si>
  <si>
    <t>PHEASANT WOOD CENTER</t>
  </si>
  <si>
    <t>PETERBOROUGH</t>
  </si>
  <si>
    <t>PLEASANT VALLEY NURSING CENTER</t>
  </si>
  <si>
    <t>PLEASANT VIEW CENTER, GENESIS HEALTHCARE</t>
  </si>
  <si>
    <t>PRESIDENTIAL OAKS</t>
  </si>
  <si>
    <t>RIDGEWOOD CENTER, GENESIS HEALTHCARE</t>
  </si>
  <si>
    <t>RIVERSIDE REST HOME</t>
  </si>
  <si>
    <t>RIVERWOODS AT EXETER</t>
  </si>
  <si>
    <t>ROCHESTER MANOR</t>
  </si>
  <si>
    <t>ROCKINGHAM COUNTY NURSING HOME</t>
  </si>
  <si>
    <t>BRENTWOOD</t>
  </si>
  <si>
    <t>SAINT ANN REHABILITATION AND NURSING CENTER</t>
  </si>
  <si>
    <t>SAINT FRANCIS REHABILITATION AND NURSING CENTER</t>
  </si>
  <si>
    <t>SAINT TERESA REHABILITATION &amp; NURSING CENTER</t>
  </si>
  <si>
    <t>SAINT VINCENT REHABILITATION &amp; NURSING CENTER</t>
  </si>
  <si>
    <t>SALEMHAVEN</t>
  </si>
  <si>
    <t>SALEM</t>
  </si>
  <si>
    <t>ST JOSEPH RESIDENCE</t>
  </si>
  <si>
    <t>SULLIVAN COUNTY HEALTH CARE</t>
  </si>
  <si>
    <t>UNITY</t>
  </si>
  <si>
    <t>THE ELMS CENTER</t>
  </si>
  <si>
    <t>VILLA CREST</t>
  </si>
  <si>
    <t>WARDE HEALTH CENTER</t>
  </si>
  <si>
    <t>WINDHAM</t>
  </si>
  <si>
    <t>WEBSTER AT RYE</t>
  </si>
  <si>
    <t>RYE</t>
  </si>
  <si>
    <t>WESTWOOD CENTER</t>
  </si>
  <si>
    <t>WOLFEBORO BAY CENTER</t>
  </si>
  <si>
    <t>WOLFEBORO</t>
  </si>
  <si>
    <t>WOODLAWN CARE CENTER</t>
  </si>
  <si>
    <t>NEWPORT</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</si>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</sst>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F178CE9-4098-4213-8558-BBEBFA572FF8}" name="Table1" displayName="Table1" ref="A1:K73" totalsRowShown="0" headerRowDxfId="38" headerRowBorderDxfId="37" tableBorderDxfId="36">
  <autoFilter ref="A1:K73" xr:uid="{00000000-0009-0000-0000-000000000000}"/>
  <tableColumns count="11">
    <tableColumn id="1" xr3:uid="{80308DAF-A505-4FC2-80CB-CE7C8EC24572}" name="State"/>
    <tableColumn id="2" xr3:uid="{75713605-0880-43F3-BEA2-530FFB9353EE}" name="Provider Name"/>
    <tableColumn id="3" xr3:uid="{B112F089-E21A-4A8D-8D8D-439C95D607C6}" name="City "/>
    <tableColumn id="4" xr3:uid="{025AC282-7208-4D77-AC7C-C775A0CC2B94}" name="County"/>
    <tableColumn id="5" xr3:uid="{D0ADD37D-6FF3-4FD1-A5B0-C34A88209B07}" name="MDS Census" dataDxfId="35"/>
    <tableColumn id="6" xr3:uid="{77DF222C-B318-4E1F-9E4E-3C069F9461FF}" name="RN Hours" dataDxfId="34"/>
    <tableColumn id="7" xr3:uid="{1B58CD4D-3A46-4D89-B464-870A13FD67F4}" name="LPN Hours" dataDxfId="33"/>
    <tableColumn id="8" xr3:uid="{5ED8EF92-609A-469D-821B-C7450B7161E1}" name="CNA Hours " dataDxfId="32"/>
    <tableColumn id="9" xr3:uid="{63D1DD8D-2886-4F8D-89F9-10BE379B53DB}" name="Total Care Staffing Hours" dataDxfId="31">
      <calculatedColumnFormula>SUM(F2:H2)</calculatedColumnFormula>
    </tableColumn>
    <tableColumn id="10" xr3:uid="{64853B85-8D7C-4023-AC23-F44280D8E884}" name="Avg Total Staffing Hours Per Resident Per Day" dataDxfId="30">
      <calculatedColumnFormula>I2/E2</calculatedColumnFormula>
    </tableColumn>
    <tableColumn id="11" xr3:uid="{9FF6891C-8F31-4C25-96A7-E4309408357B}"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D6F23B-65DC-44C5-B81A-769EBA944DD6}" name="Table2" displayName="Table2" ref="A1:N73" totalsRowShown="0" headerRowDxfId="28" headerRowBorderDxfId="27" tableBorderDxfId="26">
  <autoFilter ref="A1:N73" xr:uid="{00000000-0009-0000-0000-000001000000}"/>
  <tableColumns count="14">
    <tableColumn id="1" xr3:uid="{99C6F022-1C1A-4F0C-B702-8B2573F6546B}" name="State"/>
    <tableColumn id="2" xr3:uid="{A73AEFC3-A0E9-4BA8-8C8F-ED220F9524CB}" name="Provider Name"/>
    <tableColumn id="3" xr3:uid="{87BE4F2D-0FD2-48D9-B388-3ABF5B35F837}" name="City "/>
    <tableColumn id="4" xr3:uid="{C1954146-FFA9-4882-81D7-E24F7B657602}" name="County"/>
    <tableColumn id="5" xr3:uid="{9620DCCA-6197-41EB-BE88-2B251A21C241}" name="MDS Census" dataDxfId="25"/>
    <tableColumn id="6" xr3:uid="{BA8C40D9-D4B6-4CAF-8D60-F4744DA6DB5C}" name="RN Hours" dataDxfId="24"/>
    <tableColumn id="7" xr3:uid="{C9F1F82C-9128-4A5F-BC17-F496D8652B9E}" name="RN Hours Contract" dataDxfId="23"/>
    <tableColumn id="8" xr3:uid="{5C164060-2EF1-4E35-B8B4-213F1EA7289A}" name="Percent RN Hours Contract" dataDxfId="22">
      <calculatedColumnFormula>G2/F2</calculatedColumnFormula>
    </tableColumn>
    <tableColumn id="9" xr3:uid="{CA999F12-BBD4-46AA-A9BF-291BB60067F0}" name="LPN Hours" dataDxfId="21"/>
    <tableColumn id="10" xr3:uid="{9F4079CC-825E-4716-84B6-2F1ED10F3DF7}" name="LPN Hours Contract" dataDxfId="20"/>
    <tableColumn id="11" xr3:uid="{7E0761A3-8C3A-4EE5-8C28-6F6445528169}" name="Percent LPN Hours Contract" dataDxfId="19">
      <calculatedColumnFormula>J2/I2</calculatedColumnFormula>
    </tableColumn>
    <tableColumn id="12" xr3:uid="{CC205EF5-1FC2-4EBB-A660-DF77580B2800}" name="CNA Hours" dataDxfId="18"/>
    <tableColumn id="13" xr3:uid="{77DCFC53-B784-4D66-B9C2-A9E26A71A71A}" name="CNA Hours Contract" dataDxfId="17"/>
    <tableColumn id="14" xr3:uid="{B734B52F-B4F4-44AA-AF4F-15AE2D667685}"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FA979C-0CF8-40E9-ADB4-C25282608FC1}" name="Table3" displayName="Table3" ref="A1:Q73" totalsRowShown="0" headerRowDxfId="15" headerRowBorderDxfId="14" tableBorderDxfId="13">
  <autoFilter ref="A1:Q73" xr:uid="{C30F8DBC-DBBB-4931-AA46-4E128A80190F}"/>
  <tableColumns count="17">
    <tableColumn id="1" xr3:uid="{A7D75AE1-CB26-4B4F-A049-0D8ABC31B3A5}" name="State"/>
    <tableColumn id="2" xr3:uid="{2C8BF38A-3F4C-4450-A110-DF263300DA31}" name="Provider Name"/>
    <tableColumn id="3" xr3:uid="{65594203-E9FB-45A0-AFD3-C9D990B4D042}" name="City "/>
    <tableColumn id="4" xr3:uid="{47E058F9-F02D-495E-ACDA-061A4EA467EC}" name="County"/>
    <tableColumn id="5" xr3:uid="{050B00E0-3A3F-4EB3-B0A4-5873ED8CA82C}" name="MDS Census" dataDxfId="12"/>
    <tableColumn id="6" xr3:uid="{2C96CE98-69F3-4C40-9839-1018ECB3162F}" name="Administrator Hours" dataDxfId="11"/>
    <tableColumn id="7" xr3:uid="{960583D3-694F-47DC-B7B6-11498BA2F604}" name="Medical Director Hours" dataDxfId="10"/>
    <tableColumn id="8" xr3:uid="{7DC7B92F-88E8-4CE0-8E22-2CB73145FDA6}" name="Pharmacist Hours" dataDxfId="9"/>
    <tableColumn id="9" xr3:uid="{90441BA9-DABF-4F08-A812-4943BDAD3D15}" name="Dietician Hours" dataDxfId="8"/>
    <tableColumn id="10" xr3:uid="{C848E311-5047-4329-90BB-2F51F1BE129B}" name="Hours Qualified Activities Professional" dataDxfId="7"/>
    <tableColumn id="11" xr3:uid="{E14AF068-C214-4025-928B-9A7836E99ED5}" name="Hours Other Activities Professional" dataDxfId="6"/>
    <tableColumn id="12" xr3:uid="{3678DD0A-8959-4B8B-8AA9-E1515F4AC626}" name="Total Hours Activities Staff" dataDxfId="5">
      <calculatedColumnFormula>SUM(J2,K2)</calculatedColumnFormula>
    </tableColumn>
    <tableColumn id="13" xr3:uid="{E547C9D4-F705-47C0-8385-7B3BB89B84A2}" name="Average Activities Staff Hours Per Resident Per Day" dataDxfId="4">
      <calculatedColumnFormula>L2/E2</calculatedColumnFormula>
    </tableColumn>
    <tableColumn id="14" xr3:uid="{7FEA54B1-3A04-4D69-93EA-26B5D2089278}" name="Hours Qualified Social Work Staff" dataDxfId="3"/>
    <tableColumn id="15" xr3:uid="{581B8D44-9CC3-4BC0-8D0A-679E31098F67}" name="Hours Other Social Work Staff" dataDxfId="2"/>
    <tableColumn id="16" xr3:uid="{CF086158-67A8-4884-A2A0-A7B036348B25}" name="Total Hours Social Work Staff" dataDxfId="1">
      <calculatedColumnFormula>SUM(N2,O2)</calculatedColumnFormula>
    </tableColumn>
    <tableColumn id="17" xr3:uid="{E6609C45-1CB8-4CA4-ACB1-E7C820C9D04A}"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workbookViewId="0">
      <pane ySplit="1" topLeftCell="A2" activePane="bottomLeft" state="frozen"/>
      <selection pane="bottomLeft"/>
    </sheetView>
  </sheetViews>
  <sheetFormatPr defaultColWidth="11.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68.489130434782609</v>
      </c>
      <c r="F2" s="1">
        <v>28.278043478260869</v>
      </c>
      <c r="G2" s="1">
        <v>53.397608695652181</v>
      </c>
      <c r="H2" s="1">
        <v>113.1672826086956</v>
      </c>
      <c r="I2" s="1">
        <f t="shared" ref="I2:I65" si="0">SUM(F2:H2)</f>
        <v>194.84293478260867</v>
      </c>
      <c r="J2" s="1">
        <f t="shared" ref="J2:J65" si="1">I2/E2</f>
        <v>2.8448738295508647</v>
      </c>
      <c r="K2" s="1">
        <f t="shared" ref="K2:K65" si="2">F2/E2</f>
        <v>0.41288366925884779</v>
      </c>
    </row>
    <row r="3" spans="1:11" x14ac:dyDescent="0.3">
      <c r="A3" t="s">
        <v>32</v>
      </c>
      <c r="B3" t="s">
        <v>36</v>
      </c>
      <c r="C3" t="s">
        <v>37</v>
      </c>
      <c r="D3" t="s">
        <v>38</v>
      </c>
      <c r="E3" s="1">
        <v>57.989130434782609</v>
      </c>
      <c r="F3" s="1">
        <v>13.861413043478262</v>
      </c>
      <c r="G3" s="1">
        <v>49.108695652173914</v>
      </c>
      <c r="H3" s="1">
        <v>107.78260869565217</v>
      </c>
      <c r="I3" s="1">
        <f t="shared" si="0"/>
        <v>170.75271739130434</v>
      </c>
      <c r="J3" s="1">
        <f t="shared" si="1"/>
        <v>2.9445641986879099</v>
      </c>
      <c r="K3" s="1">
        <f t="shared" si="2"/>
        <v>0.23903467666354267</v>
      </c>
    </row>
    <row r="4" spans="1:11" x14ac:dyDescent="0.3">
      <c r="A4" t="s">
        <v>32</v>
      </c>
      <c r="B4" t="s">
        <v>39</v>
      </c>
      <c r="C4" t="s">
        <v>40</v>
      </c>
      <c r="D4" t="s">
        <v>41</v>
      </c>
      <c r="E4" s="1">
        <v>136.7391304347826</v>
      </c>
      <c r="F4" s="1">
        <v>84.421413043478282</v>
      </c>
      <c r="G4" s="1">
        <v>108.68663043478263</v>
      </c>
      <c r="H4" s="1">
        <v>265.21304347826083</v>
      </c>
      <c r="I4" s="1">
        <f t="shared" si="0"/>
        <v>458.32108695652175</v>
      </c>
      <c r="J4" s="1">
        <f t="shared" si="1"/>
        <v>3.3517917329093803</v>
      </c>
      <c r="K4" s="1">
        <f t="shared" si="2"/>
        <v>0.61739030206677292</v>
      </c>
    </row>
    <row r="5" spans="1:11" x14ac:dyDescent="0.3">
      <c r="A5" t="s">
        <v>32</v>
      </c>
      <c r="B5" t="s">
        <v>42</v>
      </c>
      <c r="C5" t="s">
        <v>40</v>
      </c>
      <c r="D5" t="s">
        <v>41</v>
      </c>
      <c r="E5" s="1">
        <v>86.989130434782609</v>
      </c>
      <c r="F5" s="1">
        <v>27.846304347826084</v>
      </c>
      <c r="G5" s="1">
        <v>59.065652173913023</v>
      </c>
      <c r="H5" s="1">
        <v>230.79934782608697</v>
      </c>
      <c r="I5" s="1">
        <f t="shared" si="0"/>
        <v>317.71130434782606</v>
      </c>
      <c r="J5" s="1">
        <f t="shared" si="1"/>
        <v>3.6523103836061472</v>
      </c>
      <c r="K5" s="1">
        <f t="shared" si="2"/>
        <v>0.32011245782831432</v>
      </c>
    </row>
    <row r="6" spans="1:11" x14ac:dyDescent="0.3">
      <c r="A6" t="s">
        <v>32</v>
      </c>
      <c r="B6" t="s">
        <v>43</v>
      </c>
      <c r="C6" t="s">
        <v>44</v>
      </c>
      <c r="D6" t="s">
        <v>41</v>
      </c>
      <c r="E6" s="1">
        <v>30.673913043478262</v>
      </c>
      <c r="F6" s="1">
        <v>21.809782608695652</v>
      </c>
      <c r="G6" s="1">
        <v>21.516304347826086</v>
      </c>
      <c r="H6" s="1">
        <v>97.733695652173907</v>
      </c>
      <c r="I6" s="1">
        <f t="shared" si="0"/>
        <v>141.05978260869563</v>
      </c>
      <c r="J6" s="1">
        <f t="shared" si="1"/>
        <v>4.5986888731396167</v>
      </c>
      <c r="K6" s="1">
        <f t="shared" si="2"/>
        <v>0.71102055279943299</v>
      </c>
    </row>
    <row r="7" spans="1:11" x14ac:dyDescent="0.3">
      <c r="A7" t="s">
        <v>32</v>
      </c>
      <c r="B7" t="s">
        <v>45</v>
      </c>
      <c r="C7" t="s">
        <v>46</v>
      </c>
      <c r="D7" t="s">
        <v>47</v>
      </c>
      <c r="E7" s="1">
        <v>91.456521739130437</v>
      </c>
      <c r="F7" s="1">
        <v>49.776304347826105</v>
      </c>
      <c r="G7" s="1">
        <v>64.313043478260894</v>
      </c>
      <c r="H7" s="1">
        <v>233.2446739130435</v>
      </c>
      <c r="I7" s="1">
        <f t="shared" si="0"/>
        <v>347.33402173913049</v>
      </c>
      <c r="J7" s="1">
        <f t="shared" si="1"/>
        <v>3.7978048490610892</v>
      </c>
      <c r="K7" s="1">
        <f t="shared" si="2"/>
        <v>0.54426194437841713</v>
      </c>
    </row>
    <row r="8" spans="1:11" x14ac:dyDescent="0.3">
      <c r="A8" t="s">
        <v>32</v>
      </c>
      <c r="B8" t="s">
        <v>48</v>
      </c>
      <c r="C8" t="s">
        <v>49</v>
      </c>
      <c r="D8" t="s">
        <v>35</v>
      </c>
      <c r="E8" s="1">
        <v>123.97826086956522</v>
      </c>
      <c r="F8" s="1">
        <v>64.626630434782683</v>
      </c>
      <c r="G8" s="1">
        <v>113.47282608695652</v>
      </c>
      <c r="H8" s="1">
        <v>373.85869565217394</v>
      </c>
      <c r="I8" s="1">
        <f t="shared" si="0"/>
        <v>551.95815217391316</v>
      </c>
      <c r="J8" s="1">
        <f t="shared" si="1"/>
        <v>4.4520559354725595</v>
      </c>
      <c r="K8" s="1">
        <f t="shared" si="2"/>
        <v>0.52127389093459642</v>
      </c>
    </row>
    <row r="9" spans="1:11" x14ac:dyDescent="0.3">
      <c r="A9" t="s">
        <v>32</v>
      </c>
      <c r="B9" t="s">
        <v>50</v>
      </c>
      <c r="C9" t="s">
        <v>51</v>
      </c>
      <c r="D9" t="s">
        <v>38</v>
      </c>
      <c r="E9" s="1">
        <v>91.847826086956516</v>
      </c>
      <c r="F9" s="1">
        <v>40.076304347826081</v>
      </c>
      <c r="G9" s="1">
        <v>68.340108695652219</v>
      </c>
      <c r="H9" s="1">
        <v>152.72413043478258</v>
      </c>
      <c r="I9" s="1">
        <f t="shared" si="0"/>
        <v>261.14054347826089</v>
      </c>
      <c r="J9" s="1">
        <f t="shared" si="1"/>
        <v>2.843186982248521</v>
      </c>
      <c r="K9" s="1">
        <f t="shared" si="2"/>
        <v>0.43633372781065083</v>
      </c>
    </row>
    <row r="10" spans="1:11" x14ac:dyDescent="0.3">
      <c r="A10" t="s">
        <v>32</v>
      </c>
      <c r="B10" t="s">
        <v>52</v>
      </c>
      <c r="C10" t="s">
        <v>53</v>
      </c>
      <c r="D10" t="s">
        <v>54</v>
      </c>
      <c r="E10" s="1">
        <v>57.641304347826086</v>
      </c>
      <c r="F10" s="1">
        <v>23.410326086956513</v>
      </c>
      <c r="G10" s="1">
        <v>48.83641304347826</v>
      </c>
      <c r="H10" s="1">
        <v>101.19684782608692</v>
      </c>
      <c r="I10" s="1">
        <f t="shared" si="0"/>
        <v>173.4435869565217</v>
      </c>
      <c r="J10" s="1">
        <f t="shared" si="1"/>
        <v>3.0090156515180082</v>
      </c>
      <c r="K10" s="1">
        <f t="shared" si="2"/>
        <v>0.40613803507448598</v>
      </c>
    </row>
    <row r="11" spans="1:11" x14ac:dyDescent="0.3">
      <c r="A11" t="s">
        <v>32</v>
      </c>
      <c r="B11" t="s">
        <v>55</v>
      </c>
      <c r="C11" t="s">
        <v>56</v>
      </c>
      <c r="D11" t="s">
        <v>38</v>
      </c>
      <c r="E11" s="1">
        <v>39.086956521739133</v>
      </c>
      <c r="F11" s="1">
        <v>18.055326086956526</v>
      </c>
      <c r="G11" s="1">
        <v>26.374565217391297</v>
      </c>
      <c r="H11" s="1">
        <v>105.12086956521736</v>
      </c>
      <c r="I11" s="1">
        <f t="shared" si="0"/>
        <v>149.55076086956518</v>
      </c>
      <c r="J11" s="1">
        <f t="shared" si="1"/>
        <v>3.826104004449387</v>
      </c>
      <c r="K11" s="1">
        <f t="shared" si="2"/>
        <v>0.46192714126807571</v>
      </c>
    </row>
    <row r="12" spans="1:11" x14ac:dyDescent="0.3">
      <c r="A12" t="s">
        <v>32</v>
      </c>
      <c r="B12" t="s">
        <v>57</v>
      </c>
      <c r="C12" t="s">
        <v>58</v>
      </c>
      <c r="D12" t="s">
        <v>59</v>
      </c>
      <c r="E12" s="1">
        <v>93.152173913043484</v>
      </c>
      <c r="F12" s="1">
        <v>72.978260869565219</v>
      </c>
      <c r="G12" s="1">
        <v>66.459239130434781</v>
      </c>
      <c r="H12" s="1">
        <v>303.97554347826087</v>
      </c>
      <c r="I12" s="1">
        <f t="shared" si="0"/>
        <v>443.41304347826087</v>
      </c>
      <c r="J12" s="1">
        <f t="shared" si="1"/>
        <v>4.7600933488914814</v>
      </c>
      <c r="K12" s="1">
        <f t="shared" si="2"/>
        <v>0.78343057176196029</v>
      </c>
    </row>
    <row r="13" spans="1:11" x14ac:dyDescent="0.3">
      <c r="A13" t="s">
        <v>32</v>
      </c>
      <c r="B13" t="s">
        <v>60</v>
      </c>
      <c r="C13" t="s">
        <v>61</v>
      </c>
      <c r="D13" t="s">
        <v>59</v>
      </c>
      <c r="E13" s="1">
        <v>82.239130434782609</v>
      </c>
      <c r="F13" s="1">
        <v>54.945652173913047</v>
      </c>
      <c r="G13" s="1">
        <v>43.456521739130437</v>
      </c>
      <c r="H13" s="1">
        <v>273.15760869565219</v>
      </c>
      <c r="I13" s="1">
        <f t="shared" si="0"/>
        <v>371.55978260869568</v>
      </c>
      <c r="J13" s="1">
        <f t="shared" si="1"/>
        <v>4.518041237113402</v>
      </c>
      <c r="K13" s="1">
        <f t="shared" si="2"/>
        <v>0.66812053925455994</v>
      </c>
    </row>
    <row r="14" spans="1:11" x14ac:dyDescent="0.3">
      <c r="A14" t="s">
        <v>32</v>
      </c>
      <c r="B14" t="s">
        <v>62</v>
      </c>
      <c r="C14" t="s">
        <v>63</v>
      </c>
      <c r="D14" t="s">
        <v>59</v>
      </c>
      <c r="E14" s="1">
        <v>77.695652173913047</v>
      </c>
      <c r="F14" s="1">
        <v>58.542826086956495</v>
      </c>
      <c r="G14" s="1">
        <v>29.902499999999996</v>
      </c>
      <c r="H14" s="1">
        <v>136.5053260869565</v>
      </c>
      <c r="I14" s="1">
        <f t="shared" si="0"/>
        <v>224.950652173913</v>
      </c>
      <c r="J14" s="1">
        <f t="shared" si="1"/>
        <v>2.8952797985450469</v>
      </c>
      <c r="K14" s="1">
        <f t="shared" si="2"/>
        <v>0.75348908785674273</v>
      </c>
    </row>
    <row r="15" spans="1:11" x14ac:dyDescent="0.3">
      <c r="A15" t="s">
        <v>32</v>
      </c>
      <c r="B15" t="s">
        <v>64</v>
      </c>
      <c r="C15" t="s">
        <v>65</v>
      </c>
      <c r="D15" t="s">
        <v>41</v>
      </c>
      <c r="E15" s="1">
        <v>63.478260869565219</v>
      </c>
      <c r="F15" s="1">
        <v>28.478260869565219</v>
      </c>
      <c r="G15" s="1">
        <v>71.929347826086953</v>
      </c>
      <c r="H15" s="1">
        <v>144.46739130434781</v>
      </c>
      <c r="I15" s="1">
        <f t="shared" si="0"/>
        <v>244.875</v>
      </c>
      <c r="J15" s="1">
        <f t="shared" si="1"/>
        <v>3.8576198630136984</v>
      </c>
      <c r="K15" s="1">
        <f t="shared" si="2"/>
        <v>0.44863013698630139</v>
      </c>
    </row>
    <row r="16" spans="1:11" x14ac:dyDescent="0.3">
      <c r="A16" t="s">
        <v>32</v>
      </c>
      <c r="B16" t="s">
        <v>66</v>
      </c>
      <c r="C16" t="s">
        <v>67</v>
      </c>
      <c r="D16" t="s">
        <v>41</v>
      </c>
      <c r="E16" s="1">
        <v>72.239130434782609</v>
      </c>
      <c r="F16" s="1">
        <v>39.215434782608696</v>
      </c>
      <c r="G16" s="1">
        <v>50.443260869565243</v>
      </c>
      <c r="H16" s="1">
        <v>142.00032608695656</v>
      </c>
      <c r="I16" s="1">
        <f t="shared" si="0"/>
        <v>231.65902173913051</v>
      </c>
      <c r="J16" s="1">
        <f t="shared" si="1"/>
        <v>3.2068356906409883</v>
      </c>
      <c r="K16" s="1">
        <f t="shared" si="2"/>
        <v>0.54285585314474871</v>
      </c>
    </row>
    <row r="17" spans="1:11" x14ac:dyDescent="0.3">
      <c r="A17" t="s">
        <v>32</v>
      </c>
      <c r="B17" t="s">
        <v>68</v>
      </c>
      <c r="C17" t="s">
        <v>69</v>
      </c>
      <c r="D17" t="s">
        <v>54</v>
      </c>
      <c r="E17" s="1">
        <v>99.554347826086953</v>
      </c>
      <c r="F17" s="1">
        <v>68.668478260869563</v>
      </c>
      <c r="G17" s="1">
        <v>77.828804347826093</v>
      </c>
      <c r="H17" s="1">
        <v>176.93021739130435</v>
      </c>
      <c r="I17" s="1">
        <f t="shared" si="0"/>
        <v>323.42750000000001</v>
      </c>
      <c r="J17" s="1">
        <f t="shared" si="1"/>
        <v>3.248753138988973</v>
      </c>
      <c r="K17" s="1">
        <f t="shared" si="2"/>
        <v>0.68975870728245436</v>
      </c>
    </row>
    <row r="18" spans="1:11" x14ac:dyDescent="0.3">
      <c r="A18" t="s">
        <v>32</v>
      </c>
      <c r="B18" t="s">
        <v>70</v>
      </c>
      <c r="C18" t="s">
        <v>51</v>
      </c>
      <c r="D18" t="s">
        <v>38</v>
      </c>
      <c r="E18" s="1">
        <v>109.29347826086956</v>
      </c>
      <c r="F18" s="1">
        <v>78.114782608695663</v>
      </c>
      <c r="G18" s="1">
        <v>67.592500000000001</v>
      </c>
      <c r="H18" s="1">
        <v>282.32239130434789</v>
      </c>
      <c r="I18" s="1">
        <f t="shared" si="0"/>
        <v>428.02967391304355</v>
      </c>
      <c r="J18" s="1">
        <f t="shared" si="1"/>
        <v>3.91633316757832</v>
      </c>
      <c r="K18" s="1">
        <f t="shared" si="2"/>
        <v>0.71472501243162612</v>
      </c>
    </row>
    <row r="19" spans="1:11" x14ac:dyDescent="0.3">
      <c r="A19" t="s">
        <v>32</v>
      </c>
      <c r="B19" t="s">
        <v>71</v>
      </c>
      <c r="C19" t="s">
        <v>72</v>
      </c>
      <c r="D19" t="s">
        <v>73</v>
      </c>
      <c r="E19" s="1">
        <v>56.782608695652172</v>
      </c>
      <c r="F19" s="1">
        <v>24.580326086956521</v>
      </c>
      <c r="G19" s="1">
        <v>36.646630434782601</v>
      </c>
      <c r="H19" s="1">
        <v>109.80815217391307</v>
      </c>
      <c r="I19" s="1">
        <f t="shared" si="0"/>
        <v>171.03510869565218</v>
      </c>
      <c r="J19" s="1">
        <f t="shared" si="1"/>
        <v>3.0121037519142422</v>
      </c>
      <c r="K19" s="1">
        <f t="shared" si="2"/>
        <v>0.43288476263399694</v>
      </c>
    </row>
    <row r="20" spans="1:11" x14ac:dyDescent="0.3">
      <c r="A20" t="s">
        <v>32</v>
      </c>
      <c r="B20" t="s">
        <v>74</v>
      </c>
      <c r="C20" t="s">
        <v>75</v>
      </c>
      <c r="D20" t="s">
        <v>76</v>
      </c>
      <c r="E20" s="1">
        <v>96.054347826086953</v>
      </c>
      <c r="F20" s="1">
        <v>37.959239130434781</v>
      </c>
      <c r="G20" s="1">
        <v>52.342391304347828</v>
      </c>
      <c r="H20" s="1">
        <v>187.0516304347826</v>
      </c>
      <c r="I20" s="1">
        <f t="shared" si="0"/>
        <v>277.35326086956519</v>
      </c>
      <c r="J20" s="1">
        <f t="shared" si="1"/>
        <v>2.8874618083059862</v>
      </c>
      <c r="K20" s="1">
        <f t="shared" si="2"/>
        <v>0.39518501753988911</v>
      </c>
    </row>
    <row r="21" spans="1:11" x14ac:dyDescent="0.3">
      <c r="A21" t="s">
        <v>32</v>
      </c>
      <c r="B21" t="s">
        <v>77</v>
      </c>
      <c r="C21" t="s">
        <v>78</v>
      </c>
      <c r="D21" t="s">
        <v>38</v>
      </c>
      <c r="E21" s="1">
        <v>69.5</v>
      </c>
      <c r="F21" s="1">
        <v>27.058804347826076</v>
      </c>
      <c r="G21" s="1">
        <v>72.166956521739138</v>
      </c>
      <c r="H21" s="1">
        <v>112.99836956521737</v>
      </c>
      <c r="I21" s="1">
        <f t="shared" si="0"/>
        <v>212.22413043478258</v>
      </c>
      <c r="J21" s="1">
        <f t="shared" si="1"/>
        <v>3.0535846105724112</v>
      </c>
      <c r="K21" s="1">
        <f t="shared" si="2"/>
        <v>0.38933531435720975</v>
      </c>
    </row>
    <row r="22" spans="1:11" x14ac:dyDescent="0.3">
      <c r="A22" t="s">
        <v>32</v>
      </c>
      <c r="B22" t="s">
        <v>79</v>
      </c>
      <c r="C22" t="s">
        <v>80</v>
      </c>
      <c r="D22" t="s">
        <v>41</v>
      </c>
      <c r="E22" s="1">
        <v>92.815217391304344</v>
      </c>
      <c r="F22" s="1">
        <v>46.480978260869556</v>
      </c>
      <c r="G22" s="1">
        <v>100.58434782608698</v>
      </c>
      <c r="H22" s="1">
        <v>227.84391304347821</v>
      </c>
      <c r="I22" s="1">
        <f t="shared" si="0"/>
        <v>374.90923913043474</v>
      </c>
      <c r="J22" s="1">
        <f t="shared" si="1"/>
        <v>4.0393078814849508</v>
      </c>
      <c r="K22" s="1">
        <f t="shared" si="2"/>
        <v>0.50079049068977621</v>
      </c>
    </row>
    <row r="23" spans="1:11" x14ac:dyDescent="0.3">
      <c r="A23" t="s">
        <v>32</v>
      </c>
      <c r="B23" t="s">
        <v>81</v>
      </c>
      <c r="C23" t="s">
        <v>82</v>
      </c>
      <c r="D23" t="s">
        <v>83</v>
      </c>
      <c r="E23" s="1">
        <v>116.66304347826087</v>
      </c>
      <c r="F23" s="1">
        <v>49.877608695652171</v>
      </c>
      <c r="G23" s="1">
        <v>62.978260869565219</v>
      </c>
      <c r="H23" s="1">
        <v>261.76119565217391</v>
      </c>
      <c r="I23" s="1">
        <f t="shared" si="0"/>
        <v>374.61706521739131</v>
      </c>
      <c r="J23" s="1">
        <f t="shared" si="1"/>
        <v>3.2111031398490635</v>
      </c>
      <c r="K23" s="1">
        <f t="shared" si="2"/>
        <v>0.42753563775272518</v>
      </c>
    </row>
    <row r="24" spans="1:11" x14ac:dyDescent="0.3">
      <c r="A24" t="s">
        <v>32</v>
      </c>
      <c r="B24" t="s">
        <v>84</v>
      </c>
      <c r="C24" t="s">
        <v>85</v>
      </c>
      <c r="D24" t="s">
        <v>47</v>
      </c>
      <c r="E24" s="1">
        <v>75.326086956521735</v>
      </c>
      <c r="F24" s="1">
        <v>62.899565217391306</v>
      </c>
      <c r="G24" s="1">
        <v>28.840760869565212</v>
      </c>
      <c r="H24" s="1">
        <v>179.94652173913045</v>
      </c>
      <c r="I24" s="1">
        <f t="shared" si="0"/>
        <v>271.68684782608693</v>
      </c>
      <c r="J24" s="1">
        <f t="shared" si="1"/>
        <v>3.6068095238095239</v>
      </c>
      <c r="K24" s="1">
        <f t="shared" si="2"/>
        <v>0.83503030303030312</v>
      </c>
    </row>
    <row r="25" spans="1:11" x14ac:dyDescent="0.3">
      <c r="A25" t="s">
        <v>32</v>
      </c>
      <c r="B25" t="s">
        <v>86</v>
      </c>
      <c r="C25" t="s">
        <v>87</v>
      </c>
      <c r="D25" t="s">
        <v>83</v>
      </c>
      <c r="E25" s="1">
        <v>124.23913043478261</v>
      </c>
      <c r="F25" s="1">
        <v>70.625000000000014</v>
      </c>
      <c r="G25" s="1">
        <v>99.305000000000021</v>
      </c>
      <c r="H25" s="1">
        <v>390.7948913043478</v>
      </c>
      <c r="I25" s="1">
        <f t="shared" si="0"/>
        <v>560.72489130434781</v>
      </c>
      <c r="J25" s="1">
        <f t="shared" si="1"/>
        <v>4.513271216097988</v>
      </c>
      <c r="K25" s="1">
        <f t="shared" si="2"/>
        <v>0.5684601924759406</v>
      </c>
    </row>
    <row r="26" spans="1:11" x14ac:dyDescent="0.3">
      <c r="A26" t="s">
        <v>32</v>
      </c>
      <c r="B26" t="s">
        <v>88</v>
      </c>
      <c r="C26" t="s">
        <v>89</v>
      </c>
      <c r="D26" t="s">
        <v>41</v>
      </c>
      <c r="E26" s="1">
        <v>201.7608695652174</v>
      </c>
      <c r="F26" s="1">
        <v>46.306847826086958</v>
      </c>
      <c r="G26" s="1">
        <v>180.96663043478262</v>
      </c>
      <c r="H26" s="1">
        <v>290.42630434782603</v>
      </c>
      <c r="I26" s="1">
        <f t="shared" si="0"/>
        <v>517.69978260869561</v>
      </c>
      <c r="J26" s="1">
        <f t="shared" si="1"/>
        <v>2.565907768559422</v>
      </c>
      <c r="K26" s="1">
        <f t="shared" si="2"/>
        <v>0.22951352224975757</v>
      </c>
    </row>
    <row r="27" spans="1:11" x14ac:dyDescent="0.3">
      <c r="A27" t="s">
        <v>32</v>
      </c>
      <c r="B27" t="s">
        <v>90</v>
      </c>
      <c r="C27" t="s">
        <v>65</v>
      </c>
      <c r="D27" t="s">
        <v>41</v>
      </c>
      <c r="E27" s="1">
        <v>64.456521739130437</v>
      </c>
      <c r="F27" s="1">
        <v>27.09771739130435</v>
      </c>
      <c r="G27" s="1">
        <v>67.948043478260885</v>
      </c>
      <c r="H27" s="1">
        <v>113.14119565217398</v>
      </c>
      <c r="I27" s="1">
        <f t="shared" si="0"/>
        <v>208.18695652173921</v>
      </c>
      <c r="J27" s="1">
        <f t="shared" si="1"/>
        <v>3.2298819561551442</v>
      </c>
      <c r="K27" s="1">
        <f t="shared" si="2"/>
        <v>0.42040303541315349</v>
      </c>
    </row>
    <row r="28" spans="1:11" x14ac:dyDescent="0.3">
      <c r="A28" t="s">
        <v>32</v>
      </c>
      <c r="B28" t="s">
        <v>91</v>
      </c>
      <c r="C28" t="s">
        <v>65</v>
      </c>
      <c r="D28" t="s">
        <v>41</v>
      </c>
      <c r="E28" s="1">
        <v>117.45652173913044</v>
      </c>
      <c r="F28" s="1">
        <v>37.513586956521742</v>
      </c>
      <c r="G28" s="1">
        <v>73.266304347826093</v>
      </c>
      <c r="H28" s="1">
        <v>269.78804347826087</v>
      </c>
      <c r="I28" s="1">
        <f t="shared" si="0"/>
        <v>380.56793478260875</v>
      </c>
      <c r="J28" s="1">
        <f t="shared" si="1"/>
        <v>3.2400749583564692</v>
      </c>
      <c r="K28" s="1">
        <f t="shared" si="2"/>
        <v>0.31938275032389413</v>
      </c>
    </row>
    <row r="29" spans="1:11" x14ac:dyDescent="0.3">
      <c r="A29" t="s">
        <v>32</v>
      </c>
      <c r="B29" t="s">
        <v>92</v>
      </c>
      <c r="C29" t="s">
        <v>93</v>
      </c>
      <c r="D29" t="s">
        <v>83</v>
      </c>
      <c r="E29" s="1">
        <v>90.760869565217391</v>
      </c>
      <c r="F29" s="1">
        <v>29.733695652173914</v>
      </c>
      <c r="G29" s="1">
        <v>70.225543478260875</v>
      </c>
      <c r="H29" s="1">
        <v>130.375</v>
      </c>
      <c r="I29" s="1">
        <f t="shared" si="0"/>
        <v>230.33423913043478</v>
      </c>
      <c r="J29" s="1">
        <f t="shared" si="1"/>
        <v>2.5378143712574852</v>
      </c>
      <c r="K29" s="1">
        <f t="shared" si="2"/>
        <v>0.32760479041916168</v>
      </c>
    </row>
    <row r="30" spans="1:11" x14ac:dyDescent="0.3">
      <c r="A30" t="s">
        <v>32</v>
      </c>
      <c r="B30" t="s">
        <v>94</v>
      </c>
      <c r="C30" t="s">
        <v>95</v>
      </c>
      <c r="D30" t="s">
        <v>76</v>
      </c>
      <c r="E30" s="1">
        <v>76.913043478260875</v>
      </c>
      <c r="F30" s="1">
        <v>35.797173913043473</v>
      </c>
      <c r="G30" s="1">
        <v>55.621195652173931</v>
      </c>
      <c r="H30" s="1">
        <v>160.82706521739129</v>
      </c>
      <c r="I30" s="1">
        <f t="shared" si="0"/>
        <v>252.2454347826087</v>
      </c>
      <c r="J30" s="1">
        <f t="shared" si="1"/>
        <v>3.2796184284906724</v>
      </c>
      <c r="K30" s="1">
        <f t="shared" si="2"/>
        <v>0.46542396834369693</v>
      </c>
    </row>
    <row r="31" spans="1:11" x14ac:dyDescent="0.3">
      <c r="A31" t="s">
        <v>32</v>
      </c>
      <c r="B31" t="s">
        <v>96</v>
      </c>
      <c r="C31" t="s">
        <v>95</v>
      </c>
      <c r="D31" t="s">
        <v>76</v>
      </c>
      <c r="E31" s="1">
        <v>51.597826086956523</v>
      </c>
      <c r="F31" s="1">
        <v>37.421521739130434</v>
      </c>
      <c r="G31" s="1">
        <v>56.75728260869564</v>
      </c>
      <c r="H31" s="1">
        <v>155.41043478260869</v>
      </c>
      <c r="I31" s="1">
        <f t="shared" si="0"/>
        <v>249.58923913043475</v>
      </c>
      <c r="J31" s="1">
        <f t="shared" si="1"/>
        <v>4.8372045502422578</v>
      </c>
      <c r="K31" s="1">
        <f t="shared" si="2"/>
        <v>0.72525384453338948</v>
      </c>
    </row>
    <row r="32" spans="1:11" x14ac:dyDescent="0.3">
      <c r="A32" t="s">
        <v>32</v>
      </c>
      <c r="B32" t="s">
        <v>97</v>
      </c>
      <c r="C32" t="s">
        <v>98</v>
      </c>
      <c r="D32" t="s">
        <v>41</v>
      </c>
      <c r="E32" s="1">
        <v>27.695652173913043</v>
      </c>
      <c r="F32" s="1">
        <v>23.160326086956523</v>
      </c>
      <c r="G32" s="1">
        <v>8.2826086956521738</v>
      </c>
      <c r="H32" s="1">
        <v>63.184782608695649</v>
      </c>
      <c r="I32" s="1">
        <f t="shared" si="0"/>
        <v>94.627717391304344</v>
      </c>
      <c r="J32" s="1">
        <f t="shared" si="1"/>
        <v>3.4166993720565149</v>
      </c>
      <c r="K32" s="1">
        <f t="shared" si="2"/>
        <v>0.83624411302982737</v>
      </c>
    </row>
    <row r="33" spans="1:11" x14ac:dyDescent="0.3">
      <c r="A33" t="s">
        <v>32</v>
      </c>
      <c r="B33" t="s">
        <v>99</v>
      </c>
      <c r="C33" t="s">
        <v>44</v>
      </c>
      <c r="D33" t="s">
        <v>41</v>
      </c>
      <c r="E33" s="1">
        <v>291.32608695652175</v>
      </c>
      <c r="F33" s="1">
        <v>155.0108695652174</v>
      </c>
      <c r="G33" s="1">
        <v>156.4483695652174</v>
      </c>
      <c r="H33" s="1">
        <v>565.69021739130437</v>
      </c>
      <c r="I33" s="1">
        <f t="shared" si="0"/>
        <v>877.14945652173924</v>
      </c>
      <c r="J33" s="1">
        <f t="shared" si="1"/>
        <v>3.0108853816879342</v>
      </c>
      <c r="K33" s="1">
        <f t="shared" si="2"/>
        <v>0.53208715767480042</v>
      </c>
    </row>
    <row r="34" spans="1:11" x14ac:dyDescent="0.3">
      <c r="A34" t="s">
        <v>32</v>
      </c>
      <c r="B34" t="s">
        <v>100</v>
      </c>
      <c r="C34" t="s">
        <v>65</v>
      </c>
      <c r="D34" t="s">
        <v>41</v>
      </c>
      <c r="E34" s="1">
        <v>38.282608695652172</v>
      </c>
      <c r="F34" s="1">
        <v>8.9234782608695635</v>
      </c>
      <c r="G34" s="1">
        <v>39.855978260869563</v>
      </c>
      <c r="H34" s="1">
        <v>97.585978260869567</v>
      </c>
      <c r="I34" s="1">
        <f t="shared" si="0"/>
        <v>146.3654347826087</v>
      </c>
      <c r="J34" s="1">
        <f t="shared" si="1"/>
        <v>3.8232879045996597</v>
      </c>
      <c r="K34" s="1">
        <f t="shared" si="2"/>
        <v>0.23309483248154456</v>
      </c>
    </row>
    <row r="35" spans="1:11" x14ac:dyDescent="0.3">
      <c r="A35" t="s">
        <v>32</v>
      </c>
      <c r="B35" t="s">
        <v>101</v>
      </c>
      <c r="C35" t="s">
        <v>102</v>
      </c>
      <c r="D35" t="s">
        <v>35</v>
      </c>
      <c r="E35" s="1">
        <v>45.032608695652172</v>
      </c>
      <c r="F35" s="1">
        <v>16.380434782608695</v>
      </c>
      <c r="G35" s="1">
        <v>37.111413043478258</v>
      </c>
      <c r="H35" s="1">
        <v>100.36413043478261</v>
      </c>
      <c r="I35" s="1">
        <f t="shared" si="0"/>
        <v>153.85597826086956</v>
      </c>
      <c r="J35" s="1">
        <f t="shared" si="1"/>
        <v>3.416545981173063</v>
      </c>
      <c r="K35" s="1">
        <f t="shared" si="2"/>
        <v>0.36374607772145789</v>
      </c>
    </row>
    <row r="36" spans="1:11" x14ac:dyDescent="0.3">
      <c r="A36" t="s">
        <v>32</v>
      </c>
      <c r="B36" t="s">
        <v>103</v>
      </c>
      <c r="C36" t="s">
        <v>104</v>
      </c>
      <c r="D36" t="s">
        <v>35</v>
      </c>
      <c r="E36" s="1">
        <v>101.20652173913044</v>
      </c>
      <c r="F36" s="1">
        <v>23.180543478260869</v>
      </c>
      <c r="G36" s="1">
        <v>86.24804347826084</v>
      </c>
      <c r="H36" s="1">
        <v>194.77663043478265</v>
      </c>
      <c r="I36" s="1">
        <f t="shared" si="0"/>
        <v>304.20521739130436</v>
      </c>
      <c r="J36" s="1">
        <f t="shared" si="1"/>
        <v>3.0057867038986146</v>
      </c>
      <c r="K36" s="1">
        <f t="shared" si="2"/>
        <v>0.22904199334120931</v>
      </c>
    </row>
    <row r="37" spans="1:11" x14ac:dyDescent="0.3">
      <c r="A37" t="s">
        <v>32</v>
      </c>
      <c r="B37" t="s">
        <v>105</v>
      </c>
      <c r="C37" t="s">
        <v>46</v>
      </c>
      <c r="D37" t="s">
        <v>47</v>
      </c>
      <c r="E37" s="1">
        <v>115.79347826086956</v>
      </c>
      <c r="F37" s="1">
        <v>67.600434782608687</v>
      </c>
      <c r="G37" s="1">
        <v>107.20554347826089</v>
      </c>
      <c r="H37" s="1">
        <v>224.91380434782607</v>
      </c>
      <c r="I37" s="1">
        <f t="shared" si="0"/>
        <v>399.71978260869565</v>
      </c>
      <c r="J37" s="1">
        <f t="shared" si="1"/>
        <v>3.4520060076973622</v>
      </c>
      <c r="K37" s="1">
        <f t="shared" si="2"/>
        <v>0.58380174598704582</v>
      </c>
    </row>
    <row r="38" spans="1:11" x14ac:dyDescent="0.3">
      <c r="A38" t="s">
        <v>32</v>
      </c>
      <c r="B38" t="s">
        <v>106</v>
      </c>
      <c r="C38" t="s">
        <v>107</v>
      </c>
      <c r="D38" t="s">
        <v>83</v>
      </c>
      <c r="E38" s="1">
        <v>55.793478260869563</v>
      </c>
      <c r="F38" s="1">
        <v>32.818478260869561</v>
      </c>
      <c r="G38" s="1">
        <v>37.677391304347822</v>
      </c>
      <c r="H38" s="1">
        <v>117.3443478260869</v>
      </c>
      <c r="I38" s="1">
        <f t="shared" si="0"/>
        <v>187.84021739130429</v>
      </c>
      <c r="J38" s="1">
        <f t="shared" si="1"/>
        <v>3.3667056302357286</v>
      </c>
      <c r="K38" s="1">
        <f t="shared" si="2"/>
        <v>0.58821352035846475</v>
      </c>
    </row>
    <row r="39" spans="1:11" x14ac:dyDescent="0.3">
      <c r="A39" t="s">
        <v>32</v>
      </c>
      <c r="B39" t="s">
        <v>108</v>
      </c>
      <c r="C39" t="s">
        <v>69</v>
      </c>
      <c r="D39" t="s">
        <v>54</v>
      </c>
      <c r="E39" s="1">
        <v>25.304347826086957</v>
      </c>
      <c r="F39" s="1">
        <v>15.271413043478258</v>
      </c>
      <c r="G39" s="1">
        <v>27.930760869565209</v>
      </c>
      <c r="H39" s="1">
        <v>55.397500000000008</v>
      </c>
      <c r="I39" s="1">
        <f t="shared" si="0"/>
        <v>98.599673913043475</v>
      </c>
      <c r="J39" s="1">
        <f t="shared" si="1"/>
        <v>3.8965506872852234</v>
      </c>
      <c r="K39" s="1">
        <f t="shared" si="2"/>
        <v>0.60350945017182123</v>
      </c>
    </row>
    <row r="40" spans="1:11" x14ac:dyDescent="0.3">
      <c r="A40" t="s">
        <v>32</v>
      </c>
      <c r="B40" t="s">
        <v>109</v>
      </c>
      <c r="C40" t="s">
        <v>104</v>
      </c>
      <c r="D40" t="s">
        <v>35</v>
      </c>
      <c r="E40" s="1">
        <v>22.413043478260871</v>
      </c>
      <c r="F40" s="1">
        <v>15.452391304347826</v>
      </c>
      <c r="G40" s="1">
        <v>29.904347826086955</v>
      </c>
      <c r="H40" s="1">
        <v>44.987717391304344</v>
      </c>
      <c r="I40" s="1">
        <f t="shared" si="0"/>
        <v>90.344456521739119</v>
      </c>
      <c r="J40" s="1">
        <f t="shared" si="1"/>
        <v>4.0308874878758481</v>
      </c>
      <c r="K40" s="1">
        <f t="shared" si="2"/>
        <v>0.6894374393792434</v>
      </c>
    </row>
    <row r="41" spans="1:11" x14ac:dyDescent="0.3">
      <c r="A41" t="s">
        <v>32</v>
      </c>
      <c r="B41" t="s">
        <v>110</v>
      </c>
      <c r="C41" t="s">
        <v>111</v>
      </c>
      <c r="D41" t="s">
        <v>83</v>
      </c>
      <c r="E41" s="1">
        <v>104.27173913043478</v>
      </c>
      <c r="F41" s="1">
        <v>34.296847826086953</v>
      </c>
      <c r="G41" s="1">
        <v>76.171956521739105</v>
      </c>
      <c r="H41" s="1">
        <v>174.80673913043469</v>
      </c>
      <c r="I41" s="1">
        <f t="shared" si="0"/>
        <v>285.27554347826072</v>
      </c>
      <c r="J41" s="1">
        <f t="shared" si="1"/>
        <v>2.7358855415407053</v>
      </c>
      <c r="K41" s="1">
        <f t="shared" si="2"/>
        <v>0.32891796101323878</v>
      </c>
    </row>
    <row r="42" spans="1:11" x14ac:dyDescent="0.3">
      <c r="A42" t="s">
        <v>32</v>
      </c>
      <c r="B42" t="s">
        <v>112</v>
      </c>
      <c r="C42" t="s">
        <v>65</v>
      </c>
      <c r="D42" t="s">
        <v>41</v>
      </c>
      <c r="E42" s="1">
        <v>106.51086956521739</v>
      </c>
      <c r="F42" s="1">
        <v>41.565217391304351</v>
      </c>
      <c r="G42" s="1">
        <v>85.336956521739125</v>
      </c>
      <c r="H42" s="1">
        <v>244.68478260869566</v>
      </c>
      <c r="I42" s="1">
        <f t="shared" si="0"/>
        <v>371.58695652173913</v>
      </c>
      <c r="J42" s="1">
        <f t="shared" si="1"/>
        <v>3.4887233391162362</v>
      </c>
      <c r="K42" s="1">
        <f t="shared" si="2"/>
        <v>0.3902439024390244</v>
      </c>
    </row>
    <row r="43" spans="1:11" x14ac:dyDescent="0.3">
      <c r="A43" t="s">
        <v>32</v>
      </c>
      <c r="B43" t="s">
        <v>113</v>
      </c>
      <c r="C43" t="s">
        <v>114</v>
      </c>
      <c r="D43" t="s">
        <v>76</v>
      </c>
      <c r="E43" s="1">
        <v>280.21739130434781</v>
      </c>
      <c r="F43" s="1">
        <v>85.190217391304344</v>
      </c>
      <c r="G43" s="1">
        <v>133.41847826086956</v>
      </c>
      <c r="H43" s="1">
        <v>804.92173913043484</v>
      </c>
      <c r="I43" s="1">
        <f t="shared" si="0"/>
        <v>1023.5304347826087</v>
      </c>
      <c r="J43" s="1">
        <f t="shared" si="1"/>
        <v>3.6526299456943367</v>
      </c>
      <c r="K43" s="1">
        <f t="shared" si="2"/>
        <v>0.30401474010861135</v>
      </c>
    </row>
    <row r="44" spans="1:11" x14ac:dyDescent="0.3">
      <c r="A44" t="s">
        <v>32</v>
      </c>
      <c r="B44" t="s">
        <v>115</v>
      </c>
      <c r="C44" t="s">
        <v>116</v>
      </c>
      <c r="D44" t="s">
        <v>117</v>
      </c>
      <c r="E44" s="1">
        <v>39.902173913043477</v>
      </c>
      <c r="F44" s="1">
        <v>45.882826086956513</v>
      </c>
      <c r="G44" s="1">
        <v>0</v>
      </c>
      <c r="H44" s="1">
        <v>104.87804347826086</v>
      </c>
      <c r="I44" s="1">
        <f t="shared" si="0"/>
        <v>150.76086956521738</v>
      </c>
      <c r="J44" s="1">
        <f t="shared" si="1"/>
        <v>3.778262053936257</v>
      </c>
      <c r="K44" s="1">
        <f t="shared" si="2"/>
        <v>1.1498828657041675</v>
      </c>
    </row>
    <row r="45" spans="1:11" x14ac:dyDescent="0.3">
      <c r="A45" t="s">
        <v>32</v>
      </c>
      <c r="B45" t="s">
        <v>118</v>
      </c>
      <c r="C45" t="s">
        <v>116</v>
      </c>
      <c r="D45" t="s">
        <v>117</v>
      </c>
      <c r="E45" s="1">
        <v>75.75</v>
      </c>
      <c r="F45" s="1">
        <v>44.769891304347837</v>
      </c>
      <c r="G45" s="1">
        <v>37.820543478260859</v>
      </c>
      <c r="H45" s="1">
        <v>117.27228260869562</v>
      </c>
      <c r="I45" s="1">
        <f t="shared" si="0"/>
        <v>199.86271739130433</v>
      </c>
      <c r="J45" s="1">
        <f t="shared" si="1"/>
        <v>2.6384517147366906</v>
      </c>
      <c r="K45" s="1">
        <f t="shared" si="2"/>
        <v>0.59102166738412987</v>
      </c>
    </row>
    <row r="46" spans="1:11" x14ac:dyDescent="0.3">
      <c r="A46" t="s">
        <v>32</v>
      </c>
      <c r="B46" t="s">
        <v>119</v>
      </c>
      <c r="C46" t="s">
        <v>120</v>
      </c>
      <c r="D46" t="s">
        <v>59</v>
      </c>
      <c r="E46" s="1">
        <v>48.380434782608695</v>
      </c>
      <c r="F46" s="1">
        <v>38.953369565217393</v>
      </c>
      <c r="G46" s="1">
        <v>26.963478260869564</v>
      </c>
      <c r="H46" s="1">
        <v>147.56119565217389</v>
      </c>
      <c r="I46" s="1">
        <f t="shared" si="0"/>
        <v>213.47804347826084</v>
      </c>
      <c r="J46" s="1">
        <f t="shared" si="1"/>
        <v>4.4124870815547066</v>
      </c>
      <c r="K46" s="1">
        <f t="shared" si="2"/>
        <v>0.80514715794203551</v>
      </c>
    </row>
    <row r="47" spans="1:11" x14ac:dyDescent="0.3">
      <c r="A47" t="s">
        <v>32</v>
      </c>
      <c r="B47" t="s">
        <v>121</v>
      </c>
      <c r="C47" t="s">
        <v>65</v>
      </c>
      <c r="D47" t="s">
        <v>41</v>
      </c>
      <c r="E47" s="1">
        <v>112.32608695652173</v>
      </c>
      <c r="F47" s="1">
        <v>31.537065217391298</v>
      </c>
      <c r="G47" s="1">
        <v>121.62641304347827</v>
      </c>
      <c r="H47" s="1">
        <v>280.76467391304345</v>
      </c>
      <c r="I47" s="1">
        <f t="shared" si="0"/>
        <v>433.92815217391302</v>
      </c>
      <c r="J47" s="1">
        <f t="shared" si="1"/>
        <v>3.8631110896071221</v>
      </c>
      <c r="K47" s="1">
        <f t="shared" si="2"/>
        <v>0.28076349912908838</v>
      </c>
    </row>
    <row r="48" spans="1:11" x14ac:dyDescent="0.3">
      <c r="A48" t="s">
        <v>32</v>
      </c>
      <c r="B48" t="s">
        <v>122</v>
      </c>
      <c r="C48" t="s">
        <v>123</v>
      </c>
      <c r="D48" t="s">
        <v>76</v>
      </c>
      <c r="E48" s="1">
        <v>80.108695652173907</v>
      </c>
      <c r="F48" s="1">
        <v>21.305217391304346</v>
      </c>
      <c r="G48" s="1">
        <v>76.351956521739169</v>
      </c>
      <c r="H48" s="1">
        <v>137.12543478260869</v>
      </c>
      <c r="I48" s="1">
        <f t="shared" si="0"/>
        <v>234.78260869565221</v>
      </c>
      <c r="J48" s="1">
        <f t="shared" si="1"/>
        <v>2.9308005427408421</v>
      </c>
      <c r="K48" s="1">
        <f t="shared" si="2"/>
        <v>0.26595386702849388</v>
      </c>
    </row>
    <row r="49" spans="1:11" x14ac:dyDescent="0.3">
      <c r="A49" t="s">
        <v>32</v>
      </c>
      <c r="B49" t="s">
        <v>124</v>
      </c>
      <c r="C49" t="s">
        <v>125</v>
      </c>
      <c r="D49" t="s">
        <v>117</v>
      </c>
      <c r="E49" s="1">
        <v>101.6304347826087</v>
      </c>
      <c r="F49" s="1">
        <v>42.307065217391305</v>
      </c>
      <c r="G49" s="1">
        <v>38.886413043478264</v>
      </c>
      <c r="H49" s="1">
        <v>221.9375</v>
      </c>
      <c r="I49" s="1">
        <f t="shared" si="0"/>
        <v>303.1309782608696</v>
      </c>
      <c r="J49" s="1">
        <f t="shared" si="1"/>
        <v>2.9826791443850267</v>
      </c>
      <c r="K49" s="1">
        <f t="shared" si="2"/>
        <v>0.41628342245989303</v>
      </c>
    </row>
    <row r="50" spans="1:11" x14ac:dyDescent="0.3">
      <c r="A50" t="s">
        <v>32</v>
      </c>
      <c r="B50" t="s">
        <v>126</v>
      </c>
      <c r="C50" t="s">
        <v>127</v>
      </c>
      <c r="D50" t="s">
        <v>38</v>
      </c>
      <c r="E50" s="1">
        <v>91.315217391304344</v>
      </c>
      <c r="F50" s="1">
        <v>39.847717391304343</v>
      </c>
      <c r="G50" s="1">
        <v>61.866521739130427</v>
      </c>
      <c r="H50" s="1">
        <v>172.55923913043478</v>
      </c>
      <c r="I50" s="1">
        <f t="shared" si="0"/>
        <v>274.27347826086952</v>
      </c>
      <c r="J50" s="1">
        <f t="shared" si="1"/>
        <v>3.0035900488037135</v>
      </c>
      <c r="K50" s="1">
        <f t="shared" si="2"/>
        <v>0.43637543149625041</v>
      </c>
    </row>
    <row r="51" spans="1:11" x14ac:dyDescent="0.3">
      <c r="A51" t="s">
        <v>32</v>
      </c>
      <c r="B51" t="s">
        <v>128</v>
      </c>
      <c r="C51" t="s">
        <v>129</v>
      </c>
      <c r="D51" t="s">
        <v>41</v>
      </c>
      <c r="E51" s="1">
        <v>94.532608695652172</v>
      </c>
      <c r="F51" s="1">
        <v>53.676521739130443</v>
      </c>
      <c r="G51" s="1">
        <v>56.589891304347823</v>
      </c>
      <c r="H51" s="1">
        <v>194.82413043478257</v>
      </c>
      <c r="I51" s="1">
        <f t="shared" si="0"/>
        <v>305.09054347826083</v>
      </c>
      <c r="J51" s="1">
        <f t="shared" si="1"/>
        <v>3.2273577095550188</v>
      </c>
      <c r="K51" s="1">
        <f t="shared" si="2"/>
        <v>0.56780958951362548</v>
      </c>
    </row>
    <row r="52" spans="1:11" x14ac:dyDescent="0.3">
      <c r="A52" t="s">
        <v>32</v>
      </c>
      <c r="B52" t="s">
        <v>130</v>
      </c>
      <c r="C52" t="s">
        <v>37</v>
      </c>
      <c r="D52" t="s">
        <v>38</v>
      </c>
      <c r="E52" s="1">
        <v>100.42391304347827</v>
      </c>
      <c r="F52" s="1">
        <v>38.567934782608695</v>
      </c>
      <c r="G52" s="1">
        <v>71.611413043478265</v>
      </c>
      <c r="H52" s="1">
        <v>197.3125</v>
      </c>
      <c r="I52" s="1">
        <f t="shared" si="0"/>
        <v>307.491847826087</v>
      </c>
      <c r="J52" s="1">
        <f t="shared" si="1"/>
        <v>3.0619385214850094</v>
      </c>
      <c r="K52" s="1">
        <f t="shared" si="2"/>
        <v>0.38405130425370709</v>
      </c>
    </row>
    <row r="53" spans="1:11" x14ac:dyDescent="0.3">
      <c r="A53" t="s">
        <v>32</v>
      </c>
      <c r="B53" t="s">
        <v>131</v>
      </c>
      <c r="C53" t="s">
        <v>95</v>
      </c>
      <c r="D53" t="s">
        <v>76</v>
      </c>
      <c r="E53" s="1">
        <v>148.4891304347826</v>
      </c>
      <c r="F53" s="1">
        <v>78.307608695652192</v>
      </c>
      <c r="G53" s="1">
        <v>99.252934782608676</v>
      </c>
      <c r="H53" s="1">
        <v>268.08826086956509</v>
      </c>
      <c r="I53" s="1">
        <f t="shared" si="0"/>
        <v>445.64880434782594</v>
      </c>
      <c r="J53" s="1">
        <f t="shared" si="1"/>
        <v>3.0012217260815452</v>
      </c>
      <c r="K53" s="1">
        <f t="shared" si="2"/>
        <v>0.52736256496596168</v>
      </c>
    </row>
    <row r="54" spans="1:11" x14ac:dyDescent="0.3">
      <c r="A54" t="s">
        <v>32</v>
      </c>
      <c r="B54" t="s">
        <v>132</v>
      </c>
      <c r="C54" t="s">
        <v>95</v>
      </c>
      <c r="D54" t="s">
        <v>76</v>
      </c>
      <c r="E54" s="1">
        <v>46.858695652173914</v>
      </c>
      <c r="F54" s="1">
        <v>39.633152173913047</v>
      </c>
      <c r="G54" s="1">
        <v>19.451086956521738</v>
      </c>
      <c r="H54" s="1">
        <v>107.21717391304347</v>
      </c>
      <c r="I54" s="1">
        <f t="shared" si="0"/>
        <v>166.30141304347825</v>
      </c>
      <c r="J54" s="1">
        <f t="shared" si="1"/>
        <v>3.5489979123173274</v>
      </c>
      <c r="K54" s="1">
        <f t="shared" si="2"/>
        <v>0.84580143818139653</v>
      </c>
    </row>
    <row r="55" spans="1:11" x14ac:dyDescent="0.3">
      <c r="A55" t="s">
        <v>32</v>
      </c>
      <c r="B55" t="s">
        <v>133</v>
      </c>
      <c r="C55" t="s">
        <v>40</v>
      </c>
      <c r="D55" t="s">
        <v>41</v>
      </c>
      <c r="E55" s="1">
        <v>135.52173913043478</v>
      </c>
      <c r="F55" s="1">
        <v>61.302173913043511</v>
      </c>
      <c r="G55" s="1">
        <v>85.516086956521704</v>
      </c>
      <c r="H55" s="1">
        <v>254.09673913043477</v>
      </c>
      <c r="I55" s="1">
        <f t="shared" si="0"/>
        <v>400.91499999999996</v>
      </c>
      <c r="J55" s="1">
        <f t="shared" si="1"/>
        <v>2.9583076676291302</v>
      </c>
      <c r="K55" s="1">
        <f t="shared" si="2"/>
        <v>0.45234199550850201</v>
      </c>
    </row>
    <row r="56" spans="1:11" x14ac:dyDescent="0.3">
      <c r="A56" t="s">
        <v>32</v>
      </c>
      <c r="B56" t="s">
        <v>134</v>
      </c>
      <c r="C56" t="s">
        <v>69</v>
      </c>
      <c r="D56" t="s">
        <v>54</v>
      </c>
      <c r="E56" s="1">
        <v>195.86956521739131</v>
      </c>
      <c r="F56" s="1">
        <v>142.29130434782607</v>
      </c>
      <c r="G56" s="1">
        <v>110.71826086956521</v>
      </c>
      <c r="H56" s="1">
        <v>566.07989130434817</v>
      </c>
      <c r="I56" s="1">
        <f t="shared" si="0"/>
        <v>819.08945652173952</v>
      </c>
      <c r="J56" s="1">
        <f t="shared" si="1"/>
        <v>4.1818107658157624</v>
      </c>
      <c r="K56" s="1">
        <f t="shared" si="2"/>
        <v>0.72645948945615968</v>
      </c>
    </row>
    <row r="57" spans="1:11" x14ac:dyDescent="0.3">
      <c r="A57" t="s">
        <v>32</v>
      </c>
      <c r="B57" t="s">
        <v>135</v>
      </c>
      <c r="C57" t="s">
        <v>78</v>
      </c>
      <c r="D57" t="s">
        <v>38</v>
      </c>
      <c r="E57" s="1">
        <v>69.130434782608702</v>
      </c>
      <c r="F57" s="1">
        <v>61.096304347826091</v>
      </c>
      <c r="G57" s="1">
        <v>37.340108695652155</v>
      </c>
      <c r="H57" s="1">
        <v>213.66163043478264</v>
      </c>
      <c r="I57" s="1">
        <f t="shared" si="0"/>
        <v>312.09804347826088</v>
      </c>
      <c r="J57" s="1">
        <f t="shared" si="1"/>
        <v>4.5146257861635215</v>
      </c>
      <c r="K57" s="1">
        <f t="shared" si="2"/>
        <v>0.88378301886792454</v>
      </c>
    </row>
    <row r="58" spans="1:11" x14ac:dyDescent="0.3">
      <c r="A58" t="s">
        <v>32</v>
      </c>
      <c r="B58" t="s">
        <v>136</v>
      </c>
      <c r="C58" t="s">
        <v>53</v>
      </c>
      <c r="D58" t="s">
        <v>54</v>
      </c>
      <c r="E58" s="1">
        <v>90.858695652173907</v>
      </c>
      <c r="F58" s="1">
        <v>22.994673913043492</v>
      </c>
      <c r="G58" s="1">
        <v>58.725000000000009</v>
      </c>
      <c r="H58" s="1">
        <v>150.6751086956522</v>
      </c>
      <c r="I58" s="1">
        <f t="shared" si="0"/>
        <v>232.39478260869569</v>
      </c>
      <c r="J58" s="1">
        <f t="shared" si="1"/>
        <v>2.5577604976671857</v>
      </c>
      <c r="K58" s="1">
        <f t="shared" si="2"/>
        <v>0.25308170833831817</v>
      </c>
    </row>
    <row r="59" spans="1:11" x14ac:dyDescent="0.3">
      <c r="A59" t="s">
        <v>32</v>
      </c>
      <c r="B59" t="s">
        <v>137</v>
      </c>
      <c r="C59" t="s">
        <v>138</v>
      </c>
      <c r="D59" t="s">
        <v>38</v>
      </c>
      <c r="E59" s="1">
        <v>168.71739130434781</v>
      </c>
      <c r="F59" s="1">
        <v>103.11413043478261</v>
      </c>
      <c r="G59" s="1">
        <v>173.35054347826087</v>
      </c>
      <c r="H59" s="1">
        <v>419.26086956521738</v>
      </c>
      <c r="I59" s="1">
        <f t="shared" si="0"/>
        <v>695.72554347826087</v>
      </c>
      <c r="J59" s="1">
        <f t="shared" si="1"/>
        <v>4.1236148692178842</v>
      </c>
      <c r="K59" s="1">
        <f t="shared" si="2"/>
        <v>0.61116479835072801</v>
      </c>
    </row>
    <row r="60" spans="1:11" x14ac:dyDescent="0.3">
      <c r="A60" t="s">
        <v>32</v>
      </c>
      <c r="B60" t="s">
        <v>139</v>
      </c>
      <c r="C60" t="s">
        <v>69</v>
      </c>
      <c r="D60" t="s">
        <v>54</v>
      </c>
      <c r="E60" s="1">
        <v>42.684782608695649</v>
      </c>
      <c r="F60" s="1">
        <v>21.310326086956522</v>
      </c>
      <c r="G60" s="1">
        <v>31.479891304347827</v>
      </c>
      <c r="H60" s="1">
        <v>95.397391304347821</v>
      </c>
      <c r="I60" s="1">
        <f t="shared" si="0"/>
        <v>148.18760869565216</v>
      </c>
      <c r="J60" s="1">
        <f t="shared" si="1"/>
        <v>3.4716730328495036</v>
      </c>
      <c r="K60" s="1">
        <f t="shared" si="2"/>
        <v>0.49924879042526105</v>
      </c>
    </row>
    <row r="61" spans="1:11" x14ac:dyDescent="0.3">
      <c r="A61" t="s">
        <v>32</v>
      </c>
      <c r="B61" t="s">
        <v>140</v>
      </c>
      <c r="C61" t="s">
        <v>46</v>
      </c>
      <c r="D61" t="s">
        <v>47</v>
      </c>
      <c r="E61" s="1">
        <v>50.032608695652172</v>
      </c>
      <c r="F61" s="1">
        <v>22.973913043478255</v>
      </c>
      <c r="G61" s="1">
        <v>30.260217391304355</v>
      </c>
      <c r="H61" s="1">
        <v>113.67217391304344</v>
      </c>
      <c r="I61" s="1">
        <f t="shared" si="0"/>
        <v>166.90630434782605</v>
      </c>
      <c r="J61" s="1">
        <f t="shared" si="1"/>
        <v>3.3359504670866822</v>
      </c>
      <c r="K61" s="1">
        <f t="shared" si="2"/>
        <v>0.45917879643710613</v>
      </c>
    </row>
    <row r="62" spans="1:11" x14ac:dyDescent="0.3">
      <c r="A62" t="s">
        <v>32</v>
      </c>
      <c r="B62" t="s">
        <v>141</v>
      </c>
      <c r="C62" t="s">
        <v>65</v>
      </c>
      <c r="D62" t="s">
        <v>41</v>
      </c>
      <c r="E62" s="1">
        <v>46.641304347826086</v>
      </c>
      <c r="F62" s="1">
        <v>32.85978260869566</v>
      </c>
      <c r="G62" s="1">
        <v>27.603260869565222</v>
      </c>
      <c r="H62" s="1">
        <v>108.13934782608693</v>
      </c>
      <c r="I62" s="1">
        <f t="shared" si="0"/>
        <v>168.6023913043478</v>
      </c>
      <c r="J62" s="1">
        <f t="shared" si="1"/>
        <v>3.6148729899790255</v>
      </c>
      <c r="K62" s="1">
        <f t="shared" si="2"/>
        <v>0.70452109065485924</v>
      </c>
    </row>
    <row r="63" spans="1:11" x14ac:dyDescent="0.3">
      <c r="A63" t="s">
        <v>32</v>
      </c>
      <c r="B63" t="s">
        <v>142</v>
      </c>
      <c r="C63" t="s">
        <v>58</v>
      </c>
      <c r="D63" t="s">
        <v>59</v>
      </c>
      <c r="E63" s="1">
        <v>69.913043478260875</v>
      </c>
      <c r="F63" s="1">
        <v>18.542608695652174</v>
      </c>
      <c r="G63" s="1">
        <v>56.24934782608694</v>
      </c>
      <c r="H63" s="1">
        <v>164.89782608695651</v>
      </c>
      <c r="I63" s="1">
        <f t="shared" si="0"/>
        <v>239.68978260869562</v>
      </c>
      <c r="J63" s="1">
        <f t="shared" si="1"/>
        <v>3.4283986318407953</v>
      </c>
      <c r="K63" s="1">
        <f t="shared" si="2"/>
        <v>0.2652238805970149</v>
      </c>
    </row>
    <row r="64" spans="1:11" x14ac:dyDescent="0.3">
      <c r="A64" t="s">
        <v>32</v>
      </c>
      <c r="B64" t="s">
        <v>143</v>
      </c>
      <c r="C64" t="s">
        <v>144</v>
      </c>
      <c r="D64" t="s">
        <v>38</v>
      </c>
      <c r="E64" s="1">
        <v>94.369565217391298</v>
      </c>
      <c r="F64" s="1">
        <v>41.665760869565219</v>
      </c>
      <c r="G64" s="1">
        <v>92.475543478260875</v>
      </c>
      <c r="H64" s="1">
        <v>238.125</v>
      </c>
      <c r="I64" s="1">
        <f t="shared" si="0"/>
        <v>372.26630434782612</v>
      </c>
      <c r="J64" s="1">
        <f t="shared" si="1"/>
        <v>3.9447707901405211</v>
      </c>
      <c r="K64" s="1">
        <f t="shared" si="2"/>
        <v>0.4415169315825847</v>
      </c>
    </row>
    <row r="65" spans="1:11" x14ac:dyDescent="0.3">
      <c r="A65" t="s">
        <v>32</v>
      </c>
      <c r="B65" t="s">
        <v>145</v>
      </c>
      <c r="C65" t="s">
        <v>65</v>
      </c>
      <c r="D65" t="s">
        <v>41</v>
      </c>
      <c r="E65" s="1">
        <v>21.728260869565219</v>
      </c>
      <c r="F65" s="1">
        <v>7.2401086956521743</v>
      </c>
      <c r="G65" s="1">
        <v>17.58597826086956</v>
      </c>
      <c r="H65" s="1">
        <v>62.021304347826074</v>
      </c>
      <c r="I65" s="1">
        <f t="shared" si="0"/>
        <v>86.847391304347809</v>
      </c>
      <c r="J65" s="1">
        <f t="shared" si="1"/>
        <v>3.9969784892446212</v>
      </c>
      <c r="K65" s="1">
        <f t="shared" si="2"/>
        <v>0.33321160580290143</v>
      </c>
    </row>
    <row r="66" spans="1:11" x14ac:dyDescent="0.3">
      <c r="A66" t="s">
        <v>32</v>
      </c>
      <c r="B66" t="s">
        <v>146</v>
      </c>
      <c r="C66" t="s">
        <v>147</v>
      </c>
      <c r="D66" t="s">
        <v>73</v>
      </c>
      <c r="E66" s="1">
        <v>135.63043478260869</v>
      </c>
      <c r="F66" s="1">
        <v>46.177826086956529</v>
      </c>
      <c r="G66" s="1">
        <v>123.02663043478262</v>
      </c>
      <c r="H66" s="1">
        <v>342.85989130434785</v>
      </c>
      <c r="I66" s="1">
        <f t="shared" ref="I66:I73" si="3">SUM(F66:H66)</f>
        <v>512.06434782608699</v>
      </c>
      <c r="J66" s="1">
        <f t="shared" ref="J66:J73" si="4">I66/E66</f>
        <v>3.7754383715338999</v>
      </c>
      <c r="K66" s="1">
        <f t="shared" ref="K66:K73" si="5">F66/E66</f>
        <v>0.34046802372175033</v>
      </c>
    </row>
    <row r="67" spans="1:11" x14ac:dyDescent="0.3">
      <c r="A67" t="s">
        <v>32</v>
      </c>
      <c r="B67" t="s">
        <v>148</v>
      </c>
      <c r="C67" t="s">
        <v>67</v>
      </c>
      <c r="D67" t="s">
        <v>41</v>
      </c>
      <c r="E67" s="1">
        <v>48.967391304347828</v>
      </c>
      <c r="F67" s="1">
        <v>12.444565217391306</v>
      </c>
      <c r="G67" s="1">
        <v>33.220760869565204</v>
      </c>
      <c r="H67" s="1">
        <v>89.791086956521752</v>
      </c>
      <c r="I67" s="1">
        <f t="shared" si="3"/>
        <v>135.45641304347828</v>
      </c>
      <c r="J67" s="1">
        <f t="shared" si="4"/>
        <v>2.7662574916759159</v>
      </c>
      <c r="K67" s="1">
        <f t="shared" si="5"/>
        <v>0.25413984461709216</v>
      </c>
    </row>
    <row r="68" spans="1:11" x14ac:dyDescent="0.3">
      <c r="A68" t="s">
        <v>32</v>
      </c>
      <c r="B68" t="s">
        <v>149</v>
      </c>
      <c r="C68" t="s">
        <v>65</v>
      </c>
      <c r="D68" t="s">
        <v>41</v>
      </c>
      <c r="E68" s="1">
        <v>119.39130434782609</v>
      </c>
      <c r="F68" s="1">
        <v>42.236413043478258</v>
      </c>
      <c r="G68" s="1">
        <v>135.97010869565219</v>
      </c>
      <c r="H68" s="1">
        <v>238.96195652173913</v>
      </c>
      <c r="I68" s="1">
        <f t="shared" si="3"/>
        <v>417.16847826086956</v>
      </c>
      <c r="J68" s="1">
        <f t="shared" si="4"/>
        <v>3.4941278222869627</v>
      </c>
      <c r="K68" s="1">
        <f t="shared" si="5"/>
        <v>0.35376456664238887</v>
      </c>
    </row>
    <row r="69" spans="1:11" x14ac:dyDescent="0.3">
      <c r="A69" t="s">
        <v>32</v>
      </c>
      <c r="B69" t="s">
        <v>150</v>
      </c>
      <c r="C69" t="s">
        <v>151</v>
      </c>
      <c r="D69" t="s">
        <v>38</v>
      </c>
      <c r="E69" s="1">
        <v>28.967391304347824</v>
      </c>
      <c r="F69" s="1">
        <v>15.978478260869572</v>
      </c>
      <c r="G69" s="1">
        <v>24.009239130434786</v>
      </c>
      <c r="H69" s="1">
        <v>66.203586956521718</v>
      </c>
      <c r="I69" s="1">
        <f t="shared" si="3"/>
        <v>106.19130434782608</v>
      </c>
      <c r="J69" s="1">
        <f t="shared" si="4"/>
        <v>3.665891181988743</v>
      </c>
      <c r="K69" s="1">
        <f t="shared" si="5"/>
        <v>0.55160225140712971</v>
      </c>
    </row>
    <row r="70" spans="1:11" x14ac:dyDescent="0.3">
      <c r="A70" t="s">
        <v>32</v>
      </c>
      <c r="B70" t="s">
        <v>152</v>
      </c>
      <c r="C70" t="s">
        <v>153</v>
      </c>
      <c r="D70" t="s">
        <v>38</v>
      </c>
      <c r="E70" s="1">
        <v>46.152173913043477</v>
      </c>
      <c r="F70" s="1">
        <v>27.192934782608695</v>
      </c>
      <c r="G70" s="1">
        <v>23.529891304347824</v>
      </c>
      <c r="H70" s="1">
        <v>112.53532608695652</v>
      </c>
      <c r="I70" s="1">
        <f t="shared" si="3"/>
        <v>163.25815217391303</v>
      </c>
      <c r="J70" s="1">
        <f t="shared" si="4"/>
        <v>3.5373881300047101</v>
      </c>
      <c r="K70" s="1">
        <f t="shared" si="5"/>
        <v>0.58920160150730105</v>
      </c>
    </row>
    <row r="71" spans="1:11" x14ac:dyDescent="0.3">
      <c r="A71" t="s">
        <v>32</v>
      </c>
      <c r="B71" t="s">
        <v>154</v>
      </c>
      <c r="C71" t="s">
        <v>104</v>
      </c>
      <c r="D71" t="s">
        <v>35</v>
      </c>
      <c r="E71" s="1">
        <v>68.847826086956516</v>
      </c>
      <c r="F71" s="1">
        <v>46.280108695652181</v>
      </c>
      <c r="G71" s="1">
        <v>39.502282608695666</v>
      </c>
      <c r="H71" s="1">
        <v>133.40913043478261</v>
      </c>
      <c r="I71" s="1">
        <f t="shared" si="3"/>
        <v>219.19152173913045</v>
      </c>
      <c r="J71" s="1">
        <f t="shared" si="4"/>
        <v>3.1837101357751822</v>
      </c>
      <c r="K71" s="1">
        <f t="shared" si="5"/>
        <v>0.67220871487211886</v>
      </c>
    </row>
    <row r="72" spans="1:11" x14ac:dyDescent="0.3">
      <c r="A72" t="s">
        <v>32</v>
      </c>
      <c r="B72" t="s">
        <v>155</v>
      </c>
      <c r="C72" t="s">
        <v>156</v>
      </c>
      <c r="D72" t="s">
        <v>117</v>
      </c>
      <c r="E72" s="1">
        <v>83.706521739130437</v>
      </c>
      <c r="F72" s="1">
        <v>33.402500000000003</v>
      </c>
      <c r="G72" s="1">
        <v>75.274347826086967</v>
      </c>
      <c r="H72" s="1">
        <v>159.37282608695654</v>
      </c>
      <c r="I72" s="1">
        <f t="shared" si="3"/>
        <v>268.04967391304353</v>
      </c>
      <c r="J72" s="1">
        <f t="shared" si="4"/>
        <v>3.2022555512271138</v>
      </c>
      <c r="K72" s="1">
        <f t="shared" si="5"/>
        <v>0.39904298143098305</v>
      </c>
    </row>
    <row r="73" spans="1:11" x14ac:dyDescent="0.3">
      <c r="A73" t="s">
        <v>32</v>
      </c>
      <c r="B73" t="s">
        <v>157</v>
      </c>
      <c r="C73" t="s">
        <v>158</v>
      </c>
      <c r="D73" t="s">
        <v>73</v>
      </c>
      <c r="E73" s="1">
        <v>49.978260869565219</v>
      </c>
      <c r="F73" s="1">
        <v>11.200434782608696</v>
      </c>
      <c r="G73" s="1">
        <v>30.466956521739124</v>
      </c>
      <c r="H73" s="1">
        <v>110.69260869565217</v>
      </c>
      <c r="I73" s="1">
        <f t="shared" si="3"/>
        <v>152.35999999999999</v>
      </c>
      <c r="J73" s="1">
        <f t="shared" si="4"/>
        <v>3.0485254458460198</v>
      </c>
      <c r="K73" s="1">
        <f t="shared" si="5"/>
        <v>0.22410613310134841</v>
      </c>
    </row>
  </sheetData>
  <pageMargins left="0.7" right="0.7" top="0.75" bottom="0.75" header="0.3" footer="0.3"/>
  <ignoredErrors>
    <ignoredError sqref="I2:I73"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3"/>
  <sheetViews>
    <sheetView workbookViewId="0">
      <pane ySplit="1" topLeftCell="A2" activePane="bottomLeft" state="frozen"/>
      <selection pane="bottomLeft"/>
    </sheetView>
  </sheetViews>
  <sheetFormatPr defaultColWidth="11.77734375" defaultRowHeight="10.8" customHeight="1"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ht="14.4" x14ac:dyDescent="0.3">
      <c r="A2" t="s">
        <v>32</v>
      </c>
      <c r="B2" t="s">
        <v>33</v>
      </c>
      <c r="C2" t="s">
        <v>34</v>
      </c>
      <c r="D2" t="s">
        <v>35</v>
      </c>
      <c r="E2" s="1">
        <v>68.489130434782609</v>
      </c>
      <c r="F2" s="1">
        <v>28.278043478260869</v>
      </c>
      <c r="G2" s="1">
        <v>0</v>
      </c>
      <c r="H2" s="2">
        <f t="shared" ref="H2:H65" si="0">G2/F2</f>
        <v>0</v>
      </c>
      <c r="I2" s="1">
        <v>53.397608695652181</v>
      </c>
      <c r="J2" s="1">
        <v>0</v>
      </c>
      <c r="K2" s="2">
        <f t="shared" ref="K2:K65" si="1">J2/I2</f>
        <v>0</v>
      </c>
      <c r="L2" s="1">
        <v>113.1672826086956</v>
      </c>
      <c r="M2" s="1">
        <v>4.3478260869565216E-2</v>
      </c>
      <c r="N2" s="2">
        <f t="shared" ref="N2:N65" si="2">M2/L2</f>
        <v>3.8419461762550453E-4</v>
      </c>
    </row>
    <row r="3" spans="1:14" ht="14.4" x14ac:dyDescent="0.3">
      <c r="A3" t="s">
        <v>32</v>
      </c>
      <c r="B3" t="s">
        <v>36</v>
      </c>
      <c r="C3" t="s">
        <v>37</v>
      </c>
      <c r="D3" t="s">
        <v>38</v>
      </c>
      <c r="E3" s="1">
        <v>57.989130434782609</v>
      </c>
      <c r="F3" s="1">
        <v>13.861413043478262</v>
      </c>
      <c r="G3" s="1">
        <v>0</v>
      </c>
      <c r="H3" s="2">
        <f t="shared" si="0"/>
        <v>0</v>
      </c>
      <c r="I3" s="1">
        <v>49.108695652173914</v>
      </c>
      <c r="J3" s="1">
        <v>0</v>
      </c>
      <c r="K3" s="2">
        <f t="shared" si="1"/>
        <v>0</v>
      </c>
      <c r="L3" s="1">
        <v>107.78260869565217</v>
      </c>
      <c r="M3" s="1">
        <v>0.25543478260869568</v>
      </c>
      <c r="N3" s="2">
        <f t="shared" si="2"/>
        <v>2.3699072206534895E-3</v>
      </c>
    </row>
    <row r="4" spans="1:14" ht="14.4" x14ac:dyDescent="0.3">
      <c r="A4" t="s">
        <v>32</v>
      </c>
      <c r="B4" t="s">
        <v>39</v>
      </c>
      <c r="C4" t="s">
        <v>40</v>
      </c>
      <c r="D4" t="s">
        <v>41</v>
      </c>
      <c r="E4" s="1">
        <v>136.7391304347826</v>
      </c>
      <c r="F4" s="1">
        <v>84.421413043478282</v>
      </c>
      <c r="G4" s="1">
        <v>6.1740217391304348</v>
      </c>
      <c r="H4" s="2">
        <f t="shared" si="0"/>
        <v>7.313336174497248E-2</v>
      </c>
      <c r="I4" s="1">
        <v>108.68663043478263</v>
      </c>
      <c r="J4" s="1">
        <v>17.489130434782609</v>
      </c>
      <c r="K4" s="2">
        <f t="shared" si="1"/>
        <v>0.16091335580853208</v>
      </c>
      <c r="L4" s="1">
        <v>265.21304347826083</v>
      </c>
      <c r="M4" s="1">
        <v>0.20467391304347823</v>
      </c>
      <c r="N4" s="2">
        <f t="shared" si="2"/>
        <v>7.7173396285185004E-4</v>
      </c>
    </row>
    <row r="5" spans="1:14" ht="14.4" x14ac:dyDescent="0.3">
      <c r="A5" t="s">
        <v>32</v>
      </c>
      <c r="B5" t="s">
        <v>42</v>
      </c>
      <c r="C5" t="s">
        <v>40</v>
      </c>
      <c r="D5" t="s">
        <v>41</v>
      </c>
      <c r="E5" s="1">
        <v>86.989130434782609</v>
      </c>
      <c r="F5" s="1">
        <v>27.846304347826084</v>
      </c>
      <c r="G5" s="1">
        <v>0</v>
      </c>
      <c r="H5" s="2">
        <f t="shared" si="0"/>
        <v>0</v>
      </c>
      <c r="I5" s="1">
        <v>59.065652173913023</v>
      </c>
      <c r="J5" s="1">
        <v>2.6413043478260869</v>
      </c>
      <c r="K5" s="2">
        <f t="shared" si="1"/>
        <v>4.4718110282589027E-2</v>
      </c>
      <c r="L5" s="1">
        <v>230.79934782608697</v>
      </c>
      <c r="M5" s="1">
        <v>7.6355434782608711</v>
      </c>
      <c r="N5" s="2">
        <f t="shared" si="2"/>
        <v>3.3083037496338341E-2</v>
      </c>
    </row>
    <row r="6" spans="1:14" ht="14.4" x14ac:dyDescent="0.3">
      <c r="A6" t="s">
        <v>32</v>
      </c>
      <c r="B6" t="s">
        <v>43</v>
      </c>
      <c r="C6" t="s">
        <v>44</v>
      </c>
      <c r="D6" t="s">
        <v>41</v>
      </c>
      <c r="E6" s="1">
        <v>30.673913043478262</v>
      </c>
      <c r="F6" s="1">
        <v>21.809782608695652</v>
      </c>
      <c r="G6" s="1">
        <v>0</v>
      </c>
      <c r="H6" s="2">
        <f t="shared" si="0"/>
        <v>0</v>
      </c>
      <c r="I6" s="1">
        <v>21.516304347826086</v>
      </c>
      <c r="J6" s="1">
        <v>0</v>
      </c>
      <c r="K6" s="2">
        <f t="shared" si="1"/>
        <v>0</v>
      </c>
      <c r="L6" s="1">
        <v>97.733695652173907</v>
      </c>
      <c r="M6" s="1">
        <v>0</v>
      </c>
      <c r="N6" s="2">
        <f t="shared" si="2"/>
        <v>0</v>
      </c>
    </row>
    <row r="7" spans="1:14" ht="14.4" x14ac:dyDescent="0.3">
      <c r="A7" t="s">
        <v>32</v>
      </c>
      <c r="B7" t="s">
        <v>45</v>
      </c>
      <c r="C7" t="s">
        <v>46</v>
      </c>
      <c r="D7" t="s">
        <v>47</v>
      </c>
      <c r="E7" s="1">
        <v>91.456521739130437</v>
      </c>
      <c r="F7" s="1">
        <v>49.776304347826105</v>
      </c>
      <c r="G7" s="1">
        <v>0</v>
      </c>
      <c r="H7" s="2">
        <f t="shared" si="0"/>
        <v>0</v>
      </c>
      <c r="I7" s="1">
        <v>64.313043478260894</v>
      </c>
      <c r="J7" s="1">
        <v>10.217391304347826</v>
      </c>
      <c r="K7" s="2">
        <f t="shared" si="1"/>
        <v>0.15886965927528388</v>
      </c>
      <c r="L7" s="1">
        <v>233.2446739130435</v>
      </c>
      <c r="M7" s="1">
        <v>12.524456521739131</v>
      </c>
      <c r="N7" s="2">
        <f t="shared" si="2"/>
        <v>5.3696645293638746E-2</v>
      </c>
    </row>
    <row r="8" spans="1:14" ht="14.4" x14ac:dyDescent="0.3">
      <c r="A8" t="s">
        <v>32</v>
      </c>
      <c r="B8" t="s">
        <v>48</v>
      </c>
      <c r="C8" t="s">
        <v>49</v>
      </c>
      <c r="D8" t="s">
        <v>35</v>
      </c>
      <c r="E8" s="1">
        <v>123.97826086956522</v>
      </c>
      <c r="F8" s="1">
        <v>64.626630434782683</v>
      </c>
      <c r="G8" s="1">
        <v>1.8451086956521738</v>
      </c>
      <c r="H8" s="2">
        <f t="shared" si="0"/>
        <v>2.8550284661895638E-2</v>
      </c>
      <c r="I8" s="1">
        <v>113.47282608695652</v>
      </c>
      <c r="J8" s="1">
        <v>49.891304347826086</v>
      </c>
      <c r="K8" s="2">
        <f t="shared" si="1"/>
        <v>0.43967622970448778</v>
      </c>
      <c r="L8" s="1">
        <v>373.85869565217394</v>
      </c>
      <c r="M8" s="1">
        <v>65.002717391304344</v>
      </c>
      <c r="N8" s="2">
        <f t="shared" si="2"/>
        <v>0.17386974850995782</v>
      </c>
    </row>
    <row r="9" spans="1:14" ht="14.4" x14ac:dyDescent="0.3">
      <c r="A9" t="s">
        <v>32</v>
      </c>
      <c r="B9" t="s">
        <v>50</v>
      </c>
      <c r="C9" t="s">
        <v>51</v>
      </c>
      <c r="D9" t="s">
        <v>38</v>
      </c>
      <c r="E9" s="1">
        <v>91.847826086956516</v>
      </c>
      <c r="F9" s="1">
        <v>40.076304347826081</v>
      </c>
      <c r="G9" s="1">
        <v>8.6218478260869524</v>
      </c>
      <c r="H9" s="2">
        <f t="shared" si="0"/>
        <v>0.2151358007279591</v>
      </c>
      <c r="I9" s="1">
        <v>68.340108695652219</v>
      </c>
      <c r="J9" s="1">
        <v>50.260869565217391</v>
      </c>
      <c r="K9" s="2">
        <f t="shared" si="1"/>
        <v>0.7354519991920202</v>
      </c>
      <c r="L9" s="1">
        <v>152.72413043478258</v>
      </c>
      <c r="M9" s="1">
        <v>9.6191304347826048</v>
      </c>
      <c r="N9" s="2">
        <f t="shared" si="2"/>
        <v>6.2983697516550863E-2</v>
      </c>
    </row>
    <row r="10" spans="1:14" ht="14.4" x14ac:dyDescent="0.3">
      <c r="A10" t="s">
        <v>32</v>
      </c>
      <c r="B10" t="s">
        <v>52</v>
      </c>
      <c r="C10" t="s">
        <v>53</v>
      </c>
      <c r="D10" t="s">
        <v>54</v>
      </c>
      <c r="E10" s="1">
        <v>57.641304347826086</v>
      </c>
      <c r="F10" s="1">
        <v>23.410326086956513</v>
      </c>
      <c r="G10" s="1">
        <v>10.865978260869568</v>
      </c>
      <c r="H10" s="2">
        <f t="shared" si="0"/>
        <v>0.46415322112594343</v>
      </c>
      <c r="I10" s="1">
        <v>48.83641304347826</v>
      </c>
      <c r="J10" s="1">
        <v>36.956521739130437</v>
      </c>
      <c r="K10" s="2">
        <f t="shared" si="1"/>
        <v>0.75674111663828891</v>
      </c>
      <c r="L10" s="1">
        <v>101.19684782608692</v>
      </c>
      <c r="M10" s="1">
        <v>4.5105434782608684</v>
      </c>
      <c r="N10" s="2">
        <f t="shared" si="2"/>
        <v>4.4571976056136824E-2</v>
      </c>
    </row>
    <row r="11" spans="1:14" ht="14.4" x14ac:dyDescent="0.3">
      <c r="A11" t="s">
        <v>32</v>
      </c>
      <c r="B11" t="s">
        <v>55</v>
      </c>
      <c r="C11" t="s">
        <v>56</v>
      </c>
      <c r="D11" t="s">
        <v>38</v>
      </c>
      <c r="E11" s="1">
        <v>39.086956521739133</v>
      </c>
      <c r="F11" s="1">
        <v>18.055326086956526</v>
      </c>
      <c r="G11" s="1">
        <v>0</v>
      </c>
      <c r="H11" s="2">
        <f t="shared" si="0"/>
        <v>0</v>
      </c>
      <c r="I11" s="1">
        <v>26.374565217391297</v>
      </c>
      <c r="J11" s="1">
        <v>0</v>
      </c>
      <c r="K11" s="2">
        <f t="shared" si="1"/>
        <v>0</v>
      </c>
      <c r="L11" s="1">
        <v>105.12086956521736</v>
      </c>
      <c r="M11" s="1">
        <v>10.186413043478263</v>
      </c>
      <c r="N11" s="2">
        <f t="shared" si="2"/>
        <v>9.6901910016626874E-2</v>
      </c>
    </row>
    <row r="12" spans="1:14" ht="14.4" x14ac:dyDescent="0.3">
      <c r="A12" t="s">
        <v>32</v>
      </c>
      <c r="B12" t="s">
        <v>57</v>
      </c>
      <c r="C12" t="s">
        <v>58</v>
      </c>
      <c r="D12" t="s">
        <v>59</v>
      </c>
      <c r="E12" s="1">
        <v>93.152173913043484</v>
      </c>
      <c r="F12" s="1">
        <v>72.978260869565219</v>
      </c>
      <c r="G12" s="1">
        <v>4.7717391304347823</v>
      </c>
      <c r="H12" s="2">
        <f t="shared" si="0"/>
        <v>6.5385761096216855E-2</v>
      </c>
      <c r="I12" s="1">
        <v>66.459239130434781</v>
      </c>
      <c r="J12" s="1">
        <v>55.315217391304351</v>
      </c>
      <c r="K12" s="2">
        <f t="shared" si="1"/>
        <v>0.83231794578239371</v>
      </c>
      <c r="L12" s="1">
        <v>303.97554347826087</v>
      </c>
      <c r="M12" s="1">
        <v>61.869565217391305</v>
      </c>
      <c r="N12" s="2">
        <f t="shared" si="2"/>
        <v>0.2035346808149254</v>
      </c>
    </row>
    <row r="13" spans="1:14" ht="14.4" x14ac:dyDescent="0.3">
      <c r="A13" t="s">
        <v>32</v>
      </c>
      <c r="B13" t="s">
        <v>60</v>
      </c>
      <c r="C13" t="s">
        <v>61</v>
      </c>
      <c r="D13" t="s">
        <v>59</v>
      </c>
      <c r="E13" s="1">
        <v>82.239130434782609</v>
      </c>
      <c r="F13" s="1">
        <v>54.945652173913047</v>
      </c>
      <c r="G13" s="1">
        <v>0</v>
      </c>
      <c r="H13" s="2">
        <f t="shared" si="0"/>
        <v>0</v>
      </c>
      <c r="I13" s="1">
        <v>43.456521739130437</v>
      </c>
      <c r="J13" s="1">
        <v>11.293478260869565</v>
      </c>
      <c r="K13" s="2">
        <f t="shared" si="1"/>
        <v>0.25987993996998499</v>
      </c>
      <c r="L13" s="1">
        <v>273.15760869565219</v>
      </c>
      <c r="M13" s="1">
        <v>36.048913043478258</v>
      </c>
      <c r="N13" s="2">
        <f t="shared" si="2"/>
        <v>0.13197111080161555</v>
      </c>
    </row>
    <row r="14" spans="1:14" ht="14.4" x14ac:dyDescent="0.3">
      <c r="A14" t="s">
        <v>32</v>
      </c>
      <c r="B14" t="s">
        <v>62</v>
      </c>
      <c r="C14" t="s">
        <v>63</v>
      </c>
      <c r="D14" t="s">
        <v>59</v>
      </c>
      <c r="E14" s="1">
        <v>77.695652173913047</v>
      </c>
      <c r="F14" s="1">
        <v>58.542826086956495</v>
      </c>
      <c r="G14" s="1">
        <v>0</v>
      </c>
      <c r="H14" s="2">
        <f t="shared" si="0"/>
        <v>0</v>
      </c>
      <c r="I14" s="1">
        <v>29.902499999999996</v>
      </c>
      <c r="J14" s="1">
        <v>1.3043478260869565</v>
      </c>
      <c r="K14" s="2">
        <f t="shared" si="1"/>
        <v>4.3620025953915446E-2</v>
      </c>
      <c r="L14" s="1">
        <v>136.5053260869565</v>
      </c>
      <c r="M14" s="1">
        <v>5.2995652173913061</v>
      </c>
      <c r="N14" s="2">
        <f t="shared" si="2"/>
        <v>3.8823138769071779E-2</v>
      </c>
    </row>
    <row r="15" spans="1:14" ht="14.4" x14ac:dyDescent="0.3">
      <c r="A15" t="s">
        <v>32</v>
      </c>
      <c r="B15" t="s">
        <v>64</v>
      </c>
      <c r="C15" t="s">
        <v>65</v>
      </c>
      <c r="D15" t="s">
        <v>41</v>
      </c>
      <c r="E15" s="1">
        <v>63.478260869565219</v>
      </c>
      <c r="F15" s="1">
        <v>28.478260869565219</v>
      </c>
      <c r="G15" s="1">
        <v>0.77173913043478259</v>
      </c>
      <c r="H15" s="2">
        <f t="shared" si="0"/>
        <v>2.7099236641221373E-2</v>
      </c>
      <c r="I15" s="1">
        <v>71.929347826086953</v>
      </c>
      <c r="J15" s="1">
        <v>6.75</v>
      </c>
      <c r="K15" s="2">
        <f t="shared" si="1"/>
        <v>9.3842085379675103E-2</v>
      </c>
      <c r="L15" s="1">
        <v>144.46739130434781</v>
      </c>
      <c r="M15" s="1">
        <v>24.165760869565219</v>
      </c>
      <c r="N15" s="2">
        <f t="shared" si="2"/>
        <v>0.16727484764126102</v>
      </c>
    </row>
    <row r="16" spans="1:14" ht="14.4" x14ac:dyDescent="0.3">
      <c r="A16" t="s">
        <v>32</v>
      </c>
      <c r="B16" t="s">
        <v>66</v>
      </c>
      <c r="C16" t="s">
        <v>67</v>
      </c>
      <c r="D16" t="s">
        <v>41</v>
      </c>
      <c r="E16" s="1">
        <v>72.239130434782609</v>
      </c>
      <c r="F16" s="1">
        <v>39.215434782608696</v>
      </c>
      <c r="G16" s="1">
        <v>0.57826086956521738</v>
      </c>
      <c r="H16" s="2">
        <f t="shared" si="0"/>
        <v>1.4745746739027999E-2</v>
      </c>
      <c r="I16" s="1">
        <v>50.443260869565243</v>
      </c>
      <c r="J16" s="1">
        <v>3.4239130434782608</v>
      </c>
      <c r="K16" s="2">
        <f t="shared" si="1"/>
        <v>6.7876520757286452E-2</v>
      </c>
      <c r="L16" s="1">
        <v>142.00032608695656</v>
      </c>
      <c r="M16" s="1">
        <v>16.031413043478263</v>
      </c>
      <c r="N16" s="2">
        <f t="shared" si="2"/>
        <v>0.11289701569883105</v>
      </c>
    </row>
    <row r="17" spans="1:14" ht="14.4" x14ac:dyDescent="0.3">
      <c r="A17" t="s">
        <v>32</v>
      </c>
      <c r="B17" t="s">
        <v>68</v>
      </c>
      <c r="C17" t="s">
        <v>69</v>
      </c>
      <c r="D17" t="s">
        <v>54</v>
      </c>
      <c r="E17" s="1">
        <v>99.554347826086953</v>
      </c>
      <c r="F17" s="1">
        <v>68.668478260869563</v>
      </c>
      <c r="G17" s="1">
        <v>1.4157608695652173</v>
      </c>
      <c r="H17" s="2">
        <f t="shared" si="0"/>
        <v>2.0617332805698455E-2</v>
      </c>
      <c r="I17" s="1">
        <v>77.828804347826093</v>
      </c>
      <c r="J17" s="1">
        <v>0</v>
      </c>
      <c r="K17" s="2">
        <f t="shared" si="1"/>
        <v>0</v>
      </c>
      <c r="L17" s="1">
        <v>176.93021739130435</v>
      </c>
      <c r="M17" s="1">
        <v>15.516304347826088</v>
      </c>
      <c r="N17" s="2">
        <f t="shared" si="2"/>
        <v>8.7697311271085751E-2</v>
      </c>
    </row>
    <row r="18" spans="1:14" ht="14.4" x14ac:dyDescent="0.3">
      <c r="A18" t="s">
        <v>32</v>
      </c>
      <c r="B18" t="s">
        <v>70</v>
      </c>
      <c r="C18" t="s">
        <v>51</v>
      </c>
      <c r="D18" t="s">
        <v>38</v>
      </c>
      <c r="E18" s="1">
        <v>109.29347826086956</v>
      </c>
      <c r="F18" s="1">
        <v>78.114782608695663</v>
      </c>
      <c r="G18" s="1">
        <v>0</v>
      </c>
      <c r="H18" s="2">
        <f t="shared" si="0"/>
        <v>0</v>
      </c>
      <c r="I18" s="1">
        <v>67.592500000000001</v>
      </c>
      <c r="J18" s="1">
        <v>0</v>
      </c>
      <c r="K18" s="2">
        <f t="shared" si="1"/>
        <v>0</v>
      </c>
      <c r="L18" s="1">
        <v>282.32239130434789</v>
      </c>
      <c r="M18" s="1">
        <v>0</v>
      </c>
      <c r="N18" s="2">
        <f t="shared" si="2"/>
        <v>0</v>
      </c>
    </row>
    <row r="19" spans="1:14" ht="14.4" x14ac:dyDescent="0.3">
      <c r="A19" t="s">
        <v>32</v>
      </c>
      <c r="B19" t="s">
        <v>71</v>
      </c>
      <c r="C19" t="s">
        <v>72</v>
      </c>
      <c r="D19" t="s">
        <v>73</v>
      </c>
      <c r="E19" s="1">
        <v>56.782608695652172</v>
      </c>
      <c r="F19" s="1">
        <v>24.580326086956521</v>
      </c>
      <c r="G19" s="1">
        <v>1.413695652173913</v>
      </c>
      <c r="H19" s="2">
        <f t="shared" si="0"/>
        <v>5.7513299342439823E-2</v>
      </c>
      <c r="I19" s="1">
        <v>36.646630434782601</v>
      </c>
      <c r="J19" s="1">
        <v>4.5543478260869561</v>
      </c>
      <c r="K19" s="2">
        <f t="shared" si="1"/>
        <v>0.12427739664065444</v>
      </c>
      <c r="L19" s="1">
        <v>109.80815217391307</v>
      </c>
      <c r="M19" s="1">
        <v>0.125</v>
      </c>
      <c r="N19" s="2">
        <f t="shared" si="2"/>
        <v>1.1383489980054144E-3</v>
      </c>
    </row>
    <row r="20" spans="1:14" ht="14.4" x14ac:dyDescent="0.3">
      <c r="A20" t="s">
        <v>32</v>
      </c>
      <c r="B20" t="s">
        <v>74</v>
      </c>
      <c r="C20" t="s">
        <v>75</v>
      </c>
      <c r="D20" t="s">
        <v>76</v>
      </c>
      <c r="E20" s="1">
        <v>96.054347826086953</v>
      </c>
      <c r="F20" s="1">
        <v>37.959239130434781</v>
      </c>
      <c r="G20" s="1">
        <v>0</v>
      </c>
      <c r="H20" s="2">
        <f t="shared" si="0"/>
        <v>0</v>
      </c>
      <c r="I20" s="1">
        <v>52.342391304347828</v>
      </c>
      <c r="J20" s="1">
        <v>0</v>
      </c>
      <c r="K20" s="2">
        <f t="shared" si="1"/>
        <v>0</v>
      </c>
      <c r="L20" s="1">
        <v>187.0516304347826</v>
      </c>
      <c r="M20" s="1">
        <v>0</v>
      </c>
      <c r="N20" s="2">
        <f t="shared" si="2"/>
        <v>0</v>
      </c>
    </row>
    <row r="21" spans="1:14" ht="14.4" x14ac:dyDescent="0.3">
      <c r="A21" t="s">
        <v>32</v>
      </c>
      <c r="B21" t="s">
        <v>77</v>
      </c>
      <c r="C21" t="s">
        <v>78</v>
      </c>
      <c r="D21" t="s">
        <v>38</v>
      </c>
      <c r="E21" s="1">
        <v>69.5</v>
      </c>
      <c r="F21" s="1">
        <v>27.058804347826076</v>
      </c>
      <c r="G21" s="1">
        <v>0</v>
      </c>
      <c r="H21" s="2">
        <f t="shared" si="0"/>
        <v>0</v>
      </c>
      <c r="I21" s="1">
        <v>72.166956521739138</v>
      </c>
      <c r="J21" s="1">
        <v>32.858695652173914</v>
      </c>
      <c r="K21" s="2">
        <f t="shared" si="1"/>
        <v>0.45531497011760164</v>
      </c>
      <c r="L21" s="1">
        <v>112.99836956521737</v>
      </c>
      <c r="M21" s="1">
        <v>0</v>
      </c>
      <c r="N21" s="2">
        <f t="shared" si="2"/>
        <v>0</v>
      </c>
    </row>
    <row r="22" spans="1:14" ht="14.4" x14ac:dyDescent="0.3">
      <c r="A22" t="s">
        <v>32</v>
      </c>
      <c r="B22" t="s">
        <v>79</v>
      </c>
      <c r="C22" t="s">
        <v>80</v>
      </c>
      <c r="D22" t="s">
        <v>41</v>
      </c>
      <c r="E22" s="1">
        <v>92.815217391304344</v>
      </c>
      <c r="F22" s="1">
        <v>46.480978260869556</v>
      </c>
      <c r="G22" s="1">
        <v>3.3874999999999997</v>
      </c>
      <c r="H22" s="2">
        <f t="shared" si="0"/>
        <v>7.2879275065770258E-2</v>
      </c>
      <c r="I22" s="1">
        <v>100.58434782608698</v>
      </c>
      <c r="J22" s="1">
        <v>12.945652173913043</v>
      </c>
      <c r="K22" s="2">
        <f t="shared" si="1"/>
        <v>0.12870444014108856</v>
      </c>
      <c r="L22" s="1">
        <v>227.84391304347821</v>
      </c>
      <c r="M22" s="1">
        <v>13.787065217391303</v>
      </c>
      <c r="N22" s="2">
        <f t="shared" si="2"/>
        <v>6.0511009634742326E-2</v>
      </c>
    </row>
    <row r="23" spans="1:14" ht="14.4" x14ac:dyDescent="0.3">
      <c r="A23" t="s">
        <v>32</v>
      </c>
      <c r="B23" t="s">
        <v>81</v>
      </c>
      <c r="C23" t="s">
        <v>82</v>
      </c>
      <c r="D23" t="s">
        <v>83</v>
      </c>
      <c r="E23" s="1">
        <v>116.66304347826087</v>
      </c>
      <c r="F23" s="1">
        <v>49.877608695652171</v>
      </c>
      <c r="G23" s="1">
        <v>2.6059782608695654</v>
      </c>
      <c r="H23" s="2">
        <f t="shared" si="0"/>
        <v>5.2247457907835276E-2</v>
      </c>
      <c r="I23" s="1">
        <v>62.978260869565219</v>
      </c>
      <c r="J23" s="1">
        <v>7.6195652173913047</v>
      </c>
      <c r="K23" s="2">
        <f t="shared" si="1"/>
        <v>0.12098722816706939</v>
      </c>
      <c r="L23" s="1">
        <v>261.76119565217391</v>
      </c>
      <c r="M23" s="1">
        <v>7.6086956521739135E-2</v>
      </c>
      <c r="N23" s="2">
        <f t="shared" si="2"/>
        <v>2.9067316999439001E-4</v>
      </c>
    </row>
    <row r="24" spans="1:14" ht="14.4" x14ac:dyDescent="0.3">
      <c r="A24" t="s">
        <v>32</v>
      </c>
      <c r="B24" t="s">
        <v>84</v>
      </c>
      <c r="C24" t="s">
        <v>85</v>
      </c>
      <c r="D24" t="s">
        <v>47</v>
      </c>
      <c r="E24" s="1">
        <v>75.326086956521735</v>
      </c>
      <c r="F24" s="1">
        <v>62.899565217391306</v>
      </c>
      <c r="G24" s="1">
        <v>1.9376086956521739</v>
      </c>
      <c r="H24" s="2">
        <f t="shared" si="0"/>
        <v>3.0804802687514257E-2</v>
      </c>
      <c r="I24" s="1">
        <v>28.840760869565212</v>
      </c>
      <c r="J24" s="1">
        <v>17.923913043478262</v>
      </c>
      <c r="K24" s="2">
        <f t="shared" si="1"/>
        <v>0.6214785083008274</v>
      </c>
      <c r="L24" s="1">
        <v>179.94652173913045</v>
      </c>
      <c r="M24" s="1">
        <v>8.0516304347826093</v>
      </c>
      <c r="N24" s="2">
        <f t="shared" si="2"/>
        <v>4.4744573870980991E-2</v>
      </c>
    </row>
    <row r="25" spans="1:14" ht="14.4" x14ac:dyDescent="0.3">
      <c r="A25" t="s">
        <v>32</v>
      </c>
      <c r="B25" t="s">
        <v>86</v>
      </c>
      <c r="C25" t="s">
        <v>87</v>
      </c>
      <c r="D25" t="s">
        <v>83</v>
      </c>
      <c r="E25" s="1">
        <v>124.23913043478261</v>
      </c>
      <c r="F25" s="1">
        <v>70.625000000000014</v>
      </c>
      <c r="G25" s="1">
        <v>2.6847826086956523</v>
      </c>
      <c r="H25" s="2">
        <f t="shared" si="0"/>
        <v>3.8014621008080028E-2</v>
      </c>
      <c r="I25" s="1">
        <v>99.305000000000021</v>
      </c>
      <c r="J25" s="1">
        <v>46.021739130434781</v>
      </c>
      <c r="K25" s="2">
        <f t="shared" si="1"/>
        <v>0.46343828740179016</v>
      </c>
      <c r="L25" s="1">
        <v>390.7948913043478</v>
      </c>
      <c r="M25" s="1">
        <v>5.7092391304347823</v>
      </c>
      <c r="N25" s="2">
        <f t="shared" si="2"/>
        <v>1.4609298272500891E-2</v>
      </c>
    </row>
    <row r="26" spans="1:14" ht="14.4" x14ac:dyDescent="0.3">
      <c r="A26" t="s">
        <v>32</v>
      </c>
      <c r="B26" t="s">
        <v>88</v>
      </c>
      <c r="C26" t="s">
        <v>89</v>
      </c>
      <c r="D26" t="s">
        <v>41</v>
      </c>
      <c r="E26" s="1">
        <v>201.7608695652174</v>
      </c>
      <c r="F26" s="1">
        <v>46.306847826086958</v>
      </c>
      <c r="G26" s="1">
        <v>1.4591304347826088</v>
      </c>
      <c r="H26" s="2">
        <f t="shared" si="0"/>
        <v>3.1510035843135234E-2</v>
      </c>
      <c r="I26" s="1">
        <v>180.96663043478262</v>
      </c>
      <c r="J26" s="1">
        <v>7.8695652173913047</v>
      </c>
      <c r="K26" s="2">
        <f t="shared" si="1"/>
        <v>4.3486278097150985E-2</v>
      </c>
      <c r="L26" s="1">
        <v>290.42630434782603</v>
      </c>
      <c r="M26" s="1">
        <v>4.7584782608695662</v>
      </c>
      <c r="N26" s="2">
        <f t="shared" si="2"/>
        <v>1.6384460324814876E-2</v>
      </c>
    </row>
    <row r="27" spans="1:14" ht="14.4" x14ac:dyDescent="0.3">
      <c r="A27" t="s">
        <v>32</v>
      </c>
      <c r="B27" t="s">
        <v>90</v>
      </c>
      <c r="C27" t="s">
        <v>65</v>
      </c>
      <c r="D27" t="s">
        <v>41</v>
      </c>
      <c r="E27" s="1">
        <v>64.456521739130437</v>
      </c>
      <c r="F27" s="1">
        <v>27.09771739130435</v>
      </c>
      <c r="G27" s="1">
        <v>0.53597826086956513</v>
      </c>
      <c r="H27" s="2">
        <f t="shared" si="0"/>
        <v>1.9779461610355431E-2</v>
      </c>
      <c r="I27" s="1">
        <v>67.948043478260885</v>
      </c>
      <c r="J27" s="1">
        <v>7.1304347826086953</v>
      </c>
      <c r="K27" s="2">
        <f t="shared" si="1"/>
        <v>0.10493951580651453</v>
      </c>
      <c r="L27" s="1">
        <v>113.14119565217398</v>
      </c>
      <c r="M27" s="1">
        <v>1.307608695652174</v>
      </c>
      <c r="N27" s="2">
        <f t="shared" si="2"/>
        <v>1.1557317280543064E-2</v>
      </c>
    </row>
    <row r="28" spans="1:14" ht="14.4" x14ac:dyDescent="0.3">
      <c r="A28" t="s">
        <v>32</v>
      </c>
      <c r="B28" t="s">
        <v>91</v>
      </c>
      <c r="C28" t="s">
        <v>65</v>
      </c>
      <c r="D28" t="s">
        <v>41</v>
      </c>
      <c r="E28" s="1">
        <v>117.45652173913044</v>
      </c>
      <c r="F28" s="1">
        <v>37.513586956521742</v>
      </c>
      <c r="G28" s="1">
        <v>0</v>
      </c>
      <c r="H28" s="2">
        <f t="shared" si="0"/>
        <v>0</v>
      </c>
      <c r="I28" s="1">
        <v>73.266304347826093</v>
      </c>
      <c r="J28" s="1">
        <v>3.5</v>
      </c>
      <c r="K28" s="2">
        <f t="shared" si="1"/>
        <v>4.7770936874119124E-2</v>
      </c>
      <c r="L28" s="1">
        <v>269.78804347826087</v>
      </c>
      <c r="M28" s="1">
        <v>0</v>
      </c>
      <c r="N28" s="2">
        <f t="shared" si="2"/>
        <v>0</v>
      </c>
    </row>
    <row r="29" spans="1:14" ht="14.4" x14ac:dyDescent="0.3">
      <c r="A29" t="s">
        <v>32</v>
      </c>
      <c r="B29" t="s">
        <v>92</v>
      </c>
      <c r="C29" t="s">
        <v>93</v>
      </c>
      <c r="D29" t="s">
        <v>83</v>
      </c>
      <c r="E29" s="1">
        <v>90.760869565217391</v>
      </c>
      <c r="F29" s="1">
        <v>29.733695652173914</v>
      </c>
      <c r="G29" s="1">
        <v>2.5652173913043477</v>
      </c>
      <c r="H29" s="2">
        <f t="shared" si="0"/>
        <v>8.6273076220069453E-2</v>
      </c>
      <c r="I29" s="1">
        <v>70.225543478260875</v>
      </c>
      <c r="J29" s="1">
        <v>37.652173913043477</v>
      </c>
      <c r="K29" s="2">
        <f t="shared" si="1"/>
        <v>0.5361606624617884</v>
      </c>
      <c r="L29" s="1">
        <v>130.375</v>
      </c>
      <c r="M29" s="1">
        <v>18.331521739130434</v>
      </c>
      <c r="N29" s="2">
        <f t="shared" si="2"/>
        <v>0.14060611113426988</v>
      </c>
    </row>
    <row r="30" spans="1:14" ht="14.4" x14ac:dyDescent="0.3">
      <c r="A30" t="s">
        <v>32</v>
      </c>
      <c r="B30" t="s">
        <v>94</v>
      </c>
      <c r="C30" t="s">
        <v>95</v>
      </c>
      <c r="D30" t="s">
        <v>76</v>
      </c>
      <c r="E30" s="1">
        <v>76.913043478260875</v>
      </c>
      <c r="F30" s="1">
        <v>35.797173913043473</v>
      </c>
      <c r="G30" s="1">
        <v>3.1156521739130438</v>
      </c>
      <c r="H30" s="2">
        <f t="shared" si="0"/>
        <v>8.7036261060200307E-2</v>
      </c>
      <c r="I30" s="1">
        <v>55.621195652173931</v>
      </c>
      <c r="J30" s="1">
        <v>0.77173913043478259</v>
      </c>
      <c r="K30" s="2">
        <f t="shared" si="1"/>
        <v>1.3874910839041259E-2</v>
      </c>
      <c r="L30" s="1">
        <v>160.82706521739129</v>
      </c>
      <c r="M30" s="1">
        <v>0</v>
      </c>
      <c r="N30" s="2">
        <f t="shared" si="2"/>
        <v>0</v>
      </c>
    </row>
    <row r="31" spans="1:14" ht="14.4" x14ac:dyDescent="0.3">
      <c r="A31" t="s">
        <v>32</v>
      </c>
      <c r="B31" t="s">
        <v>96</v>
      </c>
      <c r="C31" t="s">
        <v>95</v>
      </c>
      <c r="D31" t="s">
        <v>76</v>
      </c>
      <c r="E31" s="1">
        <v>51.597826086956523</v>
      </c>
      <c r="F31" s="1">
        <v>37.421521739130434</v>
      </c>
      <c r="G31" s="1">
        <v>4.0402173913043473</v>
      </c>
      <c r="H31" s="2">
        <f t="shared" si="0"/>
        <v>0.10796507473611441</v>
      </c>
      <c r="I31" s="1">
        <v>56.75728260869564</v>
      </c>
      <c r="J31" s="1">
        <v>9.9347826086956523</v>
      </c>
      <c r="K31" s="2">
        <f t="shared" si="1"/>
        <v>0.17503978612206444</v>
      </c>
      <c r="L31" s="1">
        <v>155.41043478260869</v>
      </c>
      <c r="M31" s="1">
        <v>8.8128260869565231</v>
      </c>
      <c r="N31" s="2">
        <f t="shared" si="2"/>
        <v>5.6706784839023749E-2</v>
      </c>
    </row>
    <row r="32" spans="1:14" ht="14.4" x14ac:dyDescent="0.3">
      <c r="A32" t="s">
        <v>32</v>
      </c>
      <c r="B32" t="s">
        <v>97</v>
      </c>
      <c r="C32" t="s">
        <v>98</v>
      </c>
      <c r="D32" t="s">
        <v>41</v>
      </c>
      <c r="E32" s="1">
        <v>27.695652173913043</v>
      </c>
      <c r="F32" s="1">
        <v>23.160326086956523</v>
      </c>
      <c r="G32" s="1">
        <v>0</v>
      </c>
      <c r="H32" s="2">
        <f t="shared" si="0"/>
        <v>0</v>
      </c>
      <c r="I32" s="1">
        <v>8.2826086956521738</v>
      </c>
      <c r="J32" s="1">
        <v>0</v>
      </c>
      <c r="K32" s="2">
        <f t="shared" si="1"/>
        <v>0</v>
      </c>
      <c r="L32" s="1">
        <v>63.184782608695649</v>
      </c>
      <c r="M32" s="1">
        <v>0</v>
      </c>
      <c r="N32" s="2">
        <f t="shared" si="2"/>
        <v>0</v>
      </c>
    </row>
    <row r="33" spans="1:14" ht="14.4" x14ac:dyDescent="0.3">
      <c r="A33" t="s">
        <v>32</v>
      </c>
      <c r="B33" t="s">
        <v>99</v>
      </c>
      <c r="C33" t="s">
        <v>44</v>
      </c>
      <c r="D33" t="s">
        <v>41</v>
      </c>
      <c r="E33" s="1">
        <v>291.32608695652175</v>
      </c>
      <c r="F33" s="1">
        <v>155.0108695652174</v>
      </c>
      <c r="G33" s="1">
        <v>3.8342391304347827</v>
      </c>
      <c r="H33" s="2">
        <f t="shared" si="0"/>
        <v>2.4735292055255591E-2</v>
      </c>
      <c r="I33" s="1">
        <v>156.4483695652174</v>
      </c>
      <c r="J33" s="1">
        <v>6.3695652173913047</v>
      </c>
      <c r="K33" s="2">
        <f t="shared" si="1"/>
        <v>4.0713528911121531E-2</v>
      </c>
      <c r="L33" s="1">
        <v>565.69021739130437</v>
      </c>
      <c r="M33" s="1">
        <v>69.519021739130437</v>
      </c>
      <c r="N33" s="2">
        <f t="shared" si="2"/>
        <v>0.12289238809841767</v>
      </c>
    </row>
    <row r="34" spans="1:14" ht="14.4" x14ac:dyDescent="0.3">
      <c r="A34" t="s">
        <v>32</v>
      </c>
      <c r="B34" t="s">
        <v>100</v>
      </c>
      <c r="C34" t="s">
        <v>65</v>
      </c>
      <c r="D34" t="s">
        <v>41</v>
      </c>
      <c r="E34" s="1">
        <v>38.282608695652172</v>
      </c>
      <c r="F34" s="1">
        <v>8.9234782608695635</v>
      </c>
      <c r="G34" s="1">
        <v>1.8858695652173914</v>
      </c>
      <c r="H34" s="2">
        <f t="shared" si="0"/>
        <v>0.21133794581952839</v>
      </c>
      <c r="I34" s="1">
        <v>39.855978260869563</v>
      </c>
      <c r="J34" s="1">
        <v>1.4782608695652173</v>
      </c>
      <c r="K34" s="2">
        <f t="shared" si="1"/>
        <v>3.7090066134860572E-2</v>
      </c>
      <c r="L34" s="1">
        <v>97.585978260869567</v>
      </c>
      <c r="M34" s="1">
        <v>0.52989130434782605</v>
      </c>
      <c r="N34" s="2">
        <f t="shared" si="2"/>
        <v>5.4299942859752431E-3</v>
      </c>
    </row>
    <row r="35" spans="1:14" ht="14.4" x14ac:dyDescent="0.3">
      <c r="A35" t="s">
        <v>32</v>
      </c>
      <c r="B35" t="s">
        <v>101</v>
      </c>
      <c r="C35" t="s">
        <v>102</v>
      </c>
      <c r="D35" t="s">
        <v>35</v>
      </c>
      <c r="E35" s="1">
        <v>45.032608695652172</v>
      </c>
      <c r="F35" s="1">
        <v>16.380434782608695</v>
      </c>
      <c r="G35" s="1">
        <v>0</v>
      </c>
      <c r="H35" s="2">
        <f t="shared" si="0"/>
        <v>0</v>
      </c>
      <c r="I35" s="1">
        <v>37.111413043478258</v>
      </c>
      <c r="J35" s="1">
        <v>0</v>
      </c>
      <c r="K35" s="2">
        <f t="shared" si="1"/>
        <v>0</v>
      </c>
      <c r="L35" s="1">
        <v>100.36413043478261</v>
      </c>
      <c r="M35" s="1">
        <v>11.923913043478262</v>
      </c>
      <c r="N35" s="2">
        <f t="shared" si="2"/>
        <v>0.11880651973791087</v>
      </c>
    </row>
    <row r="36" spans="1:14" ht="14.4" x14ac:dyDescent="0.3">
      <c r="A36" t="s">
        <v>32</v>
      </c>
      <c r="B36" t="s">
        <v>103</v>
      </c>
      <c r="C36" t="s">
        <v>104</v>
      </c>
      <c r="D36" t="s">
        <v>35</v>
      </c>
      <c r="E36" s="1">
        <v>101.20652173913044</v>
      </c>
      <c r="F36" s="1">
        <v>23.180543478260869</v>
      </c>
      <c r="G36" s="1">
        <v>5.211086956521739</v>
      </c>
      <c r="H36" s="2">
        <f t="shared" si="0"/>
        <v>0.22480434772415023</v>
      </c>
      <c r="I36" s="1">
        <v>86.24804347826084</v>
      </c>
      <c r="J36" s="1">
        <v>52.326086956521742</v>
      </c>
      <c r="K36" s="2">
        <f t="shared" si="1"/>
        <v>0.60669303147393416</v>
      </c>
      <c r="L36" s="1">
        <v>194.77663043478265</v>
      </c>
      <c r="M36" s="1">
        <v>6.3527173913043455</v>
      </c>
      <c r="N36" s="2">
        <f t="shared" si="2"/>
        <v>3.2615398352069939E-2</v>
      </c>
    </row>
    <row r="37" spans="1:14" ht="14.4" x14ac:dyDescent="0.3">
      <c r="A37" t="s">
        <v>32</v>
      </c>
      <c r="B37" t="s">
        <v>105</v>
      </c>
      <c r="C37" t="s">
        <v>46</v>
      </c>
      <c r="D37" t="s">
        <v>47</v>
      </c>
      <c r="E37" s="1">
        <v>115.79347826086956</v>
      </c>
      <c r="F37" s="1">
        <v>67.600434782608687</v>
      </c>
      <c r="G37" s="1">
        <v>0.7827173913043477</v>
      </c>
      <c r="H37" s="2">
        <f t="shared" si="0"/>
        <v>1.1578585164746817E-2</v>
      </c>
      <c r="I37" s="1">
        <v>107.20554347826089</v>
      </c>
      <c r="J37" s="1">
        <v>49.260869565217391</v>
      </c>
      <c r="K37" s="2">
        <f t="shared" si="1"/>
        <v>0.45949927556877218</v>
      </c>
      <c r="L37" s="1">
        <v>224.91380434782607</v>
      </c>
      <c r="M37" s="1">
        <v>0</v>
      </c>
      <c r="N37" s="2">
        <f t="shared" si="2"/>
        <v>0</v>
      </c>
    </row>
    <row r="38" spans="1:14" ht="14.4" x14ac:dyDescent="0.3">
      <c r="A38" t="s">
        <v>32</v>
      </c>
      <c r="B38" t="s">
        <v>106</v>
      </c>
      <c r="C38" t="s">
        <v>107</v>
      </c>
      <c r="D38" t="s">
        <v>83</v>
      </c>
      <c r="E38" s="1">
        <v>55.793478260869563</v>
      </c>
      <c r="F38" s="1">
        <v>32.818478260869561</v>
      </c>
      <c r="G38" s="1">
        <v>0</v>
      </c>
      <c r="H38" s="2">
        <f t="shared" si="0"/>
        <v>0</v>
      </c>
      <c r="I38" s="1">
        <v>37.677391304347822</v>
      </c>
      <c r="J38" s="1">
        <v>20.771739130434781</v>
      </c>
      <c r="K38" s="2">
        <f t="shared" si="1"/>
        <v>0.5513051305130513</v>
      </c>
      <c r="L38" s="1">
        <v>117.3443478260869</v>
      </c>
      <c r="M38" s="1">
        <v>10.259673913043475</v>
      </c>
      <c r="N38" s="2">
        <f t="shared" si="2"/>
        <v>8.7432195100262344E-2</v>
      </c>
    </row>
    <row r="39" spans="1:14" ht="14.4" x14ac:dyDescent="0.3">
      <c r="A39" t="s">
        <v>32</v>
      </c>
      <c r="B39" t="s">
        <v>108</v>
      </c>
      <c r="C39" t="s">
        <v>69</v>
      </c>
      <c r="D39" t="s">
        <v>54</v>
      </c>
      <c r="E39" s="1">
        <v>25.304347826086957</v>
      </c>
      <c r="F39" s="1">
        <v>15.271413043478258</v>
      </c>
      <c r="G39" s="1">
        <v>5.7897826086956519</v>
      </c>
      <c r="H39" s="2">
        <f t="shared" si="0"/>
        <v>0.37912553292952877</v>
      </c>
      <c r="I39" s="1">
        <v>27.930760869565209</v>
      </c>
      <c r="J39" s="1">
        <v>4.7826086956521738</v>
      </c>
      <c r="K39" s="2">
        <f t="shared" si="1"/>
        <v>0.17123087759716385</v>
      </c>
      <c r="L39" s="1">
        <v>55.397500000000008</v>
      </c>
      <c r="M39" s="1">
        <v>0.19641304347826088</v>
      </c>
      <c r="N39" s="2">
        <f t="shared" si="2"/>
        <v>3.5455217921072403E-3</v>
      </c>
    </row>
    <row r="40" spans="1:14" ht="14.4" x14ac:dyDescent="0.3">
      <c r="A40" t="s">
        <v>32</v>
      </c>
      <c r="B40" t="s">
        <v>109</v>
      </c>
      <c r="C40" t="s">
        <v>104</v>
      </c>
      <c r="D40" t="s">
        <v>35</v>
      </c>
      <c r="E40" s="1">
        <v>22.413043478260871</v>
      </c>
      <c r="F40" s="1">
        <v>15.452391304347826</v>
      </c>
      <c r="G40" s="1">
        <v>5.4830434782608686</v>
      </c>
      <c r="H40" s="2">
        <f t="shared" si="0"/>
        <v>0.35483462528664478</v>
      </c>
      <c r="I40" s="1">
        <v>29.904347826086955</v>
      </c>
      <c r="J40" s="1">
        <v>4.0869565217391308</v>
      </c>
      <c r="K40" s="2">
        <f t="shared" si="1"/>
        <v>0.13666763594068046</v>
      </c>
      <c r="L40" s="1">
        <v>44.987717391304344</v>
      </c>
      <c r="M40" s="1">
        <v>0</v>
      </c>
      <c r="N40" s="2">
        <f t="shared" si="2"/>
        <v>0</v>
      </c>
    </row>
    <row r="41" spans="1:14" ht="14.4" x14ac:dyDescent="0.3">
      <c r="A41" t="s">
        <v>32</v>
      </c>
      <c r="B41" t="s">
        <v>110</v>
      </c>
      <c r="C41" t="s">
        <v>111</v>
      </c>
      <c r="D41" t="s">
        <v>83</v>
      </c>
      <c r="E41" s="1">
        <v>104.27173913043478</v>
      </c>
      <c r="F41" s="1">
        <v>34.296847826086953</v>
      </c>
      <c r="G41" s="1">
        <v>12.126195652173914</v>
      </c>
      <c r="H41" s="2">
        <f t="shared" si="0"/>
        <v>0.35356589368398039</v>
      </c>
      <c r="I41" s="1">
        <v>76.171956521739105</v>
      </c>
      <c r="J41" s="1">
        <v>26.467391304347824</v>
      </c>
      <c r="K41" s="2">
        <f t="shared" si="1"/>
        <v>0.34746897037880548</v>
      </c>
      <c r="L41" s="1">
        <v>174.80673913043469</v>
      </c>
      <c r="M41" s="1">
        <v>43.296195652173914</v>
      </c>
      <c r="N41" s="2">
        <f t="shared" si="2"/>
        <v>0.24768035756257545</v>
      </c>
    </row>
    <row r="42" spans="1:14" ht="14.4" x14ac:dyDescent="0.3">
      <c r="A42" t="s">
        <v>32</v>
      </c>
      <c r="B42" t="s">
        <v>112</v>
      </c>
      <c r="C42" t="s">
        <v>65</v>
      </c>
      <c r="D42" t="s">
        <v>41</v>
      </c>
      <c r="E42" s="1">
        <v>106.51086956521739</v>
      </c>
      <c r="F42" s="1">
        <v>41.565217391304351</v>
      </c>
      <c r="G42" s="1">
        <v>0</v>
      </c>
      <c r="H42" s="2">
        <f t="shared" si="0"/>
        <v>0</v>
      </c>
      <c r="I42" s="1">
        <v>85.336956521739125</v>
      </c>
      <c r="J42" s="1">
        <v>0</v>
      </c>
      <c r="K42" s="2">
        <f t="shared" si="1"/>
        <v>0</v>
      </c>
      <c r="L42" s="1">
        <v>244.68478260869566</v>
      </c>
      <c r="M42" s="1">
        <v>0</v>
      </c>
      <c r="N42" s="2">
        <f t="shared" si="2"/>
        <v>0</v>
      </c>
    </row>
    <row r="43" spans="1:14" ht="14.4" x14ac:dyDescent="0.3">
      <c r="A43" t="s">
        <v>32</v>
      </c>
      <c r="B43" t="s">
        <v>113</v>
      </c>
      <c r="C43" t="s">
        <v>114</v>
      </c>
      <c r="D43" t="s">
        <v>76</v>
      </c>
      <c r="E43" s="1">
        <v>280.21739130434781</v>
      </c>
      <c r="F43" s="1">
        <v>85.190217391304344</v>
      </c>
      <c r="G43" s="1">
        <v>4.7581521739130439</v>
      </c>
      <c r="H43" s="2">
        <f t="shared" si="0"/>
        <v>5.5853269537480071E-2</v>
      </c>
      <c r="I43" s="1">
        <v>133.41847826086956</v>
      </c>
      <c r="J43" s="1">
        <v>36.641304347826086</v>
      </c>
      <c r="K43" s="2">
        <f t="shared" si="1"/>
        <v>0.27463440466006761</v>
      </c>
      <c r="L43" s="1">
        <v>804.92173913043484</v>
      </c>
      <c r="M43" s="1">
        <v>125.05163043478261</v>
      </c>
      <c r="N43" s="2">
        <f t="shared" si="2"/>
        <v>0.15535874403128577</v>
      </c>
    </row>
    <row r="44" spans="1:14" ht="14.4" x14ac:dyDescent="0.3">
      <c r="A44" t="s">
        <v>32</v>
      </c>
      <c r="B44" t="s">
        <v>115</v>
      </c>
      <c r="C44" t="s">
        <v>116</v>
      </c>
      <c r="D44" t="s">
        <v>117</v>
      </c>
      <c r="E44" s="1">
        <v>39.902173913043477</v>
      </c>
      <c r="F44" s="1">
        <v>45.882826086956513</v>
      </c>
      <c r="G44" s="1">
        <v>0</v>
      </c>
      <c r="H44" s="2">
        <f t="shared" si="0"/>
        <v>0</v>
      </c>
      <c r="I44" s="1">
        <v>0</v>
      </c>
      <c r="J44" s="1">
        <v>0</v>
      </c>
      <c r="K44" s="2">
        <v>0</v>
      </c>
      <c r="L44" s="1">
        <v>104.87804347826086</v>
      </c>
      <c r="M44" s="1">
        <v>0</v>
      </c>
      <c r="N44" s="2">
        <f t="shared" si="2"/>
        <v>0</v>
      </c>
    </row>
    <row r="45" spans="1:14" ht="14.4" x14ac:dyDescent="0.3">
      <c r="A45" t="s">
        <v>32</v>
      </c>
      <c r="B45" t="s">
        <v>118</v>
      </c>
      <c r="C45" t="s">
        <v>116</v>
      </c>
      <c r="D45" t="s">
        <v>117</v>
      </c>
      <c r="E45" s="1">
        <v>75.75</v>
      </c>
      <c r="F45" s="1">
        <v>44.769891304347837</v>
      </c>
      <c r="G45" s="1">
        <v>0</v>
      </c>
      <c r="H45" s="2">
        <f t="shared" si="0"/>
        <v>0</v>
      </c>
      <c r="I45" s="1">
        <v>37.820543478260859</v>
      </c>
      <c r="J45" s="1">
        <v>10.195652173913043</v>
      </c>
      <c r="K45" s="2">
        <f t="shared" si="1"/>
        <v>0.26957973726034568</v>
      </c>
      <c r="L45" s="1">
        <v>117.27228260869562</v>
      </c>
      <c r="M45" s="1">
        <v>0</v>
      </c>
      <c r="N45" s="2">
        <f t="shared" si="2"/>
        <v>0</v>
      </c>
    </row>
    <row r="46" spans="1:14" ht="14.4" x14ac:dyDescent="0.3">
      <c r="A46" t="s">
        <v>32</v>
      </c>
      <c r="B46" t="s">
        <v>119</v>
      </c>
      <c r="C46" t="s">
        <v>120</v>
      </c>
      <c r="D46" t="s">
        <v>59</v>
      </c>
      <c r="E46" s="1">
        <v>48.380434782608695</v>
      </c>
      <c r="F46" s="1">
        <v>38.953369565217393</v>
      </c>
      <c r="G46" s="1">
        <v>0</v>
      </c>
      <c r="H46" s="2">
        <f t="shared" si="0"/>
        <v>0</v>
      </c>
      <c r="I46" s="1">
        <v>26.963478260869564</v>
      </c>
      <c r="J46" s="1">
        <v>4.1195652173913047</v>
      </c>
      <c r="K46" s="2">
        <f t="shared" si="1"/>
        <v>0.15278315273477813</v>
      </c>
      <c r="L46" s="1">
        <v>147.56119565217389</v>
      </c>
      <c r="M46" s="1">
        <v>0</v>
      </c>
      <c r="N46" s="2">
        <f t="shared" si="2"/>
        <v>0</v>
      </c>
    </row>
    <row r="47" spans="1:14" ht="14.4" x14ac:dyDescent="0.3">
      <c r="A47" t="s">
        <v>32</v>
      </c>
      <c r="B47" t="s">
        <v>121</v>
      </c>
      <c r="C47" t="s">
        <v>65</v>
      </c>
      <c r="D47" t="s">
        <v>41</v>
      </c>
      <c r="E47" s="1">
        <v>112.32608695652173</v>
      </c>
      <c r="F47" s="1">
        <v>31.537065217391298</v>
      </c>
      <c r="G47" s="1">
        <v>1.6548913043478262</v>
      </c>
      <c r="H47" s="2">
        <f t="shared" si="0"/>
        <v>5.2474486542749915E-2</v>
      </c>
      <c r="I47" s="1">
        <v>121.62641304347827</v>
      </c>
      <c r="J47" s="1">
        <v>8.7391304347826093</v>
      </c>
      <c r="K47" s="2">
        <f t="shared" si="1"/>
        <v>7.1852241763132471E-2</v>
      </c>
      <c r="L47" s="1">
        <v>280.76467391304345</v>
      </c>
      <c r="M47" s="1">
        <v>51.839673913043477</v>
      </c>
      <c r="N47" s="2">
        <f t="shared" si="2"/>
        <v>0.1846374516799037</v>
      </c>
    </row>
    <row r="48" spans="1:14" ht="14.4" x14ac:dyDescent="0.3">
      <c r="A48" t="s">
        <v>32</v>
      </c>
      <c r="B48" t="s">
        <v>122</v>
      </c>
      <c r="C48" t="s">
        <v>123</v>
      </c>
      <c r="D48" t="s">
        <v>76</v>
      </c>
      <c r="E48" s="1">
        <v>80.108695652173907</v>
      </c>
      <c r="F48" s="1">
        <v>21.305217391304346</v>
      </c>
      <c r="G48" s="1">
        <v>7.4894565217391316</v>
      </c>
      <c r="H48" s="2">
        <f t="shared" si="0"/>
        <v>0.35153157013999436</v>
      </c>
      <c r="I48" s="1">
        <v>76.351956521739169</v>
      </c>
      <c r="J48" s="1">
        <v>30.510869565217391</v>
      </c>
      <c r="K48" s="2">
        <f t="shared" si="1"/>
        <v>0.39960822165087861</v>
      </c>
      <c r="L48" s="1">
        <v>137.12543478260869</v>
      </c>
      <c r="M48" s="1">
        <v>0</v>
      </c>
      <c r="N48" s="2">
        <f t="shared" si="2"/>
        <v>0</v>
      </c>
    </row>
    <row r="49" spans="1:14" ht="14.4" x14ac:dyDescent="0.3">
      <c r="A49" t="s">
        <v>32</v>
      </c>
      <c r="B49" t="s">
        <v>124</v>
      </c>
      <c r="C49" t="s">
        <v>125</v>
      </c>
      <c r="D49" t="s">
        <v>117</v>
      </c>
      <c r="E49" s="1">
        <v>101.6304347826087</v>
      </c>
      <c r="F49" s="1">
        <v>42.307065217391305</v>
      </c>
      <c r="G49" s="1">
        <v>3.2989130434782608</v>
      </c>
      <c r="H49" s="2">
        <f t="shared" si="0"/>
        <v>7.7975464063202521E-2</v>
      </c>
      <c r="I49" s="1">
        <v>38.886413043478264</v>
      </c>
      <c r="J49" s="1">
        <v>6.0326086956521738</v>
      </c>
      <c r="K49" s="2">
        <f t="shared" si="1"/>
        <v>0.15513410015233889</v>
      </c>
      <c r="L49" s="1">
        <v>221.9375</v>
      </c>
      <c r="M49" s="1">
        <v>0</v>
      </c>
      <c r="N49" s="2">
        <f t="shared" si="2"/>
        <v>0</v>
      </c>
    </row>
    <row r="50" spans="1:14" ht="14.4" x14ac:dyDescent="0.3">
      <c r="A50" t="s">
        <v>32</v>
      </c>
      <c r="B50" t="s">
        <v>126</v>
      </c>
      <c r="C50" t="s">
        <v>127</v>
      </c>
      <c r="D50" t="s">
        <v>38</v>
      </c>
      <c r="E50" s="1">
        <v>91.315217391304344</v>
      </c>
      <c r="F50" s="1">
        <v>39.847717391304343</v>
      </c>
      <c r="G50" s="1">
        <v>4.6298913043478258</v>
      </c>
      <c r="H50" s="2">
        <f t="shared" si="0"/>
        <v>0.11618962408517208</v>
      </c>
      <c r="I50" s="1">
        <v>61.866521739130427</v>
      </c>
      <c r="J50" s="1">
        <v>9.8152173913043477</v>
      </c>
      <c r="K50" s="2">
        <f t="shared" si="1"/>
        <v>0.15865151483207188</v>
      </c>
      <c r="L50" s="1">
        <v>172.55923913043478</v>
      </c>
      <c r="M50" s="1">
        <v>0</v>
      </c>
      <c r="N50" s="2">
        <f t="shared" si="2"/>
        <v>0</v>
      </c>
    </row>
    <row r="51" spans="1:14" ht="14.4" x14ac:dyDescent="0.3">
      <c r="A51" t="s">
        <v>32</v>
      </c>
      <c r="B51" t="s">
        <v>128</v>
      </c>
      <c r="C51" t="s">
        <v>129</v>
      </c>
      <c r="D51" t="s">
        <v>41</v>
      </c>
      <c r="E51" s="1">
        <v>94.532608695652172</v>
      </c>
      <c r="F51" s="1">
        <v>53.676521739130443</v>
      </c>
      <c r="G51" s="1">
        <v>0</v>
      </c>
      <c r="H51" s="2">
        <f t="shared" si="0"/>
        <v>0</v>
      </c>
      <c r="I51" s="1">
        <v>56.589891304347823</v>
      </c>
      <c r="J51" s="1">
        <v>14.260869565217391</v>
      </c>
      <c r="K51" s="2">
        <f t="shared" si="1"/>
        <v>0.25200383383881358</v>
      </c>
      <c r="L51" s="1">
        <v>194.82413043478257</v>
      </c>
      <c r="M51" s="1">
        <v>0</v>
      </c>
      <c r="N51" s="2">
        <f t="shared" si="2"/>
        <v>0</v>
      </c>
    </row>
    <row r="52" spans="1:14" ht="14.4" x14ac:dyDescent="0.3">
      <c r="A52" t="s">
        <v>32</v>
      </c>
      <c r="B52" t="s">
        <v>130</v>
      </c>
      <c r="C52" t="s">
        <v>37</v>
      </c>
      <c r="D52" t="s">
        <v>38</v>
      </c>
      <c r="E52" s="1">
        <v>100.42391304347827</v>
      </c>
      <c r="F52" s="1">
        <v>38.567934782608695</v>
      </c>
      <c r="G52" s="1">
        <v>0.11413043478260869</v>
      </c>
      <c r="H52" s="2">
        <f t="shared" si="0"/>
        <v>2.9592052420207141E-3</v>
      </c>
      <c r="I52" s="1">
        <v>71.611413043478265</v>
      </c>
      <c r="J52" s="1">
        <v>0</v>
      </c>
      <c r="K52" s="2">
        <f t="shared" si="1"/>
        <v>0</v>
      </c>
      <c r="L52" s="1">
        <v>197.3125</v>
      </c>
      <c r="M52" s="1">
        <v>0</v>
      </c>
      <c r="N52" s="2">
        <f t="shared" si="2"/>
        <v>0</v>
      </c>
    </row>
    <row r="53" spans="1:14" ht="14.4" x14ac:dyDescent="0.3">
      <c r="A53" t="s">
        <v>32</v>
      </c>
      <c r="B53" t="s">
        <v>131</v>
      </c>
      <c r="C53" t="s">
        <v>95</v>
      </c>
      <c r="D53" t="s">
        <v>76</v>
      </c>
      <c r="E53" s="1">
        <v>148.4891304347826</v>
      </c>
      <c r="F53" s="1">
        <v>78.307608695652192</v>
      </c>
      <c r="G53" s="1">
        <v>10.568043478260865</v>
      </c>
      <c r="H53" s="2">
        <f t="shared" si="0"/>
        <v>0.13495551267992717</v>
      </c>
      <c r="I53" s="1">
        <v>99.252934782608676</v>
      </c>
      <c r="J53" s="1">
        <v>40.032608695652172</v>
      </c>
      <c r="K53" s="2">
        <f t="shared" si="1"/>
        <v>0.4033392945340572</v>
      </c>
      <c r="L53" s="1">
        <v>268.08826086956509</v>
      </c>
      <c r="M53" s="1">
        <v>10.860978260869565</v>
      </c>
      <c r="N53" s="2">
        <f t="shared" si="2"/>
        <v>4.0512696175659238E-2</v>
      </c>
    </row>
    <row r="54" spans="1:14" ht="14.4" x14ac:dyDescent="0.3">
      <c r="A54" t="s">
        <v>32</v>
      </c>
      <c r="B54" t="s">
        <v>132</v>
      </c>
      <c r="C54" t="s">
        <v>95</v>
      </c>
      <c r="D54" t="s">
        <v>76</v>
      </c>
      <c r="E54" s="1">
        <v>46.858695652173914</v>
      </c>
      <c r="F54" s="1">
        <v>39.633152173913047</v>
      </c>
      <c r="G54" s="1">
        <v>5.3451086956521738</v>
      </c>
      <c r="H54" s="2">
        <f t="shared" si="0"/>
        <v>0.13486458690435377</v>
      </c>
      <c r="I54" s="1">
        <v>19.451086956521738</v>
      </c>
      <c r="J54" s="1">
        <v>4.9565217391304346</v>
      </c>
      <c r="K54" s="2">
        <f t="shared" si="1"/>
        <v>0.25481978206202849</v>
      </c>
      <c r="L54" s="1">
        <v>107.21717391304347</v>
      </c>
      <c r="M54" s="1">
        <v>0</v>
      </c>
      <c r="N54" s="2">
        <f t="shared" si="2"/>
        <v>0</v>
      </c>
    </row>
    <row r="55" spans="1:14" ht="14.4" x14ac:dyDescent="0.3">
      <c r="A55" t="s">
        <v>32</v>
      </c>
      <c r="B55" t="s">
        <v>133</v>
      </c>
      <c r="C55" t="s">
        <v>40</v>
      </c>
      <c r="D55" t="s">
        <v>41</v>
      </c>
      <c r="E55" s="1">
        <v>135.52173913043478</v>
      </c>
      <c r="F55" s="1">
        <v>61.302173913043511</v>
      </c>
      <c r="G55" s="1">
        <v>0</v>
      </c>
      <c r="H55" s="2">
        <f t="shared" si="0"/>
        <v>0</v>
      </c>
      <c r="I55" s="1">
        <v>85.516086956521704</v>
      </c>
      <c r="J55" s="1">
        <v>16.434782608695652</v>
      </c>
      <c r="K55" s="2">
        <f t="shared" si="1"/>
        <v>0.19218352000894831</v>
      </c>
      <c r="L55" s="1">
        <v>254.09673913043477</v>
      </c>
      <c r="M55" s="1">
        <v>0</v>
      </c>
      <c r="N55" s="2">
        <f t="shared" si="2"/>
        <v>0</v>
      </c>
    </row>
    <row r="56" spans="1:14" ht="14.4" x14ac:dyDescent="0.3">
      <c r="A56" t="s">
        <v>32</v>
      </c>
      <c r="B56" t="s">
        <v>134</v>
      </c>
      <c r="C56" t="s">
        <v>69</v>
      </c>
      <c r="D56" t="s">
        <v>54</v>
      </c>
      <c r="E56" s="1">
        <v>195.86956521739131</v>
      </c>
      <c r="F56" s="1">
        <v>142.29130434782607</v>
      </c>
      <c r="G56" s="1">
        <v>0</v>
      </c>
      <c r="H56" s="2">
        <f t="shared" si="0"/>
        <v>0</v>
      </c>
      <c r="I56" s="1">
        <v>110.71826086956521</v>
      </c>
      <c r="J56" s="1">
        <v>0</v>
      </c>
      <c r="K56" s="2">
        <f t="shared" si="1"/>
        <v>0</v>
      </c>
      <c r="L56" s="1">
        <v>566.07989130434817</v>
      </c>
      <c r="M56" s="1">
        <v>0</v>
      </c>
      <c r="N56" s="2">
        <f t="shared" si="2"/>
        <v>0</v>
      </c>
    </row>
    <row r="57" spans="1:14" ht="14.4" x14ac:dyDescent="0.3">
      <c r="A57" t="s">
        <v>32</v>
      </c>
      <c r="B57" t="s">
        <v>135</v>
      </c>
      <c r="C57" t="s">
        <v>78</v>
      </c>
      <c r="D57" t="s">
        <v>38</v>
      </c>
      <c r="E57" s="1">
        <v>69.130434782608702</v>
      </c>
      <c r="F57" s="1">
        <v>61.096304347826091</v>
      </c>
      <c r="G57" s="1">
        <v>8.6956521739130432E-2</v>
      </c>
      <c r="H57" s="2">
        <f t="shared" si="0"/>
        <v>1.4232697487573075E-3</v>
      </c>
      <c r="I57" s="1">
        <v>37.340108695652155</v>
      </c>
      <c r="J57" s="1">
        <v>1.9130434782608696</v>
      </c>
      <c r="K57" s="2">
        <f t="shared" si="1"/>
        <v>5.1232938121672435E-2</v>
      </c>
      <c r="L57" s="1">
        <v>213.66163043478264</v>
      </c>
      <c r="M57" s="1">
        <v>4.2074999999999996</v>
      </c>
      <c r="N57" s="2">
        <f t="shared" si="2"/>
        <v>1.9692351834244205E-2</v>
      </c>
    </row>
    <row r="58" spans="1:14" ht="14.4" x14ac:dyDescent="0.3">
      <c r="A58" t="s">
        <v>32</v>
      </c>
      <c r="B58" t="s">
        <v>136</v>
      </c>
      <c r="C58" t="s">
        <v>53</v>
      </c>
      <c r="D58" t="s">
        <v>54</v>
      </c>
      <c r="E58" s="1">
        <v>90.858695652173907</v>
      </c>
      <c r="F58" s="1">
        <v>22.994673913043492</v>
      </c>
      <c r="G58" s="1">
        <v>0</v>
      </c>
      <c r="H58" s="2">
        <f t="shared" si="0"/>
        <v>0</v>
      </c>
      <c r="I58" s="1">
        <v>58.725000000000009</v>
      </c>
      <c r="J58" s="1">
        <v>0</v>
      </c>
      <c r="K58" s="2">
        <f t="shared" si="1"/>
        <v>0</v>
      </c>
      <c r="L58" s="1">
        <v>150.6751086956522</v>
      </c>
      <c r="M58" s="1">
        <v>0</v>
      </c>
      <c r="N58" s="2">
        <f t="shared" si="2"/>
        <v>0</v>
      </c>
    </row>
    <row r="59" spans="1:14" ht="14.4" x14ac:dyDescent="0.3">
      <c r="A59" t="s">
        <v>32</v>
      </c>
      <c r="B59" t="s">
        <v>137</v>
      </c>
      <c r="C59" t="s">
        <v>138</v>
      </c>
      <c r="D59" t="s">
        <v>38</v>
      </c>
      <c r="E59" s="1">
        <v>168.71739130434781</v>
      </c>
      <c r="F59" s="1">
        <v>103.11413043478261</v>
      </c>
      <c r="G59" s="1">
        <v>22.114130434782609</v>
      </c>
      <c r="H59" s="2">
        <f t="shared" si="0"/>
        <v>0.21446265746060192</v>
      </c>
      <c r="I59" s="1">
        <v>173.35054347826087</v>
      </c>
      <c r="J59" s="1">
        <v>64.847826086956516</v>
      </c>
      <c r="K59" s="2">
        <f t="shared" si="1"/>
        <v>0.37408493094853662</v>
      </c>
      <c r="L59" s="1">
        <v>419.26086956521738</v>
      </c>
      <c r="M59" s="1">
        <v>128.32065217391303</v>
      </c>
      <c r="N59" s="2">
        <f t="shared" si="2"/>
        <v>0.30606398423727055</v>
      </c>
    </row>
    <row r="60" spans="1:14" ht="14.4" x14ac:dyDescent="0.3">
      <c r="A60" t="s">
        <v>32</v>
      </c>
      <c r="B60" t="s">
        <v>139</v>
      </c>
      <c r="C60" t="s">
        <v>69</v>
      </c>
      <c r="D60" t="s">
        <v>54</v>
      </c>
      <c r="E60" s="1">
        <v>42.684782608695649</v>
      </c>
      <c r="F60" s="1">
        <v>21.310326086956522</v>
      </c>
      <c r="G60" s="1">
        <v>16.4375</v>
      </c>
      <c r="H60" s="2">
        <f t="shared" si="0"/>
        <v>0.7713396750911734</v>
      </c>
      <c r="I60" s="1">
        <v>31.479891304347827</v>
      </c>
      <c r="J60" s="1">
        <v>13</v>
      </c>
      <c r="K60" s="2">
        <f t="shared" si="1"/>
        <v>0.41296203580615642</v>
      </c>
      <c r="L60" s="1">
        <v>95.397391304347821</v>
      </c>
      <c r="M60" s="1">
        <v>21.487500000000001</v>
      </c>
      <c r="N60" s="2">
        <f t="shared" si="2"/>
        <v>0.22524200825836094</v>
      </c>
    </row>
    <row r="61" spans="1:14" ht="14.4" x14ac:dyDescent="0.3">
      <c r="A61" t="s">
        <v>32</v>
      </c>
      <c r="B61" t="s">
        <v>140</v>
      </c>
      <c r="C61" t="s">
        <v>46</v>
      </c>
      <c r="D61" t="s">
        <v>47</v>
      </c>
      <c r="E61" s="1">
        <v>50.032608695652172</v>
      </c>
      <c r="F61" s="1">
        <v>22.973913043478255</v>
      </c>
      <c r="G61" s="1">
        <v>0</v>
      </c>
      <c r="H61" s="2">
        <f t="shared" si="0"/>
        <v>0</v>
      </c>
      <c r="I61" s="1">
        <v>30.260217391304355</v>
      </c>
      <c r="J61" s="1">
        <v>14.271739130434783</v>
      </c>
      <c r="K61" s="2">
        <f t="shared" si="1"/>
        <v>0.47163372773838508</v>
      </c>
      <c r="L61" s="1">
        <v>113.67217391304344</v>
      </c>
      <c r="M61" s="1">
        <v>2.0768478260869565</v>
      </c>
      <c r="N61" s="2">
        <f t="shared" si="2"/>
        <v>1.8270503277923556E-2</v>
      </c>
    </row>
    <row r="62" spans="1:14" ht="14.4" x14ac:dyDescent="0.3">
      <c r="A62" t="s">
        <v>32</v>
      </c>
      <c r="B62" t="s">
        <v>141</v>
      </c>
      <c r="C62" t="s">
        <v>65</v>
      </c>
      <c r="D62" t="s">
        <v>41</v>
      </c>
      <c r="E62" s="1">
        <v>46.641304347826086</v>
      </c>
      <c r="F62" s="1">
        <v>32.85978260869566</v>
      </c>
      <c r="G62" s="1">
        <v>13.129021739130433</v>
      </c>
      <c r="H62" s="2">
        <f t="shared" si="0"/>
        <v>0.39954682279779019</v>
      </c>
      <c r="I62" s="1">
        <v>27.603260869565222</v>
      </c>
      <c r="J62" s="1">
        <v>19.597826086956523</v>
      </c>
      <c r="K62" s="2">
        <f t="shared" si="1"/>
        <v>0.7099822799763732</v>
      </c>
      <c r="L62" s="1">
        <v>108.13934782608693</v>
      </c>
      <c r="M62" s="1">
        <v>31.209673913043474</v>
      </c>
      <c r="N62" s="2">
        <f t="shared" si="2"/>
        <v>0.28860608594788129</v>
      </c>
    </row>
    <row r="63" spans="1:14" ht="14.4" x14ac:dyDescent="0.3">
      <c r="A63" t="s">
        <v>32</v>
      </c>
      <c r="B63" t="s">
        <v>142</v>
      </c>
      <c r="C63" t="s">
        <v>58</v>
      </c>
      <c r="D63" t="s">
        <v>59</v>
      </c>
      <c r="E63" s="1">
        <v>69.913043478260875</v>
      </c>
      <c r="F63" s="1">
        <v>18.542608695652174</v>
      </c>
      <c r="G63" s="1">
        <v>1.7038043478260869</v>
      </c>
      <c r="H63" s="2">
        <f t="shared" si="0"/>
        <v>9.1885903207653344E-2</v>
      </c>
      <c r="I63" s="1">
        <v>56.24934782608694</v>
      </c>
      <c r="J63" s="1">
        <v>43.75</v>
      </c>
      <c r="K63" s="2">
        <f t="shared" si="1"/>
        <v>0.77778679559569797</v>
      </c>
      <c r="L63" s="1">
        <v>164.89782608695651</v>
      </c>
      <c r="M63" s="1">
        <v>0</v>
      </c>
      <c r="N63" s="2">
        <f t="shared" si="2"/>
        <v>0</v>
      </c>
    </row>
    <row r="64" spans="1:14" ht="14.4" x14ac:dyDescent="0.3">
      <c r="A64" t="s">
        <v>32</v>
      </c>
      <c r="B64" t="s">
        <v>143</v>
      </c>
      <c r="C64" t="s">
        <v>144</v>
      </c>
      <c r="D64" t="s">
        <v>38</v>
      </c>
      <c r="E64" s="1">
        <v>94.369565217391298</v>
      </c>
      <c r="F64" s="1">
        <v>41.665760869565219</v>
      </c>
      <c r="G64" s="1">
        <v>4.9945652173913047</v>
      </c>
      <c r="H64" s="2">
        <f t="shared" si="0"/>
        <v>0.11987217113415509</v>
      </c>
      <c r="I64" s="1">
        <v>92.475543478260875</v>
      </c>
      <c r="J64" s="1">
        <v>0</v>
      </c>
      <c r="K64" s="2">
        <f t="shared" si="1"/>
        <v>0</v>
      </c>
      <c r="L64" s="1">
        <v>238.125</v>
      </c>
      <c r="M64" s="1">
        <v>0</v>
      </c>
      <c r="N64" s="2">
        <f t="shared" si="2"/>
        <v>0</v>
      </c>
    </row>
    <row r="65" spans="1:14" ht="14.4" x14ac:dyDescent="0.3">
      <c r="A65" t="s">
        <v>32</v>
      </c>
      <c r="B65" t="s">
        <v>145</v>
      </c>
      <c r="C65" t="s">
        <v>65</v>
      </c>
      <c r="D65" t="s">
        <v>41</v>
      </c>
      <c r="E65" s="1">
        <v>21.728260869565219</v>
      </c>
      <c r="F65" s="1">
        <v>7.2401086956521743</v>
      </c>
      <c r="G65" s="1">
        <v>0</v>
      </c>
      <c r="H65" s="2">
        <f t="shared" si="0"/>
        <v>0</v>
      </c>
      <c r="I65" s="1">
        <v>17.58597826086956</v>
      </c>
      <c r="J65" s="1">
        <v>0</v>
      </c>
      <c r="K65" s="2">
        <f t="shared" si="1"/>
        <v>0</v>
      </c>
      <c r="L65" s="1">
        <v>62.021304347826074</v>
      </c>
      <c r="M65" s="1">
        <v>0</v>
      </c>
      <c r="N65" s="2">
        <f t="shared" si="2"/>
        <v>0</v>
      </c>
    </row>
    <row r="66" spans="1:14" ht="14.4" x14ac:dyDescent="0.3">
      <c r="A66" t="s">
        <v>32</v>
      </c>
      <c r="B66" t="s">
        <v>146</v>
      </c>
      <c r="C66" t="s">
        <v>147</v>
      </c>
      <c r="D66" t="s">
        <v>73</v>
      </c>
      <c r="E66" s="1">
        <v>135.63043478260869</v>
      </c>
      <c r="F66" s="1">
        <v>46.177826086956529</v>
      </c>
      <c r="G66" s="1">
        <v>0</v>
      </c>
      <c r="H66" s="2">
        <f t="shared" ref="H66:H73" si="3">G66/F66</f>
        <v>0</v>
      </c>
      <c r="I66" s="1">
        <v>123.02663043478262</v>
      </c>
      <c r="J66" s="1">
        <v>44.369565217391305</v>
      </c>
      <c r="K66" s="2">
        <f t="shared" ref="K66:K73" si="4">J66/I66</f>
        <v>0.36065008901395507</v>
      </c>
      <c r="L66" s="1">
        <v>342.85989130434785</v>
      </c>
      <c r="M66" s="1">
        <v>28.965869565217407</v>
      </c>
      <c r="N66" s="2">
        <f t="shared" ref="N66:N73" si="5">M66/L66</f>
        <v>8.4483108989570191E-2</v>
      </c>
    </row>
    <row r="67" spans="1:14" ht="14.4" x14ac:dyDescent="0.3">
      <c r="A67" t="s">
        <v>32</v>
      </c>
      <c r="B67" t="s">
        <v>148</v>
      </c>
      <c r="C67" t="s">
        <v>67</v>
      </c>
      <c r="D67" t="s">
        <v>41</v>
      </c>
      <c r="E67" s="1">
        <v>48.967391304347828</v>
      </c>
      <c r="F67" s="1">
        <v>12.444565217391306</v>
      </c>
      <c r="G67" s="1">
        <v>5.2978260869565226</v>
      </c>
      <c r="H67" s="2">
        <f t="shared" si="3"/>
        <v>0.42571403616036335</v>
      </c>
      <c r="I67" s="1">
        <v>33.220760869565204</v>
      </c>
      <c r="J67" s="1">
        <v>7.5869565217391308</v>
      </c>
      <c r="K67" s="2">
        <f t="shared" si="4"/>
        <v>0.22837997454446712</v>
      </c>
      <c r="L67" s="1">
        <v>89.791086956521752</v>
      </c>
      <c r="M67" s="1">
        <v>0.24597826086956526</v>
      </c>
      <c r="N67" s="2">
        <f t="shared" si="5"/>
        <v>2.7394507540450174E-3</v>
      </c>
    </row>
    <row r="68" spans="1:14" ht="14.4" x14ac:dyDescent="0.3">
      <c r="A68" t="s">
        <v>32</v>
      </c>
      <c r="B68" t="s">
        <v>149</v>
      </c>
      <c r="C68" t="s">
        <v>65</v>
      </c>
      <c r="D68" t="s">
        <v>41</v>
      </c>
      <c r="E68" s="1">
        <v>119.39130434782609</v>
      </c>
      <c r="F68" s="1">
        <v>42.236413043478258</v>
      </c>
      <c r="G68" s="1">
        <v>0</v>
      </c>
      <c r="H68" s="2">
        <f t="shared" si="3"/>
        <v>0</v>
      </c>
      <c r="I68" s="1">
        <v>135.97010869565219</v>
      </c>
      <c r="J68" s="1">
        <v>0</v>
      </c>
      <c r="K68" s="2">
        <f t="shared" si="4"/>
        <v>0</v>
      </c>
      <c r="L68" s="1">
        <v>238.96195652173913</v>
      </c>
      <c r="M68" s="1">
        <v>0</v>
      </c>
      <c r="N68" s="2">
        <f t="shared" si="5"/>
        <v>0</v>
      </c>
    </row>
    <row r="69" spans="1:14" ht="14.4" x14ac:dyDescent="0.3">
      <c r="A69" t="s">
        <v>32</v>
      </c>
      <c r="B69" t="s">
        <v>150</v>
      </c>
      <c r="C69" t="s">
        <v>151</v>
      </c>
      <c r="D69" t="s">
        <v>38</v>
      </c>
      <c r="E69" s="1">
        <v>28.967391304347824</v>
      </c>
      <c r="F69" s="1">
        <v>15.978478260869572</v>
      </c>
      <c r="G69" s="1">
        <v>0.55521739130434777</v>
      </c>
      <c r="H69" s="2">
        <f t="shared" si="3"/>
        <v>3.4747826560182833E-2</v>
      </c>
      <c r="I69" s="1">
        <v>24.009239130434786</v>
      </c>
      <c r="J69" s="1">
        <v>5.5760869565217392</v>
      </c>
      <c r="K69" s="2">
        <f t="shared" si="4"/>
        <v>0.23224754962989788</v>
      </c>
      <c r="L69" s="1">
        <v>66.203586956521718</v>
      </c>
      <c r="M69" s="1">
        <v>10.21913043478261</v>
      </c>
      <c r="N69" s="2">
        <f t="shared" si="5"/>
        <v>0.15435916548591061</v>
      </c>
    </row>
    <row r="70" spans="1:14" ht="14.4" x14ac:dyDescent="0.3">
      <c r="A70" t="s">
        <v>32</v>
      </c>
      <c r="B70" t="s">
        <v>152</v>
      </c>
      <c r="C70" t="s">
        <v>153</v>
      </c>
      <c r="D70" t="s">
        <v>38</v>
      </c>
      <c r="E70" s="1">
        <v>46.152173913043477</v>
      </c>
      <c r="F70" s="1">
        <v>27.192934782608695</v>
      </c>
      <c r="G70" s="1">
        <v>0.66032608695652173</v>
      </c>
      <c r="H70" s="2">
        <f t="shared" si="3"/>
        <v>2.4283001898670931E-2</v>
      </c>
      <c r="I70" s="1">
        <v>23.529891304347824</v>
      </c>
      <c r="J70" s="1">
        <v>0.98913043478260865</v>
      </c>
      <c r="K70" s="2">
        <f t="shared" si="4"/>
        <v>4.2037186742118031E-2</v>
      </c>
      <c r="L70" s="1">
        <v>112.53532608695652</v>
      </c>
      <c r="M70" s="1">
        <v>12.929347826086957</v>
      </c>
      <c r="N70" s="2">
        <f t="shared" si="5"/>
        <v>0.11489145920363172</v>
      </c>
    </row>
    <row r="71" spans="1:14" ht="14.4" x14ac:dyDescent="0.3">
      <c r="A71" t="s">
        <v>32</v>
      </c>
      <c r="B71" t="s">
        <v>154</v>
      </c>
      <c r="C71" t="s">
        <v>104</v>
      </c>
      <c r="D71" t="s">
        <v>35</v>
      </c>
      <c r="E71" s="1">
        <v>68.847826086956516</v>
      </c>
      <c r="F71" s="1">
        <v>46.280108695652181</v>
      </c>
      <c r="G71" s="1">
        <v>3.5818478260869564</v>
      </c>
      <c r="H71" s="2">
        <f t="shared" si="3"/>
        <v>7.7394974364514743E-2</v>
      </c>
      <c r="I71" s="1">
        <v>39.502282608695666</v>
      </c>
      <c r="J71" s="1">
        <v>19.25</v>
      </c>
      <c r="K71" s="2">
        <f t="shared" si="4"/>
        <v>0.48731361148640268</v>
      </c>
      <c r="L71" s="1">
        <v>133.40913043478261</v>
      </c>
      <c r="M71" s="1">
        <v>10.292499999999995</v>
      </c>
      <c r="N71" s="2">
        <f t="shared" si="5"/>
        <v>7.714989196359022E-2</v>
      </c>
    </row>
    <row r="72" spans="1:14" ht="14.4" x14ac:dyDescent="0.3">
      <c r="A72" t="s">
        <v>32</v>
      </c>
      <c r="B72" t="s">
        <v>155</v>
      </c>
      <c r="C72" t="s">
        <v>156</v>
      </c>
      <c r="D72" t="s">
        <v>117</v>
      </c>
      <c r="E72" s="1">
        <v>83.706521739130437</v>
      </c>
      <c r="F72" s="1">
        <v>33.402500000000003</v>
      </c>
      <c r="G72" s="1">
        <v>0.84663043478260858</v>
      </c>
      <c r="H72" s="2">
        <f t="shared" si="3"/>
        <v>2.5346319430659636E-2</v>
      </c>
      <c r="I72" s="1">
        <v>75.274347826086967</v>
      </c>
      <c r="J72" s="1">
        <v>19.445652173913043</v>
      </c>
      <c r="K72" s="2">
        <f t="shared" si="4"/>
        <v>0.25833039721367052</v>
      </c>
      <c r="L72" s="1">
        <v>159.37282608695654</v>
      </c>
      <c r="M72" s="1">
        <v>0</v>
      </c>
      <c r="N72" s="2">
        <f t="shared" si="5"/>
        <v>0</v>
      </c>
    </row>
    <row r="73" spans="1:14" ht="14.4" x14ac:dyDescent="0.3">
      <c r="A73" t="s">
        <v>32</v>
      </c>
      <c r="B73" t="s">
        <v>157</v>
      </c>
      <c r="C73" t="s">
        <v>158</v>
      </c>
      <c r="D73" t="s">
        <v>73</v>
      </c>
      <c r="E73" s="1">
        <v>49.978260869565219</v>
      </c>
      <c r="F73" s="1">
        <v>11.200434782608696</v>
      </c>
      <c r="G73" s="1">
        <v>0</v>
      </c>
      <c r="H73" s="2">
        <f t="shared" si="3"/>
        <v>0</v>
      </c>
      <c r="I73" s="1">
        <v>30.466956521739124</v>
      </c>
      <c r="J73" s="1">
        <v>0</v>
      </c>
      <c r="K73" s="2">
        <f t="shared" si="4"/>
        <v>0</v>
      </c>
      <c r="L73" s="1">
        <v>110.69260869565217</v>
      </c>
      <c r="M73" s="1">
        <v>0</v>
      </c>
      <c r="N73" s="2">
        <f t="shared" si="5"/>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3"/>
  <sheetViews>
    <sheetView workbookViewId="0">
      <pane ySplit="1" topLeftCell="A2" activePane="bottomLeft" state="frozen"/>
      <selection activeCell="D1" sqref="D1"/>
      <selection pane="bottomLeft" activeCell="H4" sqref="H4"/>
    </sheetView>
  </sheetViews>
  <sheetFormatPr defaultColWidth="11.77734375" defaultRowHeight="14.4" x14ac:dyDescent="0.3"/>
  <cols>
    <col min="6" max="6" width="14.5546875" customWidth="1"/>
  </cols>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68.489130434782609</v>
      </c>
      <c r="F2" s="1">
        <v>5.5652173913043477</v>
      </c>
      <c r="G2" s="1">
        <v>0.20086956521739127</v>
      </c>
      <c r="H2" s="1">
        <v>0.32086956521739135</v>
      </c>
      <c r="I2" s="1">
        <v>1.2173913043478262</v>
      </c>
      <c r="J2" s="1">
        <v>0</v>
      </c>
      <c r="K2" s="1">
        <v>9.6158695652173893</v>
      </c>
      <c r="L2" s="1">
        <f t="shared" ref="L2:L65" si="0">SUM(J2,K2)</f>
        <v>9.6158695652173893</v>
      </c>
      <c r="M2" s="1">
        <f t="shared" ref="M2:M65" si="1">L2/E2</f>
        <v>0.140399936518013</v>
      </c>
      <c r="N2" s="1">
        <v>0</v>
      </c>
      <c r="O2" s="1">
        <v>0</v>
      </c>
      <c r="P2" s="1">
        <f t="shared" ref="P2:P65" si="2">SUM(N2,O2)</f>
        <v>0</v>
      </c>
      <c r="Q2" s="1">
        <f t="shared" ref="Q2:Q65" si="3">P2/E2</f>
        <v>0</v>
      </c>
    </row>
    <row r="3" spans="1:17" x14ac:dyDescent="0.3">
      <c r="A3" t="s">
        <v>32</v>
      </c>
      <c r="B3" t="s">
        <v>36</v>
      </c>
      <c r="C3" t="s">
        <v>37</v>
      </c>
      <c r="D3" t="s">
        <v>38</v>
      </c>
      <c r="E3" s="1">
        <v>57.989130434782609</v>
      </c>
      <c r="F3" s="1">
        <v>5.0434782608695654</v>
      </c>
      <c r="G3" s="1">
        <v>0.78804347826086951</v>
      </c>
      <c r="H3" s="1">
        <v>0.19565217391304349</v>
      </c>
      <c r="I3" s="1">
        <v>1.0108695652173914</v>
      </c>
      <c r="J3" s="1">
        <v>4.9864130434782608</v>
      </c>
      <c r="K3" s="1">
        <v>8.1983695652173907</v>
      </c>
      <c r="L3" s="1">
        <f t="shared" si="0"/>
        <v>13.184782608695652</v>
      </c>
      <c r="M3" s="1">
        <f t="shared" si="1"/>
        <v>0.22736644798500469</v>
      </c>
      <c r="N3" s="1">
        <v>0</v>
      </c>
      <c r="O3" s="1">
        <v>4.8777173913043477</v>
      </c>
      <c r="P3" s="1">
        <f t="shared" si="2"/>
        <v>4.8777173913043477</v>
      </c>
      <c r="Q3" s="1">
        <f t="shared" si="3"/>
        <v>8.4114339268978447E-2</v>
      </c>
    </row>
    <row r="4" spans="1:17" x14ac:dyDescent="0.3">
      <c r="A4" t="s">
        <v>32</v>
      </c>
      <c r="B4" t="s">
        <v>39</v>
      </c>
      <c r="C4" t="s">
        <v>40</v>
      </c>
      <c r="D4" t="s">
        <v>41</v>
      </c>
      <c r="E4" s="1">
        <v>136.7391304347826</v>
      </c>
      <c r="F4" s="1">
        <v>8.4347826086956523</v>
      </c>
      <c r="G4" s="1">
        <v>0.7891304347826088</v>
      </c>
      <c r="H4" s="1">
        <v>0.57652173913043481</v>
      </c>
      <c r="I4" s="1">
        <v>4.5217391304347823</v>
      </c>
      <c r="J4" s="1">
        <v>0</v>
      </c>
      <c r="K4" s="1">
        <v>23.561739130434784</v>
      </c>
      <c r="L4" s="1">
        <f t="shared" si="0"/>
        <v>23.561739130434784</v>
      </c>
      <c r="M4" s="1">
        <f t="shared" si="1"/>
        <v>0.17231160572337045</v>
      </c>
      <c r="N4" s="1">
        <v>12.649999999999997</v>
      </c>
      <c r="O4" s="1">
        <v>0</v>
      </c>
      <c r="P4" s="1">
        <f t="shared" si="2"/>
        <v>12.649999999999997</v>
      </c>
      <c r="Q4" s="1">
        <f t="shared" si="3"/>
        <v>9.2511923688394268E-2</v>
      </c>
    </row>
    <row r="5" spans="1:17" x14ac:dyDescent="0.3">
      <c r="A5" t="s">
        <v>32</v>
      </c>
      <c r="B5" t="s">
        <v>42</v>
      </c>
      <c r="C5" t="s">
        <v>40</v>
      </c>
      <c r="D5" t="s">
        <v>41</v>
      </c>
      <c r="E5" s="1">
        <v>86.989130434782609</v>
      </c>
      <c r="F5" s="1">
        <v>38.072500000000005</v>
      </c>
      <c r="G5" s="1">
        <v>0.28260869565217389</v>
      </c>
      <c r="H5" s="1">
        <v>0</v>
      </c>
      <c r="I5" s="1">
        <v>0</v>
      </c>
      <c r="J5" s="1">
        <v>5.0434782608695654</v>
      </c>
      <c r="K5" s="1">
        <v>16.231847826086963</v>
      </c>
      <c r="L5" s="1">
        <f t="shared" si="0"/>
        <v>21.275326086956529</v>
      </c>
      <c r="M5" s="1">
        <f t="shared" si="1"/>
        <v>0.244574534549544</v>
      </c>
      <c r="N5" s="1">
        <v>5.1304347826086953</v>
      </c>
      <c r="O5" s="1">
        <v>0</v>
      </c>
      <c r="P5" s="1">
        <f t="shared" si="2"/>
        <v>5.1304347826086953</v>
      </c>
      <c r="Q5" s="1">
        <f t="shared" si="3"/>
        <v>5.8977883293764834E-2</v>
      </c>
    </row>
    <row r="6" spans="1:17" x14ac:dyDescent="0.3">
      <c r="A6" t="s">
        <v>32</v>
      </c>
      <c r="B6" t="s">
        <v>43</v>
      </c>
      <c r="C6" t="s">
        <v>44</v>
      </c>
      <c r="D6" t="s">
        <v>41</v>
      </c>
      <c r="E6" s="1">
        <v>30.673913043478262</v>
      </c>
      <c r="F6" s="1">
        <v>11.478260869565217</v>
      </c>
      <c r="G6" s="1">
        <v>0</v>
      </c>
      <c r="H6" s="1">
        <v>0</v>
      </c>
      <c r="I6" s="1">
        <v>4.1847826086956523</v>
      </c>
      <c r="J6" s="1">
        <v>0</v>
      </c>
      <c r="K6" s="1">
        <v>4.6902173913043477</v>
      </c>
      <c r="L6" s="1">
        <f t="shared" si="0"/>
        <v>4.6902173913043477</v>
      </c>
      <c r="M6" s="1">
        <f t="shared" si="1"/>
        <v>0.1529057406094968</v>
      </c>
      <c r="N6" s="1">
        <v>0</v>
      </c>
      <c r="O6" s="1">
        <v>0</v>
      </c>
      <c r="P6" s="1">
        <f t="shared" si="2"/>
        <v>0</v>
      </c>
      <c r="Q6" s="1">
        <f t="shared" si="3"/>
        <v>0</v>
      </c>
    </row>
    <row r="7" spans="1:17" x14ac:dyDescent="0.3">
      <c r="A7" t="s">
        <v>32</v>
      </c>
      <c r="B7" t="s">
        <v>45</v>
      </c>
      <c r="C7" t="s">
        <v>46</v>
      </c>
      <c r="D7" t="s">
        <v>47</v>
      </c>
      <c r="E7" s="1">
        <v>91.456521739130437</v>
      </c>
      <c r="F7" s="1">
        <v>5.2989130434782608</v>
      </c>
      <c r="G7" s="1">
        <v>0.42391304347826086</v>
      </c>
      <c r="H7" s="1">
        <v>0.60532608695652179</v>
      </c>
      <c r="I7" s="1">
        <v>2.2608695652173911</v>
      </c>
      <c r="J7" s="1">
        <v>11.603586956521735</v>
      </c>
      <c r="K7" s="1">
        <v>2.6974999999999993</v>
      </c>
      <c r="L7" s="1">
        <f t="shared" si="0"/>
        <v>14.301086956521734</v>
      </c>
      <c r="M7" s="1">
        <f t="shared" si="1"/>
        <v>0.15637033515569285</v>
      </c>
      <c r="N7" s="1">
        <v>5.2989130434782608</v>
      </c>
      <c r="O7" s="1">
        <v>0</v>
      </c>
      <c r="P7" s="1">
        <f t="shared" si="2"/>
        <v>5.2989130434782608</v>
      </c>
      <c r="Q7" s="1">
        <f t="shared" si="3"/>
        <v>5.7939149037318755E-2</v>
      </c>
    </row>
    <row r="8" spans="1:17" x14ac:dyDescent="0.3">
      <c r="A8" t="s">
        <v>32</v>
      </c>
      <c r="B8" t="s">
        <v>48</v>
      </c>
      <c r="C8" t="s">
        <v>49</v>
      </c>
      <c r="D8" t="s">
        <v>35</v>
      </c>
      <c r="E8" s="1">
        <v>123.97826086956522</v>
      </c>
      <c r="F8" s="1">
        <v>4.5217391304347823</v>
      </c>
      <c r="G8" s="1">
        <v>0</v>
      </c>
      <c r="H8" s="1">
        <v>0.33423913043478259</v>
      </c>
      <c r="I8" s="1">
        <v>0</v>
      </c>
      <c r="J8" s="1">
        <v>4.9456521739130439</v>
      </c>
      <c r="K8" s="1">
        <v>22.828804347826086</v>
      </c>
      <c r="L8" s="1">
        <f t="shared" si="0"/>
        <v>27.774456521739129</v>
      </c>
      <c r="M8" s="1">
        <f t="shared" si="1"/>
        <v>0.2240268279852709</v>
      </c>
      <c r="N8" s="1">
        <v>20.413043478260871</v>
      </c>
      <c r="O8" s="1">
        <v>0</v>
      </c>
      <c r="P8" s="1">
        <f t="shared" si="2"/>
        <v>20.413043478260871</v>
      </c>
      <c r="Q8" s="1">
        <f t="shared" si="3"/>
        <v>0.16465018411362442</v>
      </c>
    </row>
    <row r="9" spans="1:17" x14ac:dyDescent="0.3">
      <c r="A9" t="s">
        <v>32</v>
      </c>
      <c r="B9" t="s">
        <v>50</v>
      </c>
      <c r="C9" t="s">
        <v>51</v>
      </c>
      <c r="D9" t="s">
        <v>38</v>
      </c>
      <c r="E9" s="1">
        <v>91.847826086956516</v>
      </c>
      <c r="F9" s="1">
        <v>5.3043478260869561</v>
      </c>
      <c r="G9" s="1">
        <v>0.80999999999999983</v>
      </c>
      <c r="H9" s="1">
        <v>0.4922826086956521</v>
      </c>
      <c r="I9" s="1">
        <v>2.8260869565217392</v>
      </c>
      <c r="J9" s="1">
        <v>0</v>
      </c>
      <c r="K9" s="1">
        <v>19.632608695652184</v>
      </c>
      <c r="L9" s="1">
        <f t="shared" si="0"/>
        <v>19.632608695652184</v>
      </c>
      <c r="M9" s="1">
        <f t="shared" si="1"/>
        <v>0.21375147928994095</v>
      </c>
      <c r="N9" s="1">
        <v>11.965869565217393</v>
      </c>
      <c r="O9" s="1">
        <v>0</v>
      </c>
      <c r="P9" s="1">
        <f t="shared" si="2"/>
        <v>11.965869565217393</v>
      </c>
      <c r="Q9" s="1">
        <f t="shared" si="3"/>
        <v>0.13027928994082844</v>
      </c>
    </row>
    <row r="10" spans="1:17" x14ac:dyDescent="0.3">
      <c r="A10" t="s">
        <v>32</v>
      </c>
      <c r="B10" t="s">
        <v>52</v>
      </c>
      <c r="C10" t="s">
        <v>53</v>
      </c>
      <c r="D10" t="s">
        <v>54</v>
      </c>
      <c r="E10" s="1">
        <v>57.641304347826086</v>
      </c>
      <c r="F10" s="1">
        <v>3.1304347826086958</v>
      </c>
      <c r="G10" s="1">
        <v>0.77999999999999969</v>
      </c>
      <c r="H10" s="1">
        <v>0.40749999999999992</v>
      </c>
      <c r="I10" s="1">
        <v>1.3152173913043479</v>
      </c>
      <c r="J10" s="1">
        <v>0</v>
      </c>
      <c r="K10" s="1">
        <v>3.9967391304347815</v>
      </c>
      <c r="L10" s="1">
        <f t="shared" si="0"/>
        <v>3.9967391304347815</v>
      </c>
      <c r="M10" s="1">
        <f t="shared" si="1"/>
        <v>6.9338110503488579E-2</v>
      </c>
      <c r="N10" s="1">
        <v>8.1233695652173896</v>
      </c>
      <c r="O10" s="1">
        <v>0</v>
      </c>
      <c r="P10" s="1">
        <f t="shared" si="2"/>
        <v>8.1233695652173896</v>
      </c>
      <c r="Q10" s="1">
        <f t="shared" si="3"/>
        <v>0.14092966245521402</v>
      </c>
    </row>
    <row r="11" spans="1:17" x14ac:dyDescent="0.3">
      <c r="A11" t="s">
        <v>32</v>
      </c>
      <c r="B11" t="s">
        <v>55</v>
      </c>
      <c r="C11" t="s">
        <v>56</v>
      </c>
      <c r="D11" t="s">
        <v>38</v>
      </c>
      <c r="E11" s="1">
        <v>39.086956521739133</v>
      </c>
      <c r="F11" s="1">
        <v>11.478260869565217</v>
      </c>
      <c r="G11" s="1">
        <v>1.5652173913043479</v>
      </c>
      <c r="H11" s="1">
        <v>0</v>
      </c>
      <c r="I11" s="1">
        <v>0</v>
      </c>
      <c r="J11" s="1">
        <v>4.3043478260869561</v>
      </c>
      <c r="K11" s="1">
        <v>3.8472826086956529</v>
      </c>
      <c r="L11" s="1">
        <f t="shared" si="0"/>
        <v>8.151630434782609</v>
      </c>
      <c r="M11" s="1">
        <f t="shared" si="1"/>
        <v>0.2085511679644049</v>
      </c>
      <c r="N11" s="1">
        <v>4.7523913043478263</v>
      </c>
      <c r="O11" s="1">
        <v>0</v>
      </c>
      <c r="P11" s="1">
        <f t="shared" si="2"/>
        <v>4.7523913043478263</v>
      </c>
      <c r="Q11" s="1">
        <f t="shared" si="3"/>
        <v>0.12158509454949944</v>
      </c>
    </row>
    <row r="12" spans="1:17" x14ac:dyDescent="0.3">
      <c r="A12" t="s">
        <v>32</v>
      </c>
      <c r="B12" t="s">
        <v>57</v>
      </c>
      <c r="C12" t="s">
        <v>58</v>
      </c>
      <c r="D12" t="s">
        <v>59</v>
      </c>
      <c r="E12" s="1">
        <v>93.152173913043484</v>
      </c>
      <c r="F12" s="1">
        <v>4.2391304347826084</v>
      </c>
      <c r="G12" s="1">
        <v>0.1358695652173913</v>
      </c>
      <c r="H12" s="1">
        <v>0.4891304347826087</v>
      </c>
      <c r="I12" s="1">
        <v>1.0434782608695652</v>
      </c>
      <c r="J12" s="1">
        <v>3.9945652173913042</v>
      </c>
      <c r="K12" s="1">
        <v>26.470108695652176</v>
      </c>
      <c r="L12" s="1">
        <f t="shared" si="0"/>
        <v>30.46467391304348</v>
      </c>
      <c r="M12" s="1">
        <f t="shared" si="1"/>
        <v>0.32704200700116687</v>
      </c>
      <c r="N12" s="1">
        <v>12.910326086956522</v>
      </c>
      <c r="O12" s="1">
        <v>0</v>
      </c>
      <c r="P12" s="1">
        <f t="shared" si="2"/>
        <v>12.910326086956522</v>
      </c>
      <c r="Q12" s="1">
        <f t="shared" si="3"/>
        <v>0.13859393232205366</v>
      </c>
    </row>
    <row r="13" spans="1:17" x14ac:dyDescent="0.3">
      <c r="A13" t="s">
        <v>32</v>
      </c>
      <c r="B13" t="s">
        <v>60</v>
      </c>
      <c r="C13" t="s">
        <v>61</v>
      </c>
      <c r="D13" t="s">
        <v>59</v>
      </c>
      <c r="E13" s="1">
        <v>82.239130434782609</v>
      </c>
      <c r="F13" s="1">
        <v>14.059782608695652</v>
      </c>
      <c r="G13" s="1">
        <v>8.6956521739130432E-2</v>
      </c>
      <c r="H13" s="1">
        <v>0.40760869565217389</v>
      </c>
      <c r="I13" s="1">
        <v>0.95652173913043481</v>
      </c>
      <c r="J13" s="1">
        <v>27.144021739130434</v>
      </c>
      <c r="K13" s="1">
        <v>10.722826086956522</v>
      </c>
      <c r="L13" s="1">
        <f t="shared" si="0"/>
        <v>37.866847826086953</v>
      </c>
      <c r="M13" s="1">
        <f t="shared" si="1"/>
        <v>0.46044805709754161</v>
      </c>
      <c r="N13" s="1">
        <v>4.6086956521739131</v>
      </c>
      <c r="O13" s="1">
        <v>0</v>
      </c>
      <c r="P13" s="1">
        <f t="shared" si="2"/>
        <v>4.6086956521739131</v>
      </c>
      <c r="Q13" s="1">
        <f t="shared" si="3"/>
        <v>5.604017975151996E-2</v>
      </c>
    </row>
    <row r="14" spans="1:17" x14ac:dyDescent="0.3">
      <c r="A14" t="s">
        <v>32</v>
      </c>
      <c r="B14" t="s">
        <v>62</v>
      </c>
      <c r="C14" t="s">
        <v>63</v>
      </c>
      <c r="D14" t="s">
        <v>59</v>
      </c>
      <c r="E14" s="1">
        <v>77.695652173913047</v>
      </c>
      <c r="F14" s="1">
        <v>4.6956521739130439</v>
      </c>
      <c r="G14" s="1">
        <v>0.25826086956521715</v>
      </c>
      <c r="H14" s="1">
        <v>0.26217391304347826</v>
      </c>
      <c r="I14" s="1">
        <v>1.1086956521739131</v>
      </c>
      <c r="J14" s="1">
        <v>0</v>
      </c>
      <c r="K14" s="1">
        <v>10.250108695652173</v>
      </c>
      <c r="L14" s="1">
        <f t="shared" si="0"/>
        <v>10.250108695652173</v>
      </c>
      <c r="M14" s="1">
        <f t="shared" si="1"/>
        <v>0.13192641298265248</v>
      </c>
      <c r="N14" s="1">
        <v>2.5652173913043477</v>
      </c>
      <c r="O14" s="1">
        <v>0</v>
      </c>
      <c r="P14" s="1">
        <f t="shared" si="2"/>
        <v>2.5652173913043477</v>
      </c>
      <c r="Q14" s="1">
        <f t="shared" si="3"/>
        <v>3.3016228315612753E-2</v>
      </c>
    </row>
    <row r="15" spans="1:17" x14ac:dyDescent="0.3">
      <c r="A15" t="s">
        <v>32</v>
      </c>
      <c r="B15" t="s">
        <v>64</v>
      </c>
      <c r="C15" t="s">
        <v>65</v>
      </c>
      <c r="D15" t="s">
        <v>41</v>
      </c>
      <c r="E15" s="1">
        <v>63.478260869565219</v>
      </c>
      <c r="F15" s="1">
        <v>5.4782608695652177</v>
      </c>
      <c r="G15" s="1">
        <v>0.2608695652173913</v>
      </c>
      <c r="H15" s="1">
        <v>0.34782608695652173</v>
      </c>
      <c r="I15" s="1">
        <v>2.0869565217391304</v>
      </c>
      <c r="J15" s="1">
        <v>0</v>
      </c>
      <c r="K15" s="1">
        <v>14.646739130434783</v>
      </c>
      <c r="L15" s="1">
        <f t="shared" si="0"/>
        <v>14.646739130434783</v>
      </c>
      <c r="M15" s="1">
        <f t="shared" si="1"/>
        <v>0.23073630136986301</v>
      </c>
      <c r="N15" s="1">
        <v>5.0434782608695654</v>
      </c>
      <c r="O15" s="1">
        <v>1.8831521739130435</v>
      </c>
      <c r="P15" s="1">
        <f t="shared" si="2"/>
        <v>6.9266304347826093</v>
      </c>
      <c r="Q15" s="1">
        <f t="shared" si="3"/>
        <v>0.10911815068493151</v>
      </c>
    </row>
    <row r="16" spans="1:17" x14ac:dyDescent="0.3">
      <c r="A16" t="s">
        <v>32</v>
      </c>
      <c r="B16" t="s">
        <v>66</v>
      </c>
      <c r="C16" t="s">
        <v>67</v>
      </c>
      <c r="D16" t="s">
        <v>41</v>
      </c>
      <c r="E16" s="1">
        <v>72.239130434782609</v>
      </c>
      <c r="F16" s="1">
        <v>4.7826086956521738</v>
      </c>
      <c r="G16" s="1">
        <v>0.20543478260869555</v>
      </c>
      <c r="H16" s="1">
        <v>0.40760869565217389</v>
      </c>
      <c r="I16" s="1">
        <v>1</v>
      </c>
      <c r="J16" s="1">
        <v>0</v>
      </c>
      <c r="K16" s="1">
        <v>8.5639130434782604</v>
      </c>
      <c r="L16" s="1">
        <f t="shared" si="0"/>
        <v>8.5639130434782604</v>
      </c>
      <c r="M16" s="1">
        <f t="shared" si="1"/>
        <v>0.11854950346072825</v>
      </c>
      <c r="N16" s="1">
        <v>5.1094565217391299</v>
      </c>
      <c r="O16" s="1">
        <v>0</v>
      </c>
      <c r="P16" s="1">
        <f t="shared" si="2"/>
        <v>5.1094565217391299</v>
      </c>
      <c r="Q16" s="1">
        <f t="shared" si="3"/>
        <v>7.0729762263015333E-2</v>
      </c>
    </row>
    <row r="17" spans="1:17" x14ac:dyDescent="0.3">
      <c r="A17" t="s">
        <v>32</v>
      </c>
      <c r="B17" t="s">
        <v>68</v>
      </c>
      <c r="C17" t="s">
        <v>69</v>
      </c>
      <c r="D17" t="s">
        <v>54</v>
      </c>
      <c r="E17" s="1">
        <v>99.554347826086953</v>
      </c>
      <c r="F17" s="1">
        <v>5.5652173913043477</v>
      </c>
      <c r="G17" s="1">
        <v>0.85597826086956519</v>
      </c>
      <c r="H17" s="1">
        <v>0.70380434782608692</v>
      </c>
      <c r="I17" s="1">
        <v>3.2391304347826089</v>
      </c>
      <c r="J17" s="1">
        <v>4.8695652173913047</v>
      </c>
      <c r="K17" s="1">
        <v>10.350543478260869</v>
      </c>
      <c r="L17" s="1">
        <f t="shared" si="0"/>
        <v>15.220108695652174</v>
      </c>
      <c r="M17" s="1">
        <f t="shared" si="1"/>
        <v>0.15288241074353096</v>
      </c>
      <c r="N17" s="1">
        <v>5.9836956521739131</v>
      </c>
      <c r="O17" s="1">
        <v>0</v>
      </c>
      <c r="P17" s="1">
        <f t="shared" si="2"/>
        <v>5.9836956521739131</v>
      </c>
      <c r="Q17" s="1">
        <f t="shared" si="3"/>
        <v>6.0104814936128403E-2</v>
      </c>
    </row>
    <row r="18" spans="1:17" x14ac:dyDescent="0.3">
      <c r="A18" t="s">
        <v>32</v>
      </c>
      <c r="B18" t="s">
        <v>70</v>
      </c>
      <c r="C18" t="s">
        <v>51</v>
      </c>
      <c r="D18" t="s">
        <v>38</v>
      </c>
      <c r="E18" s="1">
        <v>109.29347826086956</v>
      </c>
      <c r="F18" s="1">
        <v>4.9565217391304346</v>
      </c>
      <c r="G18" s="1">
        <v>0.23369565217391305</v>
      </c>
      <c r="H18" s="1">
        <v>0</v>
      </c>
      <c r="I18" s="1">
        <v>2.25</v>
      </c>
      <c r="J18" s="1">
        <v>0</v>
      </c>
      <c r="K18" s="1">
        <v>19.068478260869561</v>
      </c>
      <c r="L18" s="1">
        <f t="shared" si="0"/>
        <v>19.068478260869561</v>
      </c>
      <c r="M18" s="1">
        <f t="shared" si="1"/>
        <v>0.17447041272998506</v>
      </c>
      <c r="N18" s="1">
        <v>9.0722826086956552</v>
      </c>
      <c r="O18" s="1">
        <v>9.3196739130434754</v>
      </c>
      <c r="P18" s="1">
        <f t="shared" si="2"/>
        <v>18.391956521739132</v>
      </c>
      <c r="Q18" s="1">
        <f t="shared" si="3"/>
        <v>0.16828045748383891</v>
      </c>
    </row>
    <row r="19" spans="1:17" x14ac:dyDescent="0.3">
      <c r="A19" t="s">
        <v>32</v>
      </c>
      <c r="B19" t="s">
        <v>71</v>
      </c>
      <c r="C19" t="s">
        <v>72</v>
      </c>
      <c r="D19" t="s">
        <v>73</v>
      </c>
      <c r="E19" s="1">
        <v>56.782608695652172</v>
      </c>
      <c r="F19" s="1">
        <v>4.4347826086956523</v>
      </c>
      <c r="G19" s="1">
        <v>0.3945652173913044</v>
      </c>
      <c r="H19" s="1">
        <v>0.29739130434782607</v>
      </c>
      <c r="I19" s="1">
        <v>1.1521739130434783</v>
      </c>
      <c r="J19" s="1">
        <v>0</v>
      </c>
      <c r="K19" s="1">
        <v>10.001521739130437</v>
      </c>
      <c r="L19" s="1">
        <f t="shared" si="0"/>
        <v>10.001521739130437</v>
      </c>
      <c r="M19" s="1">
        <f t="shared" si="1"/>
        <v>0.1761370597243492</v>
      </c>
      <c r="N19" s="1">
        <v>5.1775000000000002</v>
      </c>
      <c r="O19" s="1">
        <v>0</v>
      </c>
      <c r="P19" s="1">
        <f t="shared" si="2"/>
        <v>5.1775000000000002</v>
      </c>
      <c r="Q19" s="1">
        <f t="shared" si="3"/>
        <v>9.1181087289433388E-2</v>
      </c>
    </row>
    <row r="20" spans="1:17" x14ac:dyDescent="0.3">
      <c r="A20" t="s">
        <v>32</v>
      </c>
      <c r="B20" t="s">
        <v>74</v>
      </c>
      <c r="C20" t="s">
        <v>75</v>
      </c>
      <c r="D20" t="s">
        <v>76</v>
      </c>
      <c r="E20" s="1">
        <v>96.054347826086953</v>
      </c>
      <c r="F20" s="1">
        <v>5.3913043478260869</v>
      </c>
      <c r="G20" s="1">
        <v>0.36956521739130432</v>
      </c>
      <c r="H20" s="1">
        <v>0.42576086956521741</v>
      </c>
      <c r="I20" s="1">
        <v>5.1304347826086953</v>
      </c>
      <c r="J20" s="1">
        <v>5.5625</v>
      </c>
      <c r="K20" s="1">
        <v>12.040760869565217</v>
      </c>
      <c r="L20" s="1">
        <f t="shared" si="0"/>
        <v>17.603260869565219</v>
      </c>
      <c r="M20" s="1">
        <f t="shared" si="1"/>
        <v>0.18326355097883898</v>
      </c>
      <c r="N20" s="1">
        <v>0</v>
      </c>
      <c r="O20" s="1">
        <v>10.510869565217391</v>
      </c>
      <c r="P20" s="1">
        <f t="shared" si="2"/>
        <v>10.510869565217391</v>
      </c>
      <c r="Q20" s="1">
        <f t="shared" si="3"/>
        <v>0.1094262758854815</v>
      </c>
    </row>
    <row r="21" spans="1:17" x14ac:dyDescent="0.3">
      <c r="A21" t="s">
        <v>32</v>
      </c>
      <c r="B21" t="s">
        <v>77</v>
      </c>
      <c r="C21" t="s">
        <v>78</v>
      </c>
      <c r="D21" t="s">
        <v>38</v>
      </c>
      <c r="E21" s="1">
        <v>69.5</v>
      </c>
      <c r="F21" s="1">
        <v>5.1304347826086953</v>
      </c>
      <c r="G21" s="1">
        <v>0.33000000000000046</v>
      </c>
      <c r="H21" s="1">
        <v>0.4309782608695652</v>
      </c>
      <c r="I21" s="1">
        <v>1.7173913043478262</v>
      </c>
      <c r="J21" s="1">
        <v>0</v>
      </c>
      <c r="K21" s="1">
        <v>7.4049999999999985</v>
      </c>
      <c r="L21" s="1">
        <f t="shared" si="0"/>
        <v>7.4049999999999985</v>
      </c>
      <c r="M21" s="1">
        <f t="shared" si="1"/>
        <v>0.10654676258992804</v>
      </c>
      <c r="N21" s="1">
        <v>9.1785869565217393</v>
      </c>
      <c r="O21" s="1">
        <v>0</v>
      </c>
      <c r="P21" s="1">
        <f t="shared" si="2"/>
        <v>9.1785869565217393</v>
      </c>
      <c r="Q21" s="1">
        <f t="shared" si="3"/>
        <v>0.13206599937441352</v>
      </c>
    </row>
    <row r="22" spans="1:17" x14ac:dyDescent="0.3">
      <c r="A22" t="s">
        <v>32</v>
      </c>
      <c r="B22" t="s">
        <v>79</v>
      </c>
      <c r="C22" t="s">
        <v>80</v>
      </c>
      <c r="D22" t="s">
        <v>41</v>
      </c>
      <c r="E22" s="1">
        <v>92.815217391304344</v>
      </c>
      <c r="F22" s="1">
        <v>59.283260869565211</v>
      </c>
      <c r="G22" s="1">
        <v>0</v>
      </c>
      <c r="H22" s="1">
        <v>0.44565217391304346</v>
      </c>
      <c r="I22" s="1">
        <v>4.4782608695652177</v>
      </c>
      <c r="J22" s="1">
        <v>5.4822826086956526</v>
      </c>
      <c r="K22" s="1">
        <v>43.217499999999994</v>
      </c>
      <c r="L22" s="1">
        <f t="shared" si="0"/>
        <v>48.699782608695649</v>
      </c>
      <c r="M22" s="1">
        <f t="shared" si="1"/>
        <v>0.52469610024593039</v>
      </c>
      <c r="N22" s="1">
        <v>0</v>
      </c>
      <c r="O22" s="1">
        <v>9.4451086956521699</v>
      </c>
      <c r="P22" s="1">
        <f t="shared" si="2"/>
        <v>9.4451086956521699</v>
      </c>
      <c r="Q22" s="1">
        <f t="shared" si="3"/>
        <v>0.10176250146387161</v>
      </c>
    </row>
    <row r="23" spans="1:17" x14ac:dyDescent="0.3">
      <c r="A23" t="s">
        <v>32</v>
      </c>
      <c r="B23" t="s">
        <v>81</v>
      </c>
      <c r="C23" t="s">
        <v>82</v>
      </c>
      <c r="D23" t="s">
        <v>83</v>
      </c>
      <c r="E23" s="1">
        <v>116.66304347826087</v>
      </c>
      <c r="F23" s="1">
        <v>10.277173913043478</v>
      </c>
      <c r="G23" s="1">
        <v>0</v>
      </c>
      <c r="H23" s="1">
        <v>0</v>
      </c>
      <c r="I23" s="1">
        <v>0</v>
      </c>
      <c r="J23" s="1">
        <v>4.7472826086956523</v>
      </c>
      <c r="K23" s="1">
        <v>28.423913043478262</v>
      </c>
      <c r="L23" s="1">
        <f t="shared" si="0"/>
        <v>33.171195652173914</v>
      </c>
      <c r="M23" s="1">
        <f t="shared" si="1"/>
        <v>0.28433336439019846</v>
      </c>
      <c r="N23" s="1">
        <v>4.8532608695652177</v>
      </c>
      <c r="O23" s="1">
        <v>8.4008695652173913</v>
      </c>
      <c r="P23" s="1">
        <f t="shared" si="2"/>
        <v>13.25413043478261</v>
      </c>
      <c r="Q23" s="1">
        <f t="shared" si="3"/>
        <v>0.11361036057020404</v>
      </c>
    </row>
    <row r="24" spans="1:17" x14ac:dyDescent="0.3">
      <c r="A24" t="s">
        <v>32</v>
      </c>
      <c r="B24" t="s">
        <v>84</v>
      </c>
      <c r="C24" t="s">
        <v>85</v>
      </c>
      <c r="D24" t="s">
        <v>47</v>
      </c>
      <c r="E24" s="1">
        <v>75.326086956521735</v>
      </c>
      <c r="F24" s="1">
        <v>10.016304347826088</v>
      </c>
      <c r="G24" s="1">
        <v>6.5217391304347824E-2</v>
      </c>
      <c r="H24" s="1">
        <v>0.48228260869565215</v>
      </c>
      <c r="I24" s="1">
        <v>2.402173913043478</v>
      </c>
      <c r="J24" s="1">
        <v>0</v>
      </c>
      <c r="K24" s="1">
        <v>0</v>
      </c>
      <c r="L24" s="1">
        <f t="shared" si="0"/>
        <v>0</v>
      </c>
      <c r="M24" s="1">
        <f t="shared" si="1"/>
        <v>0</v>
      </c>
      <c r="N24" s="1">
        <v>0</v>
      </c>
      <c r="O24" s="1">
        <v>5.2309782608695654</v>
      </c>
      <c r="P24" s="1">
        <f t="shared" si="2"/>
        <v>5.2309782608695654</v>
      </c>
      <c r="Q24" s="1">
        <f t="shared" si="3"/>
        <v>6.9444444444444448E-2</v>
      </c>
    </row>
    <row r="25" spans="1:17" x14ac:dyDescent="0.3">
      <c r="A25" t="s">
        <v>32</v>
      </c>
      <c r="B25" t="s">
        <v>86</v>
      </c>
      <c r="C25" t="s">
        <v>87</v>
      </c>
      <c r="D25" t="s">
        <v>83</v>
      </c>
      <c r="E25" s="1">
        <v>124.23913043478261</v>
      </c>
      <c r="F25" s="1">
        <v>3.9945652173913042</v>
      </c>
      <c r="G25" s="1">
        <v>0.16304347826086957</v>
      </c>
      <c r="H25" s="1">
        <v>0.50543478260869568</v>
      </c>
      <c r="I25" s="1">
        <v>3.152173913043478</v>
      </c>
      <c r="J25" s="1">
        <v>24.972826086956523</v>
      </c>
      <c r="K25" s="1">
        <v>40.627717391304351</v>
      </c>
      <c r="L25" s="1">
        <f t="shared" si="0"/>
        <v>65.600543478260875</v>
      </c>
      <c r="M25" s="1">
        <f t="shared" si="1"/>
        <v>0.52801837270341212</v>
      </c>
      <c r="N25" s="1">
        <v>8.4864130434782616</v>
      </c>
      <c r="O25" s="1">
        <v>0</v>
      </c>
      <c r="P25" s="1">
        <f t="shared" si="2"/>
        <v>8.4864130434782616</v>
      </c>
      <c r="Q25" s="1">
        <f t="shared" si="3"/>
        <v>6.8307086614173229E-2</v>
      </c>
    </row>
    <row r="26" spans="1:17" x14ac:dyDescent="0.3">
      <c r="A26" t="s">
        <v>32</v>
      </c>
      <c r="B26" t="s">
        <v>88</v>
      </c>
      <c r="C26" t="s">
        <v>89</v>
      </c>
      <c r="D26" t="s">
        <v>41</v>
      </c>
      <c r="E26" s="1">
        <v>201.7608695652174</v>
      </c>
      <c r="F26" s="1">
        <v>4.6956521739130439</v>
      </c>
      <c r="G26" s="1">
        <v>0.19565217391304349</v>
      </c>
      <c r="H26" s="1">
        <v>0</v>
      </c>
      <c r="I26" s="1">
        <v>5.5543478260869561</v>
      </c>
      <c r="J26" s="1">
        <v>4.9565217391304346</v>
      </c>
      <c r="K26" s="1">
        <v>26.717717391304351</v>
      </c>
      <c r="L26" s="1">
        <f t="shared" si="0"/>
        <v>31.674239130434785</v>
      </c>
      <c r="M26" s="1">
        <f t="shared" si="1"/>
        <v>0.1569890098049779</v>
      </c>
      <c r="N26" s="1">
        <v>15.44934782608696</v>
      </c>
      <c r="O26" s="1">
        <v>0</v>
      </c>
      <c r="P26" s="1">
        <f t="shared" si="2"/>
        <v>15.44934782608696</v>
      </c>
      <c r="Q26" s="1">
        <f t="shared" si="3"/>
        <v>7.6572567611248796E-2</v>
      </c>
    </row>
    <row r="27" spans="1:17" x14ac:dyDescent="0.3">
      <c r="A27" t="s">
        <v>32</v>
      </c>
      <c r="B27" t="s">
        <v>90</v>
      </c>
      <c r="C27" t="s">
        <v>65</v>
      </c>
      <c r="D27" t="s">
        <v>41</v>
      </c>
      <c r="E27" s="1">
        <v>64.456521739130437</v>
      </c>
      <c r="F27" s="1">
        <v>5.2173913043478262</v>
      </c>
      <c r="G27" s="1">
        <v>0.3374999999999998</v>
      </c>
      <c r="H27" s="1">
        <v>0.3111956521739131</v>
      </c>
      <c r="I27" s="1">
        <v>1.7173913043478262</v>
      </c>
      <c r="J27" s="1">
        <v>0</v>
      </c>
      <c r="K27" s="1">
        <v>5.5877173913043467</v>
      </c>
      <c r="L27" s="1">
        <f t="shared" si="0"/>
        <v>5.5877173913043467</v>
      </c>
      <c r="M27" s="1">
        <f t="shared" si="1"/>
        <v>8.6689713322091036E-2</v>
      </c>
      <c r="N27" s="1">
        <v>6.0715217391304348</v>
      </c>
      <c r="O27" s="1">
        <v>0</v>
      </c>
      <c r="P27" s="1">
        <f t="shared" si="2"/>
        <v>6.0715217391304348</v>
      </c>
      <c r="Q27" s="1">
        <f t="shared" si="3"/>
        <v>9.4195615514333891E-2</v>
      </c>
    </row>
    <row r="28" spans="1:17" x14ac:dyDescent="0.3">
      <c r="A28" t="s">
        <v>32</v>
      </c>
      <c r="B28" t="s">
        <v>91</v>
      </c>
      <c r="C28" t="s">
        <v>65</v>
      </c>
      <c r="D28" t="s">
        <v>41</v>
      </c>
      <c r="E28" s="1">
        <v>117.45652173913044</v>
      </c>
      <c r="F28" s="1">
        <v>17.217391304347824</v>
      </c>
      <c r="G28" s="1">
        <v>1.173913043478261</v>
      </c>
      <c r="H28" s="1">
        <v>0.65217391304347827</v>
      </c>
      <c r="I28" s="1">
        <v>3.1956521739130435</v>
      </c>
      <c r="J28" s="1">
        <v>10.5</v>
      </c>
      <c r="K28" s="1">
        <v>5.0978260869565215</v>
      </c>
      <c r="L28" s="1">
        <f t="shared" si="0"/>
        <v>15.597826086956522</v>
      </c>
      <c r="M28" s="1">
        <f t="shared" si="1"/>
        <v>0.13279659448454562</v>
      </c>
      <c r="N28" s="1">
        <v>10.399456521739131</v>
      </c>
      <c r="O28" s="1">
        <v>0</v>
      </c>
      <c r="P28" s="1">
        <f t="shared" si="2"/>
        <v>10.399456521739131</v>
      </c>
      <c r="Q28" s="1">
        <f t="shared" si="3"/>
        <v>8.8538774754765875E-2</v>
      </c>
    </row>
    <row r="29" spans="1:17" x14ac:dyDescent="0.3">
      <c r="A29" t="s">
        <v>32</v>
      </c>
      <c r="B29" t="s">
        <v>92</v>
      </c>
      <c r="C29" t="s">
        <v>93</v>
      </c>
      <c r="D29" t="s">
        <v>83</v>
      </c>
      <c r="E29" s="1">
        <v>90.760869565217391</v>
      </c>
      <c r="F29" s="1">
        <v>4.4347826086956523</v>
      </c>
      <c r="G29" s="1">
        <v>0.84782608695652173</v>
      </c>
      <c r="H29" s="1">
        <v>0.49184782608695654</v>
      </c>
      <c r="I29" s="1">
        <v>1.1956521739130435</v>
      </c>
      <c r="J29" s="1">
        <v>4.6195652173913047</v>
      </c>
      <c r="K29" s="1">
        <v>16.445652173913043</v>
      </c>
      <c r="L29" s="1">
        <f t="shared" si="0"/>
        <v>21.065217391304348</v>
      </c>
      <c r="M29" s="1">
        <f t="shared" si="1"/>
        <v>0.23209580838323354</v>
      </c>
      <c r="N29" s="1">
        <v>5.3043478260869561</v>
      </c>
      <c r="O29" s="1">
        <v>0</v>
      </c>
      <c r="P29" s="1">
        <f t="shared" si="2"/>
        <v>5.3043478260869561</v>
      </c>
      <c r="Q29" s="1">
        <f t="shared" si="3"/>
        <v>5.8443113772455084E-2</v>
      </c>
    </row>
    <row r="30" spans="1:17" x14ac:dyDescent="0.3">
      <c r="A30" t="s">
        <v>32</v>
      </c>
      <c r="B30" t="s">
        <v>94</v>
      </c>
      <c r="C30" t="s">
        <v>95</v>
      </c>
      <c r="D30" t="s">
        <v>76</v>
      </c>
      <c r="E30" s="1">
        <v>76.913043478260875</v>
      </c>
      <c r="F30" s="1">
        <v>5.2173913043478262</v>
      </c>
      <c r="G30" s="1">
        <v>0.25826086956521715</v>
      </c>
      <c r="H30" s="1">
        <v>0.40847826086956518</v>
      </c>
      <c r="I30" s="1">
        <v>1.6521739130434783</v>
      </c>
      <c r="J30" s="1">
        <v>0</v>
      </c>
      <c r="K30" s="1">
        <v>9.173043478260869</v>
      </c>
      <c r="L30" s="1">
        <f t="shared" si="0"/>
        <v>9.173043478260869</v>
      </c>
      <c r="M30" s="1">
        <f t="shared" si="1"/>
        <v>0.11926512153759185</v>
      </c>
      <c r="N30" s="1">
        <v>9.4068478260869579</v>
      </c>
      <c r="O30" s="1">
        <v>0</v>
      </c>
      <c r="P30" s="1">
        <f t="shared" si="2"/>
        <v>9.4068478260869579</v>
      </c>
      <c r="Q30" s="1">
        <f t="shared" si="3"/>
        <v>0.12230497456189938</v>
      </c>
    </row>
    <row r="31" spans="1:17" x14ac:dyDescent="0.3">
      <c r="A31" t="s">
        <v>32</v>
      </c>
      <c r="B31" t="s">
        <v>96</v>
      </c>
      <c r="C31" t="s">
        <v>95</v>
      </c>
      <c r="D31" t="s">
        <v>76</v>
      </c>
      <c r="E31" s="1">
        <v>51.597826086956523</v>
      </c>
      <c r="F31" s="1">
        <v>5.3913043478260869</v>
      </c>
      <c r="G31" s="1">
        <v>0.28260869565217389</v>
      </c>
      <c r="H31" s="1">
        <v>0.52173913043478259</v>
      </c>
      <c r="I31" s="1">
        <v>2.9891304347826089</v>
      </c>
      <c r="J31" s="1">
        <v>2.3613043478260876</v>
      </c>
      <c r="K31" s="1">
        <v>0</v>
      </c>
      <c r="L31" s="1">
        <f t="shared" si="0"/>
        <v>2.3613043478260876</v>
      </c>
      <c r="M31" s="1">
        <f t="shared" si="1"/>
        <v>4.5763640193806625E-2</v>
      </c>
      <c r="N31" s="1">
        <v>6.2960869565217408</v>
      </c>
      <c r="O31" s="1">
        <v>0</v>
      </c>
      <c r="P31" s="1">
        <f t="shared" si="2"/>
        <v>6.2960869565217408</v>
      </c>
      <c r="Q31" s="1">
        <f t="shared" si="3"/>
        <v>0.12202232989256376</v>
      </c>
    </row>
    <row r="32" spans="1:17" x14ac:dyDescent="0.3">
      <c r="A32" t="s">
        <v>32</v>
      </c>
      <c r="B32" t="s">
        <v>97</v>
      </c>
      <c r="C32" t="s">
        <v>98</v>
      </c>
      <c r="D32" t="s">
        <v>41</v>
      </c>
      <c r="E32" s="1">
        <v>27.695652173913043</v>
      </c>
      <c r="F32" s="1">
        <v>0</v>
      </c>
      <c r="G32" s="1">
        <v>0</v>
      </c>
      <c r="H32" s="1">
        <v>0</v>
      </c>
      <c r="I32" s="1">
        <v>0</v>
      </c>
      <c r="J32" s="1">
        <v>0</v>
      </c>
      <c r="K32" s="1">
        <v>0</v>
      </c>
      <c r="L32" s="1">
        <f t="shared" si="0"/>
        <v>0</v>
      </c>
      <c r="M32" s="1">
        <f t="shared" si="1"/>
        <v>0</v>
      </c>
      <c r="N32" s="1">
        <v>0</v>
      </c>
      <c r="O32" s="1">
        <v>0</v>
      </c>
      <c r="P32" s="1">
        <f t="shared" si="2"/>
        <v>0</v>
      </c>
      <c r="Q32" s="1">
        <f t="shared" si="3"/>
        <v>0</v>
      </c>
    </row>
    <row r="33" spans="1:17" x14ac:dyDescent="0.3">
      <c r="A33" t="s">
        <v>32</v>
      </c>
      <c r="B33" t="s">
        <v>99</v>
      </c>
      <c r="C33" t="s">
        <v>44</v>
      </c>
      <c r="D33" t="s">
        <v>41</v>
      </c>
      <c r="E33" s="1">
        <v>291.32608695652175</v>
      </c>
      <c r="F33" s="1">
        <v>4.4347826086956523</v>
      </c>
      <c r="G33" s="1">
        <v>0.19293478260869565</v>
      </c>
      <c r="H33" s="1">
        <v>0.78054347826086956</v>
      </c>
      <c r="I33" s="1">
        <v>0</v>
      </c>
      <c r="J33" s="1">
        <v>4.5217391304347823</v>
      </c>
      <c r="K33" s="1">
        <v>60.171195652173914</v>
      </c>
      <c r="L33" s="1">
        <f t="shared" si="0"/>
        <v>64.692934782608702</v>
      </c>
      <c r="M33" s="1">
        <f t="shared" si="1"/>
        <v>0.2220636519662712</v>
      </c>
      <c r="N33" s="1">
        <v>28.190217391304348</v>
      </c>
      <c r="O33" s="1">
        <v>0</v>
      </c>
      <c r="P33" s="1">
        <f t="shared" si="2"/>
        <v>28.190217391304348</v>
      </c>
      <c r="Q33" s="1">
        <f t="shared" si="3"/>
        <v>9.6765166778598602E-2</v>
      </c>
    </row>
    <row r="34" spans="1:17" x14ac:dyDescent="0.3">
      <c r="A34" t="s">
        <v>32</v>
      </c>
      <c r="B34" t="s">
        <v>100</v>
      </c>
      <c r="C34" t="s">
        <v>65</v>
      </c>
      <c r="D34" t="s">
        <v>41</v>
      </c>
      <c r="E34" s="1">
        <v>38.282608695652172</v>
      </c>
      <c r="F34" s="1">
        <v>15.473913043478252</v>
      </c>
      <c r="G34" s="1">
        <v>0</v>
      </c>
      <c r="H34" s="1">
        <v>0</v>
      </c>
      <c r="I34" s="1">
        <v>0.94565217391304346</v>
      </c>
      <c r="J34" s="1">
        <v>0</v>
      </c>
      <c r="K34" s="1">
        <v>2.3290217391304342</v>
      </c>
      <c r="L34" s="1">
        <f t="shared" si="0"/>
        <v>2.3290217391304342</v>
      </c>
      <c r="M34" s="1">
        <f t="shared" si="1"/>
        <v>6.0837592277115264E-2</v>
      </c>
      <c r="N34" s="1">
        <v>4.0380434782608692</v>
      </c>
      <c r="O34" s="1">
        <v>0</v>
      </c>
      <c r="P34" s="1">
        <f t="shared" si="2"/>
        <v>4.0380434782608692</v>
      </c>
      <c r="Q34" s="1">
        <f t="shared" si="3"/>
        <v>0.10547984099943214</v>
      </c>
    </row>
    <row r="35" spans="1:17" x14ac:dyDescent="0.3">
      <c r="A35" t="s">
        <v>32</v>
      </c>
      <c r="B35" t="s">
        <v>101</v>
      </c>
      <c r="C35" t="s">
        <v>102</v>
      </c>
      <c r="D35" t="s">
        <v>35</v>
      </c>
      <c r="E35" s="1">
        <v>45.032608695652172</v>
      </c>
      <c r="F35" s="1">
        <v>5.6521739130434785</v>
      </c>
      <c r="G35" s="1">
        <v>0.22826086956521738</v>
      </c>
      <c r="H35" s="1">
        <v>0.25271739130434784</v>
      </c>
      <c r="I35" s="1">
        <v>1.1086956521739131</v>
      </c>
      <c r="J35" s="1">
        <v>4.6875</v>
      </c>
      <c r="K35" s="1">
        <v>8.2934782608695645</v>
      </c>
      <c r="L35" s="1">
        <f t="shared" si="0"/>
        <v>12.980978260869565</v>
      </c>
      <c r="M35" s="1">
        <f t="shared" si="1"/>
        <v>0.288257301472363</v>
      </c>
      <c r="N35" s="1">
        <v>5.4021739130434785</v>
      </c>
      <c r="O35" s="1">
        <v>0</v>
      </c>
      <c r="P35" s="1">
        <f t="shared" si="2"/>
        <v>5.4021739130434785</v>
      </c>
      <c r="Q35" s="1">
        <f t="shared" si="3"/>
        <v>0.11996138064204684</v>
      </c>
    </row>
    <row r="36" spans="1:17" x14ac:dyDescent="0.3">
      <c r="A36" t="s">
        <v>32</v>
      </c>
      <c r="B36" t="s">
        <v>103</v>
      </c>
      <c r="C36" t="s">
        <v>104</v>
      </c>
      <c r="D36" t="s">
        <v>35</v>
      </c>
      <c r="E36" s="1">
        <v>101.20652173913044</v>
      </c>
      <c r="F36" s="1">
        <v>5.2173913043478262</v>
      </c>
      <c r="G36" s="1">
        <v>0.52369565217391245</v>
      </c>
      <c r="H36" s="1">
        <v>0.45923913043478259</v>
      </c>
      <c r="I36" s="1">
        <v>1.9347826086956521</v>
      </c>
      <c r="J36" s="1">
        <v>0</v>
      </c>
      <c r="K36" s="1">
        <v>10.144565217391301</v>
      </c>
      <c r="L36" s="1">
        <f t="shared" si="0"/>
        <v>10.144565217391301</v>
      </c>
      <c r="M36" s="1">
        <f t="shared" si="1"/>
        <v>0.10023627966920844</v>
      </c>
      <c r="N36" s="1">
        <v>8.765217391304347</v>
      </c>
      <c r="O36" s="1">
        <v>0</v>
      </c>
      <c r="P36" s="1">
        <f t="shared" si="2"/>
        <v>8.765217391304347</v>
      </c>
      <c r="Q36" s="1">
        <f t="shared" si="3"/>
        <v>8.6607238749865742E-2</v>
      </c>
    </row>
    <row r="37" spans="1:17" x14ac:dyDescent="0.3">
      <c r="A37" t="s">
        <v>32</v>
      </c>
      <c r="B37" t="s">
        <v>105</v>
      </c>
      <c r="C37" t="s">
        <v>46</v>
      </c>
      <c r="D37" t="s">
        <v>47</v>
      </c>
      <c r="E37" s="1">
        <v>115.79347826086956</v>
      </c>
      <c r="F37" s="1">
        <v>9.4782608695652169</v>
      </c>
      <c r="G37" s="1">
        <v>0.54293478260869588</v>
      </c>
      <c r="H37" s="1">
        <v>0.77597826086956523</v>
      </c>
      <c r="I37" s="1">
        <v>2.347826086956522</v>
      </c>
      <c r="J37" s="1">
        <v>0</v>
      </c>
      <c r="K37" s="1">
        <v>13.011847826086953</v>
      </c>
      <c r="L37" s="1">
        <f t="shared" si="0"/>
        <v>13.011847826086953</v>
      </c>
      <c r="M37" s="1">
        <f t="shared" si="1"/>
        <v>0.11237116305266119</v>
      </c>
      <c r="N37" s="1">
        <v>13.58619565217391</v>
      </c>
      <c r="O37" s="1">
        <v>0</v>
      </c>
      <c r="P37" s="1">
        <f t="shared" si="2"/>
        <v>13.58619565217391</v>
      </c>
      <c r="Q37" s="1">
        <f t="shared" si="3"/>
        <v>0.11733126818736503</v>
      </c>
    </row>
    <row r="38" spans="1:17" x14ac:dyDescent="0.3">
      <c r="A38" t="s">
        <v>32</v>
      </c>
      <c r="B38" t="s">
        <v>106</v>
      </c>
      <c r="C38" t="s">
        <v>107</v>
      </c>
      <c r="D38" t="s">
        <v>83</v>
      </c>
      <c r="E38" s="1">
        <v>55.793478260869563</v>
      </c>
      <c r="F38" s="1">
        <v>3.9130434782608696</v>
      </c>
      <c r="G38" s="1">
        <v>0.522826086956522</v>
      </c>
      <c r="H38" s="1">
        <v>0.34141304347826085</v>
      </c>
      <c r="I38" s="1">
        <v>1.1086956521739131</v>
      </c>
      <c r="J38" s="1">
        <v>0</v>
      </c>
      <c r="K38" s="1">
        <v>7.9797826086956558</v>
      </c>
      <c r="L38" s="1">
        <f t="shared" si="0"/>
        <v>7.9797826086956558</v>
      </c>
      <c r="M38" s="1">
        <f t="shared" si="1"/>
        <v>0.14302357295928314</v>
      </c>
      <c r="N38" s="1">
        <v>5.2739130434782604</v>
      </c>
      <c r="O38" s="1">
        <v>0</v>
      </c>
      <c r="P38" s="1">
        <f t="shared" si="2"/>
        <v>5.2739130434782604</v>
      </c>
      <c r="Q38" s="1">
        <f t="shared" si="3"/>
        <v>9.4525618546658863E-2</v>
      </c>
    </row>
    <row r="39" spans="1:17" x14ac:dyDescent="0.3">
      <c r="A39" t="s">
        <v>32</v>
      </c>
      <c r="B39" t="s">
        <v>108</v>
      </c>
      <c r="C39" t="s">
        <v>69</v>
      </c>
      <c r="D39" t="s">
        <v>54</v>
      </c>
      <c r="E39" s="1">
        <v>25.304347826086957</v>
      </c>
      <c r="F39" s="1">
        <v>5.1304347826086953</v>
      </c>
      <c r="G39" s="1">
        <v>0.25826086956521715</v>
      </c>
      <c r="H39" s="1">
        <v>0.35423913043478267</v>
      </c>
      <c r="I39" s="1">
        <v>1.1630434782608696</v>
      </c>
      <c r="J39" s="1">
        <v>0</v>
      </c>
      <c r="K39" s="1">
        <v>16.017608695652171</v>
      </c>
      <c r="L39" s="1">
        <f t="shared" si="0"/>
        <v>16.017608695652171</v>
      </c>
      <c r="M39" s="1">
        <f t="shared" si="1"/>
        <v>0.63299828178694151</v>
      </c>
      <c r="N39" s="1">
        <v>5.538043478260871</v>
      </c>
      <c r="O39" s="1">
        <v>0</v>
      </c>
      <c r="P39" s="1">
        <f t="shared" si="2"/>
        <v>5.538043478260871</v>
      </c>
      <c r="Q39" s="1">
        <f t="shared" si="3"/>
        <v>0.21885738831615126</v>
      </c>
    </row>
    <row r="40" spans="1:17" x14ac:dyDescent="0.3">
      <c r="A40" t="s">
        <v>32</v>
      </c>
      <c r="B40" t="s">
        <v>109</v>
      </c>
      <c r="C40" t="s">
        <v>104</v>
      </c>
      <c r="D40" t="s">
        <v>35</v>
      </c>
      <c r="E40" s="1">
        <v>22.413043478260871</v>
      </c>
      <c r="F40" s="1">
        <v>4.6956521739130439</v>
      </c>
      <c r="G40" s="1">
        <v>0.20086956521739127</v>
      </c>
      <c r="H40" s="1">
        <v>0.12043478260869565</v>
      </c>
      <c r="I40" s="1">
        <v>0.68478260869565222</v>
      </c>
      <c r="J40" s="1">
        <v>0</v>
      </c>
      <c r="K40" s="1">
        <v>15.57826086956522</v>
      </c>
      <c r="L40" s="1">
        <f t="shared" si="0"/>
        <v>15.57826086956522</v>
      </c>
      <c r="M40" s="1">
        <f t="shared" si="1"/>
        <v>0.69505334626576143</v>
      </c>
      <c r="N40" s="1">
        <v>7.6808695652173915</v>
      </c>
      <c r="O40" s="1">
        <v>0</v>
      </c>
      <c r="P40" s="1">
        <f t="shared" si="2"/>
        <v>7.6808695652173915</v>
      </c>
      <c r="Q40" s="1">
        <f t="shared" si="3"/>
        <v>0.34269641125121242</v>
      </c>
    </row>
    <row r="41" spans="1:17" x14ac:dyDescent="0.3">
      <c r="A41" t="s">
        <v>32</v>
      </c>
      <c r="B41" t="s">
        <v>110</v>
      </c>
      <c r="C41" t="s">
        <v>111</v>
      </c>
      <c r="D41" t="s">
        <v>83</v>
      </c>
      <c r="E41" s="1">
        <v>104.27173913043478</v>
      </c>
      <c r="F41" s="1">
        <v>5.0434782608695654</v>
      </c>
      <c r="G41" s="1">
        <v>0.65282608695652056</v>
      </c>
      <c r="H41" s="1">
        <v>0.6263043478260869</v>
      </c>
      <c r="I41" s="1">
        <v>2.5652173913043477</v>
      </c>
      <c r="J41" s="1">
        <v>0</v>
      </c>
      <c r="K41" s="1">
        <v>12.816413043478255</v>
      </c>
      <c r="L41" s="1">
        <f t="shared" si="0"/>
        <v>12.816413043478255</v>
      </c>
      <c r="M41" s="1">
        <f t="shared" si="1"/>
        <v>0.12291358282080678</v>
      </c>
      <c r="N41" s="1">
        <v>10.805326086956523</v>
      </c>
      <c r="O41" s="1">
        <v>0</v>
      </c>
      <c r="P41" s="1">
        <f t="shared" si="2"/>
        <v>10.805326086956523</v>
      </c>
      <c r="Q41" s="1">
        <f t="shared" si="3"/>
        <v>0.10362660273115815</v>
      </c>
    </row>
    <row r="42" spans="1:17" x14ac:dyDescent="0.3">
      <c r="A42" t="s">
        <v>32</v>
      </c>
      <c r="B42" t="s">
        <v>112</v>
      </c>
      <c r="C42" t="s">
        <v>65</v>
      </c>
      <c r="D42" t="s">
        <v>41</v>
      </c>
      <c r="E42" s="1">
        <v>106.51086956521739</v>
      </c>
      <c r="F42" s="1">
        <v>3.8260869565217392</v>
      </c>
      <c r="G42" s="1">
        <v>0.17391304347826086</v>
      </c>
      <c r="H42" s="1">
        <v>0.32152173913043475</v>
      </c>
      <c r="I42" s="1">
        <v>1.173913043478261</v>
      </c>
      <c r="J42" s="1">
        <v>5.3043478260869561</v>
      </c>
      <c r="K42" s="1">
        <v>9.241847826086957</v>
      </c>
      <c r="L42" s="1">
        <f t="shared" si="0"/>
        <v>14.546195652173914</v>
      </c>
      <c r="M42" s="1">
        <f t="shared" si="1"/>
        <v>0.13657005816920095</v>
      </c>
      <c r="N42" s="1">
        <v>6.3586956521739131</v>
      </c>
      <c r="O42" s="1">
        <v>4.7826086956521738</v>
      </c>
      <c r="P42" s="1">
        <f t="shared" si="2"/>
        <v>11.141304347826086</v>
      </c>
      <c r="Q42" s="1">
        <f t="shared" si="3"/>
        <v>0.10460251046025104</v>
      </c>
    </row>
    <row r="43" spans="1:17" x14ac:dyDescent="0.3">
      <c r="A43" t="s">
        <v>32</v>
      </c>
      <c r="B43" t="s">
        <v>113</v>
      </c>
      <c r="C43" t="s">
        <v>114</v>
      </c>
      <c r="D43" t="s">
        <v>76</v>
      </c>
      <c r="E43" s="1">
        <v>280.21739130434781</v>
      </c>
      <c r="F43" s="1">
        <v>4.8913043478260869</v>
      </c>
      <c r="G43" s="1">
        <v>2.097826086956522</v>
      </c>
      <c r="H43" s="1">
        <v>0.61413043478260865</v>
      </c>
      <c r="I43" s="1">
        <v>6.7608695652173916</v>
      </c>
      <c r="J43" s="1">
        <v>3.6766304347826089</v>
      </c>
      <c r="K43" s="1">
        <v>64.494565217391298</v>
      </c>
      <c r="L43" s="1">
        <f t="shared" si="0"/>
        <v>68.171195652173907</v>
      </c>
      <c r="M43" s="1">
        <f t="shared" si="1"/>
        <v>0.24327967416602017</v>
      </c>
      <c r="N43" s="1">
        <v>4.7608695652173916</v>
      </c>
      <c r="O43" s="1">
        <v>21.157608695652176</v>
      </c>
      <c r="P43" s="1">
        <f t="shared" si="2"/>
        <v>25.918478260869566</v>
      </c>
      <c r="Q43" s="1">
        <f t="shared" si="3"/>
        <v>9.2494181536074485E-2</v>
      </c>
    </row>
    <row r="44" spans="1:17" x14ac:dyDescent="0.3">
      <c r="A44" t="s">
        <v>32</v>
      </c>
      <c r="B44" t="s">
        <v>115</v>
      </c>
      <c r="C44" t="s">
        <v>116</v>
      </c>
      <c r="D44" t="s">
        <v>117</v>
      </c>
      <c r="E44" s="1">
        <v>39.902173913043477</v>
      </c>
      <c r="F44" s="1">
        <v>5.2173913043478262</v>
      </c>
      <c r="G44" s="1">
        <v>8.6956521739130432E-2</v>
      </c>
      <c r="H44" s="1">
        <v>5.7065217391304345E-2</v>
      </c>
      <c r="I44" s="1">
        <v>1.1304347826086956</v>
      </c>
      <c r="J44" s="1">
        <v>5.1548913043478262</v>
      </c>
      <c r="K44" s="1">
        <v>10.839673913043478</v>
      </c>
      <c r="L44" s="1">
        <f t="shared" si="0"/>
        <v>15.994565217391305</v>
      </c>
      <c r="M44" s="1">
        <f t="shared" si="1"/>
        <v>0.40084445655134843</v>
      </c>
      <c r="N44" s="1">
        <v>0</v>
      </c>
      <c r="O44" s="1">
        <v>0</v>
      </c>
      <c r="P44" s="1">
        <f t="shared" si="2"/>
        <v>0</v>
      </c>
      <c r="Q44" s="1">
        <f t="shared" si="3"/>
        <v>0</v>
      </c>
    </row>
    <row r="45" spans="1:17" x14ac:dyDescent="0.3">
      <c r="A45" t="s">
        <v>32</v>
      </c>
      <c r="B45" t="s">
        <v>118</v>
      </c>
      <c r="C45" t="s">
        <v>116</v>
      </c>
      <c r="D45" t="s">
        <v>117</v>
      </c>
      <c r="E45" s="1">
        <v>75.75</v>
      </c>
      <c r="F45" s="1">
        <v>5.1304347826086953</v>
      </c>
      <c r="G45" s="1">
        <v>0.25826086956521715</v>
      </c>
      <c r="H45" s="1">
        <v>0.43847826086956526</v>
      </c>
      <c r="I45" s="1">
        <v>1.5326086956521738</v>
      </c>
      <c r="J45" s="1">
        <v>0</v>
      </c>
      <c r="K45" s="1">
        <v>10.015108695652174</v>
      </c>
      <c r="L45" s="1">
        <f t="shared" si="0"/>
        <v>10.015108695652174</v>
      </c>
      <c r="M45" s="1">
        <f t="shared" si="1"/>
        <v>0.13221265604821353</v>
      </c>
      <c r="N45" s="1">
        <v>6.3147826086956513</v>
      </c>
      <c r="O45" s="1">
        <v>0</v>
      </c>
      <c r="P45" s="1">
        <f t="shared" si="2"/>
        <v>6.3147826086956513</v>
      </c>
      <c r="Q45" s="1">
        <f t="shared" si="3"/>
        <v>8.3363466781460741E-2</v>
      </c>
    </row>
    <row r="46" spans="1:17" x14ac:dyDescent="0.3">
      <c r="A46" t="s">
        <v>32</v>
      </c>
      <c r="B46" t="s">
        <v>119</v>
      </c>
      <c r="C46" t="s">
        <v>120</v>
      </c>
      <c r="D46" t="s">
        <v>59</v>
      </c>
      <c r="E46" s="1">
        <v>48.380434782608695</v>
      </c>
      <c r="F46" s="1">
        <v>5.5652173913043477</v>
      </c>
      <c r="G46" s="1">
        <v>0.14130434782608695</v>
      </c>
      <c r="H46" s="1">
        <v>0.28804347826086957</v>
      </c>
      <c r="I46" s="1">
        <v>0.91304347826086951</v>
      </c>
      <c r="J46" s="1">
        <v>4.7173913043478262</v>
      </c>
      <c r="K46" s="1">
        <v>11.446739130434782</v>
      </c>
      <c r="L46" s="1">
        <f t="shared" si="0"/>
        <v>16.164130434782606</v>
      </c>
      <c r="M46" s="1">
        <f t="shared" si="1"/>
        <v>0.33410469557402828</v>
      </c>
      <c r="N46" s="1">
        <v>2.5217391304347827</v>
      </c>
      <c r="O46" s="1">
        <v>2.8369565217391304</v>
      </c>
      <c r="P46" s="1">
        <f t="shared" si="2"/>
        <v>5.3586956521739131</v>
      </c>
      <c r="Q46" s="1">
        <f t="shared" si="3"/>
        <v>0.11076162660076387</v>
      </c>
    </row>
    <row r="47" spans="1:17" x14ac:dyDescent="0.3">
      <c r="A47" t="s">
        <v>32</v>
      </c>
      <c r="B47" t="s">
        <v>121</v>
      </c>
      <c r="C47" t="s">
        <v>65</v>
      </c>
      <c r="D47" t="s">
        <v>41</v>
      </c>
      <c r="E47" s="1">
        <v>112.32608695652173</v>
      </c>
      <c r="F47" s="1">
        <v>5.2173913043478262</v>
      </c>
      <c r="G47" s="1">
        <v>0.4891304347826087</v>
      </c>
      <c r="H47" s="1">
        <v>0.53532608695652173</v>
      </c>
      <c r="I47" s="1">
        <v>1.3043478260869565</v>
      </c>
      <c r="J47" s="1">
        <v>5.1304347826086953</v>
      </c>
      <c r="K47" s="1">
        <v>22.688369565217382</v>
      </c>
      <c r="L47" s="1">
        <f t="shared" si="0"/>
        <v>27.818804347826077</v>
      </c>
      <c r="M47" s="1">
        <f t="shared" si="1"/>
        <v>0.24766111863750717</v>
      </c>
      <c r="N47" s="1">
        <v>14.235217391304349</v>
      </c>
      <c r="O47" s="1">
        <v>0</v>
      </c>
      <c r="P47" s="1">
        <f t="shared" si="2"/>
        <v>14.235217391304349</v>
      </c>
      <c r="Q47" s="1">
        <f t="shared" si="3"/>
        <v>0.12673117863363656</v>
      </c>
    </row>
    <row r="48" spans="1:17" x14ac:dyDescent="0.3">
      <c r="A48" t="s">
        <v>32</v>
      </c>
      <c r="B48" t="s">
        <v>122</v>
      </c>
      <c r="C48" t="s">
        <v>123</v>
      </c>
      <c r="D48" t="s">
        <v>76</v>
      </c>
      <c r="E48" s="1">
        <v>80.108695652173907</v>
      </c>
      <c r="F48" s="1">
        <v>4.7826086956521738</v>
      </c>
      <c r="G48" s="1">
        <v>0.25826086956521715</v>
      </c>
      <c r="H48" s="1">
        <v>0.3786956521739131</v>
      </c>
      <c r="I48" s="1">
        <v>1.4347826086956521</v>
      </c>
      <c r="J48" s="1">
        <v>0</v>
      </c>
      <c r="K48" s="1">
        <v>8.5305434782608653</v>
      </c>
      <c r="L48" s="1">
        <f t="shared" si="0"/>
        <v>8.5305434782608653</v>
      </c>
      <c r="M48" s="1">
        <f t="shared" si="1"/>
        <v>0.10648710990502031</v>
      </c>
      <c r="N48" s="1">
        <v>7.519239130434781</v>
      </c>
      <c r="O48" s="1">
        <v>0</v>
      </c>
      <c r="P48" s="1">
        <f t="shared" si="2"/>
        <v>7.519239130434781</v>
      </c>
      <c r="Q48" s="1">
        <f t="shared" si="3"/>
        <v>9.3862957937584784E-2</v>
      </c>
    </row>
    <row r="49" spans="1:17" x14ac:dyDescent="0.3">
      <c r="A49" t="s">
        <v>32</v>
      </c>
      <c r="B49" t="s">
        <v>124</v>
      </c>
      <c r="C49" t="s">
        <v>125</v>
      </c>
      <c r="D49" t="s">
        <v>117</v>
      </c>
      <c r="E49" s="1">
        <v>101.6304347826087</v>
      </c>
      <c r="F49" s="1">
        <v>4.5163043478260869</v>
      </c>
      <c r="G49" s="1">
        <v>0.65217391304347827</v>
      </c>
      <c r="H49" s="1">
        <v>0.5</v>
      </c>
      <c r="I49" s="1">
        <v>81.836956521739125</v>
      </c>
      <c r="J49" s="1">
        <v>0</v>
      </c>
      <c r="K49" s="1">
        <v>0</v>
      </c>
      <c r="L49" s="1">
        <f t="shared" si="0"/>
        <v>0</v>
      </c>
      <c r="M49" s="1">
        <f t="shared" si="1"/>
        <v>0</v>
      </c>
      <c r="N49" s="1">
        <v>0</v>
      </c>
      <c r="O49" s="1">
        <v>0</v>
      </c>
      <c r="P49" s="1">
        <f t="shared" si="2"/>
        <v>0</v>
      </c>
      <c r="Q49" s="1">
        <f t="shared" si="3"/>
        <v>0</v>
      </c>
    </row>
    <row r="50" spans="1:17" x14ac:dyDescent="0.3">
      <c r="A50" t="s">
        <v>32</v>
      </c>
      <c r="B50" t="s">
        <v>126</v>
      </c>
      <c r="C50" t="s">
        <v>127</v>
      </c>
      <c r="D50" t="s">
        <v>38</v>
      </c>
      <c r="E50" s="1">
        <v>91.315217391304344</v>
      </c>
      <c r="F50" s="1">
        <v>9.0434782608695645</v>
      </c>
      <c r="G50" s="1">
        <v>0.33000000000000046</v>
      </c>
      <c r="H50" s="1">
        <v>0.41532608695652173</v>
      </c>
      <c r="I50" s="1">
        <v>1.9130434782608696</v>
      </c>
      <c r="J50" s="1">
        <v>4.7826086956521738</v>
      </c>
      <c r="K50" s="1">
        <v>14.037826086956523</v>
      </c>
      <c r="L50" s="1">
        <f t="shared" si="0"/>
        <v>18.820434782608697</v>
      </c>
      <c r="M50" s="1">
        <f t="shared" si="1"/>
        <v>0.20610403523390075</v>
      </c>
      <c r="N50" s="1">
        <v>9.844021739130433</v>
      </c>
      <c r="O50" s="1">
        <v>0</v>
      </c>
      <c r="P50" s="1">
        <f t="shared" si="2"/>
        <v>9.844021739130433</v>
      </c>
      <c r="Q50" s="1">
        <f t="shared" si="3"/>
        <v>0.10780264254255444</v>
      </c>
    </row>
    <row r="51" spans="1:17" x14ac:dyDescent="0.3">
      <c r="A51" t="s">
        <v>32</v>
      </c>
      <c r="B51" t="s">
        <v>128</v>
      </c>
      <c r="C51" t="s">
        <v>129</v>
      </c>
      <c r="D51" t="s">
        <v>41</v>
      </c>
      <c r="E51" s="1">
        <v>94.532608695652172</v>
      </c>
      <c r="F51" s="1">
        <v>5.0434782608695654</v>
      </c>
      <c r="G51" s="1">
        <v>0.52369565217391245</v>
      </c>
      <c r="H51" s="1">
        <v>0.42304347826086958</v>
      </c>
      <c r="I51" s="1">
        <v>1.4673913043478262</v>
      </c>
      <c r="J51" s="1">
        <v>0</v>
      </c>
      <c r="K51" s="1">
        <v>19.855869565217397</v>
      </c>
      <c r="L51" s="1">
        <f t="shared" si="0"/>
        <v>19.855869565217397</v>
      </c>
      <c r="M51" s="1">
        <f t="shared" si="1"/>
        <v>0.21004254340577216</v>
      </c>
      <c r="N51" s="1">
        <v>5.0723913043478248</v>
      </c>
      <c r="O51" s="1">
        <v>0</v>
      </c>
      <c r="P51" s="1">
        <f t="shared" si="2"/>
        <v>5.0723913043478248</v>
      </c>
      <c r="Q51" s="1">
        <f t="shared" si="3"/>
        <v>5.365758307462342E-2</v>
      </c>
    </row>
    <row r="52" spans="1:17" x14ac:dyDescent="0.3">
      <c r="A52" t="s">
        <v>32</v>
      </c>
      <c r="B52" t="s">
        <v>130</v>
      </c>
      <c r="C52" t="s">
        <v>37</v>
      </c>
      <c r="D52" t="s">
        <v>38</v>
      </c>
      <c r="E52" s="1">
        <v>100.42391304347827</v>
      </c>
      <c r="F52" s="1">
        <v>4.9565217391304346</v>
      </c>
      <c r="G52" s="1">
        <v>0.92934782608695654</v>
      </c>
      <c r="H52" s="1">
        <v>0.47282608695652184</v>
      </c>
      <c r="I52" s="1">
        <v>2.7282608695652173</v>
      </c>
      <c r="J52" s="1">
        <v>0</v>
      </c>
      <c r="K52" s="1">
        <v>0</v>
      </c>
      <c r="L52" s="1">
        <f t="shared" si="0"/>
        <v>0</v>
      </c>
      <c r="M52" s="1">
        <f t="shared" si="1"/>
        <v>0</v>
      </c>
      <c r="N52" s="1">
        <v>0</v>
      </c>
      <c r="O52" s="1">
        <v>11.114130434782609</v>
      </c>
      <c r="P52" s="1">
        <f t="shared" si="2"/>
        <v>11.114130434782609</v>
      </c>
      <c r="Q52" s="1">
        <f t="shared" si="3"/>
        <v>0.11067215066565646</v>
      </c>
    </row>
    <row r="53" spans="1:17" x14ac:dyDescent="0.3">
      <c r="A53" t="s">
        <v>32</v>
      </c>
      <c r="B53" t="s">
        <v>131</v>
      </c>
      <c r="C53" t="s">
        <v>95</v>
      </c>
      <c r="D53" t="s">
        <v>76</v>
      </c>
      <c r="E53" s="1">
        <v>148.4891304347826</v>
      </c>
      <c r="F53" s="1">
        <v>10.407608695652174</v>
      </c>
      <c r="G53" s="1">
        <v>0.7891304347826088</v>
      </c>
      <c r="H53" s="1">
        <v>0.84608695652173915</v>
      </c>
      <c r="I53" s="1">
        <v>4.1847826086956523</v>
      </c>
      <c r="J53" s="1">
        <v>0</v>
      </c>
      <c r="K53" s="1">
        <v>23.410978260869566</v>
      </c>
      <c r="L53" s="1">
        <f t="shared" si="0"/>
        <v>23.410978260869566</v>
      </c>
      <c r="M53" s="1">
        <f t="shared" si="1"/>
        <v>0.15766122538613572</v>
      </c>
      <c r="N53" s="1">
        <v>15.548369565217387</v>
      </c>
      <c r="O53" s="1">
        <v>0</v>
      </c>
      <c r="P53" s="1">
        <f t="shared" si="2"/>
        <v>15.548369565217387</v>
      </c>
      <c r="Q53" s="1">
        <f t="shared" si="3"/>
        <v>0.10471048971524777</v>
      </c>
    </row>
    <row r="54" spans="1:17" x14ac:dyDescent="0.3">
      <c r="A54" t="s">
        <v>32</v>
      </c>
      <c r="B54" t="s">
        <v>132</v>
      </c>
      <c r="C54" t="s">
        <v>95</v>
      </c>
      <c r="D54" t="s">
        <v>76</v>
      </c>
      <c r="E54" s="1">
        <v>46.858695652173914</v>
      </c>
      <c r="F54" s="1">
        <v>6.3070652173913047</v>
      </c>
      <c r="G54" s="1">
        <v>5.434782608695652E-2</v>
      </c>
      <c r="H54" s="1">
        <v>0.34782608695652173</v>
      </c>
      <c r="I54" s="1">
        <v>1.4130434782608696</v>
      </c>
      <c r="J54" s="1">
        <v>19.970108695652176</v>
      </c>
      <c r="K54" s="1">
        <v>0</v>
      </c>
      <c r="L54" s="1">
        <f t="shared" si="0"/>
        <v>19.970108695652176</v>
      </c>
      <c r="M54" s="1">
        <f t="shared" si="1"/>
        <v>0.42617722106239853</v>
      </c>
      <c r="N54" s="1">
        <v>5.1358695652173916</v>
      </c>
      <c r="O54" s="1">
        <v>0</v>
      </c>
      <c r="P54" s="1">
        <f t="shared" si="2"/>
        <v>5.1358695652173916</v>
      </c>
      <c r="Q54" s="1">
        <f t="shared" si="3"/>
        <v>0.10960334029227557</v>
      </c>
    </row>
    <row r="55" spans="1:17" x14ac:dyDescent="0.3">
      <c r="A55" t="s">
        <v>32</v>
      </c>
      <c r="B55" t="s">
        <v>133</v>
      </c>
      <c r="C55" t="s">
        <v>40</v>
      </c>
      <c r="D55" t="s">
        <v>41</v>
      </c>
      <c r="E55" s="1">
        <v>135.52173913043478</v>
      </c>
      <c r="F55" s="1">
        <v>5.1304347826086953</v>
      </c>
      <c r="G55" s="1">
        <v>0.32499999999999984</v>
      </c>
      <c r="H55" s="1">
        <v>0.62956521739130433</v>
      </c>
      <c r="I55" s="1">
        <v>3.8043478260869565</v>
      </c>
      <c r="J55" s="1">
        <v>0</v>
      </c>
      <c r="K55" s="1">
        <v>15.292391304347822</v>
      </c>
      <c r="L55" s="1">
        <f t="shared" si="0"/>
        <v>15.292391304347822</v>
      </c>
      <c r="M55" s="1">
        <f t="shared" si="1"/>
        <v>0.11284087263394287</v>
      </c>
      <c r="N55" s="1">
        <v>9.64467391304348</v>
      </c>
      <c r="O55" s="1">
        <v>0</v>
      </c>
      <c r="P55" s="1">
        <f t="shared" si="2"/>
        <v>9.64467391304348</v>
      </c>
      <c r="Q55" s="1">
        <f t="shared" si="3"/>
        <v>7.1166987487969208E-2</v>
      </c>
    </row>
    <row r="56" spans="1:17" x14ac:dyDescent="0.3">
      <c r="A56" t="s">
        <v>32</v>
      </c>
      <c r="B56" t="s">
        <v>134</v>
      </c>
      <c r="C56" t="s">
        <v>69</v>
      </c>
      <c r="D56" t="s">
        <v>54</v>
      </c>
      <c r="E56" s="1">
        <v>195.86956521739131</v>
      </c>
      <c r="F56" s="1">
        <v>5.9844565217391299</v>
      </c>
      <c r="G56" s="1">
        <v>1.6304347826086956</v>
      </c>
      <c r="H56" s="1">
        <v>0</v>
      </c>
      <c r="I56" s="1">
        <v>6.3478260869565215</v>
      </c>
      <c r="J56" s="1">
        <v>4.6060869565217386</v>
      </c>
      <c r="K56" s="1">
        <v>61.636847826086985</v>
      </c>
      <c r="L56" s="1">
        <f t="shared" si="0"/>
        <v>66.242934782608728</v>
      </c>
      <c r="M56" s="1">
        <f t="shared" si="1"/>
        <v>0.33819922308546074</v>
      </c>
      <c r="N56" s="1">
        <v>18.971630434782607</v>
      </c>
      <c r="O56" s="1">
        <v>0</v>
      </c>
      <c r="P56" s="1">
        <f t="shared" si="2"/>
        <v>18.971630434782607</v>
      </c>
      <c r="Q56" s="1">
        <f t="shared" si="3"/>
        <v>9.6858490566037722E-2</v>
      </c>
    </row>
    <row r="57" spans="1:17" x14ac:dyDescent="0.3">
      <c r="A57" t="s">
        <v>32</v>
      </c>
      <c r="B57" t="s">
        <v>135</v>
      </c>
      <c r="C57" t="s">
        <v>78</v>
      </c>
      <c r="D57" t="s">
        <v>38</v>
      </c>
      <c r="E57" s="1">
        <v>69.130434782608702</v>
      </c>
      <c r="F57" s="1">
        <v>5.7391304347826084</v>
      </c>
      <c r="G57" s="1">
        <v>1.0869565217391304E-2</v>
      </c>
      <c r="H57" s="1">
        <v>0.2427173913043478</v>
      </c>
      <c r="I57" s="1">
        <v>2.902173913043478</v>
      </c>
      <c r="J57" s="1">
        <v>38.453152173913047</v>
      </c>
      <c r="K57" s="1">
        <v>7.4545652173913046</v>
      </c>
      <c r="L57" s="1">
        <f t="shared" si="0"/>
        <v>45.907717391304352</v>
      </c>
      <c r="M57" s="1">
        <f t="shared" si="1"/>
        <v>0.6640738993710692</v>
      </c>
      <c r="N57" s="1">
        <v>9.0282608695652176</v>
      </c>
      <c r="O57" s="1">
        <v>9.1304347826086953</v>
      </c>
      <c r="P57" s="1">
        <f t="shared" si="2"/>
        <v>18.158695652173911</v>
      </c>
      <c r="Q57" s="1">
        <f t="shared" si="3"/>
        <v>0.26267295597484269</v>
      </c>
    </row>
    <row r="58" spans="1:17" x14ac:dyDescent="0.3">
      <c r="A58" t="s">
        <v>32</v>
      </c>
      <c r="B58" t="s">
        <v>136</v>
      </c>
      <c r="C58" t="s">
        <v>53</v>
      </c>
      <c r="D58" t="s">
        <v>54</v>
      </c>
      <c r="E58" s="1">
        <v>90.858695652173907</v>
      </c>
      <c r="F58" s="1">
        <v>4.6956521739130439</v>
      </c>
      <c r="G58" s="1">
        <v>0.88152173913043508</v>
      </c>
      <c r="H58" s="1">
        <v>0.51184782608695656</v>
      </c>
      <c r="I58" s="1">
        <v>2.1956521739130435</v>
      </c>
      <c r="J58" s="1">
        <v>0</v>
      </c>
      <c r="K58" s="1">
        <v>6.4953260869565224</v>
      </c>
      <c r="L58" s="1">
        <f t="shared" si="0"/>
        <v>6.4953260869565224</v>
      </c>
      <c r="M58" s="1">
        <f t="shared" si="1"/>
        <v>7.1488216293815063E-2</v>
      </c>
      <c r="N58" s="1">
        <v>8.5494565217391294</v>
      </c>
      <c r="O58" s="1">
        <v>0</v>
      </c>
      <c r="P58" s="1">
        <f t="shared" si="2"/>
        <v>8.5494565217391294</v>
      </c>
      <c r="Q58" s="1">
        <f t="shared" si="3"/>
        <v>9.4096183754037555E-2</v>
      </c>
    </row>
    <row r="59" spans="1:17" x14ac:dyDescent="0.3">
      <c r="A59" t="s">
        <v>32</v>
      </c>
      <c r="B59" t="s">
        <v>137</v>
      </c>
      <c r="C59" t="s">
        <v>138</v>
      </c>
      <c r="D59" t="s">
        <v>38</v>
      </c>
      <c r="E59" s="1">
        <v>168.71739130434781</v>
      </c>
      <c r="F59" s="1">
        <v>5.3722826086956523</v>
      </c>
      <c r="G59" s="1">
        <v>0.51086956521739135</v>
      </c>
      <c r="H59" s="1">
        <v>0.36141304347826086</v>
      </c>
      <c r="I59" s="1">
        <v>0</v>
      </c>
      <c r="J59" s="1">
        <v>5.0869565217391308</v>
      </c>
      <c r="K59" s="1">
        <v>41.918478260869563</v>
      </c>
      <c r="L59" s="1">
        <f t="shared" si="0"/>
        <v>47.005434782608695</v>
      </c>
      <c r="M59" s="1">
        <f t="shared" si="1"/>
        <v>0.27860456126787786</v>
      </c>
      <c r="N59" s="1">
        <v>17.510869565217391</v>
      </c>
      <c r="O59" s="1">
        <v>0</v>
      </c>
      <c r="P59" s="1">
        <f t="shared" si="2"/>
        <v>17.510869565217391</v>
      </c>
      <c r="Q59" s="1">
        <f t="shared" si="3"/>
        <v>0.10378817162736761</v>
      </c>
    </row>
    <row r="60" spans="1:17" x14ac:dyDescent="0.3">
      <c r="A60" t="s">
        <v>32</v>
      </c>
      <c r="B60" t="s">
        <v>139</v>
      </c>
      <c r="C60" t="s">
        <v>69</v>
      </c>
      <c r="D60" t="s">
        <v>54</v>
      </c>
      <c r="E60" s="1">
        <v>42.684782608695649</v>
      </c>
      <c r="F60" s="1">
        <v>3.9130434782608696</v>
      </c>
      <c r="G60" s="1">
        <v>0</v>
      </c>
      <c r="H60" s="1">
        <v>0</v>
      </c>
      <c r="I60" s="1">
        <v>0.88043478260869568</v>
      </c>
      <c r="J60" s="1">
        <v>4.8695652173913047</v>
      </c>
      <c r="K60" s="1">
        <v>7.0242391304347818</v>
      </c>
      <c r="L60" s="1">
        <f t="shared" si="0"/>
        <v>11.893804347826087</v>
      </c>
      <c r="M60" s="1">
        <f t="shared" si="1"/>
        <v>0.27864272981920046</v>
      </c>
      <c r="N60" s="1">
        <v>5.1304347826086953</v>
      </c>
      <c r="O60" s="1">
        <v>3.8111956521739132</v>
      </c>
      <c r="P60" s="1">
        <f t="shared" si="2"/>
        <v>8.9416304347826081</v>
      </c>
      <c r="Q60" s="1">
        <f t="shared" si="3"/>
        <v>0.20948051948051949</v>
      </c>
    </row>
    <row r="61" spans="1:17" x14ac:dyDescent="0.3">
      <c r="A61" t="s">
        <v>32</v>
      </c>
      <c r="B61" t="s">
        <v>140</v>
      </c>
      <c r="C61" t="s">
        <v>46</v>
      </c>
      <c r="D61" t="s">
        <v>47</v>
      </c>
      <c r="E61" s="1">
        <v>50.032608695652172</v>
      </c>
      <c r="F61" s="1">
        <v>4.5217391304347823</v>
      </c>
      <c r="G61" s="1">
        <v>0.16304347826086957</v>
      </c>
      <c r="H61" s="1">
        <v>0.20652173913043478</v>
      </c>
      <c r="I61" s="1">
        <v>0.85869565217391308</v>
      </c>
      <c r="J61" s="1">
        <v>4.4829347826086954</v>
      </c>
      <c r="K61" s="1">
        <v>8.4865217391304331</v>
      </c>
      <c r="L61" s="1">
        <f t="shared" si="0"/>
        <v>12.969456521739129</v>
      </c>
      <c r="M61" s="1">
        <f t="shared" si="1"/>
        <v>0.25922007386487073</v>
      </c>
      <c r="N61" s="1">
        <v>5.2065217391304346</v>
      </c>
      <c r="O61" s="1">
        <v>0</v>
      </c>
      <c r="P61" s="1">
        <f t="shared" si="2"/>
        <v>5.2065217391304346</v>
      </c>
      <c r="Q61" s="1">
        <f t="shared" si="3"/>
        <v>0.10406256789050619</v>
      </c>
    </row>
    <row r="62" spans="1:17" x14ac:dyDescent="0.3">
      <c r="A62" t="s">
        <v>32</v>
      </c>
      <c r="B62" t="s">
        <v>141</v>
      </c>
      <c r="C62" t="s">
        <v>65</v>
      </c>
      <c r="D62" t="s">
        <v>41</v>
      </c>
      <c r="E62" s="1">
        <v>46.641304347826086</v>
      </c>
      <c r="F62" s="1">
        <v>5.1195652173913047</v>
      </c>
      <c r="G62" s="1">
        <v>0.19565217391304349</v>
      </c>
      <c r="H62" s="1">
        <v>0.26902173913043476</v>
      </c>
      <c r="I62" s="1">
        <v>0.86956521739130432</v>
      </c>
      <c r="J62" s="1">
        <v>0</v>
      </c>
      <c r="K62" s="1">
        <v>13.674347826086956</v>
      </c>
      <c r="L62" s="1">
        <f t="shared" si="0"/>
        <v>13.674347826086956</v>
      </c>
      <c r="M62" s="1">
        <f t="shared" si="1"/>
        <v>0.29318107667210441</v>
      </c>
      <c r="N62" s="1">
        <v>5.3043478260869561</v>
      </c>
      <c r="O62" s="1">
        <v>0</v>
      </c>
      <c r="P62" s="1">
        <f t="shared" si="2"/>
        <v>5.3043478260869561</v>
      </c>
      <c r="Q62" s="1">
        <f t="shared" si="3"/>
        <v>0.11372640410160802</v>
      </c>
    </row>
    <row r="63" spans="1:17" x14ac:dyDescent="0.3">
      <c r="A63" t="s">
        <v>32</v>
      </c>
      <c r="B63" t="s">
        <v>142</v>
      </c>
      <c r="C63" t="s">
        <v>58</v>
      </c>
      <c r="D63" t="s">
        <v>59</v>
      </c>
      <c r="E63" s="1">
        <v>69.913043478260875</v>
      </c>
      <c r="F63" s="1">
        <v>4.7391304347826084</v>
      </c>
      <c r="G63" s="1">
        <v>0.11956521739130435</v>
      </c>
      <c r="H63" s="1">
        <v>0.34239130434782611</v>
      </c>
      <c r="I63" s="1">
        <v>1.1086956521739131</v>
      </c>
      <c r="J63" s="1">
        <v>4.1339130434782616</v>
      </c>
      <c r="K63" s="1">
        <v>12.486195652173919</v>
      </c>
      <c r="L63" s="1">
        <f t="shared" si="0"/>
        <v>16.620108695652181</v>
      </c>
      <c r="M63" s="1">
        <f t="shared" si="1"/>
        <v>0.23772543532338317</v>
      </c>
      <c r="N63" s="1">
        <v>4.5331521739130416</v>
      </c>
      <c r="O63" s="1">
        <v>4.6328260869565199</v>
      </c>
      <c r="P63" s="1">
        <f t="shared" si="2"/>
        <v>9.1659782608695615</v>
      </c>
      <c r="Q63" s="1">
        <f t="shared" si="3"/>
        <v>0.13110541044776114</v>
      </c>
    </row>
    <row r="64" spans="1:17" x14ac:dyDescent="0.3">
      <c r="A64" t="s">
        <v>32</v>
      </c>
      <c r="B64" t="s">
        <v>143</v>
      </c>
      <c r="C64" t="s">
        <v>144</v>
      </c>
      <c r="D64" t="s">
        <v>38</v>
      </c>
      <c r="E64" s="1">
        <v>94.369565217391298</v>
      </c>
      <c r="F64" s="1">
        <v>5.0434782608695654</v>
      </c>
      <c r="G64" s="1">
        <v>0.14673913043478262</v>
      </c>
      <c r="H64" s="1">
        <v>0.54347826086956519</v>
      </c>
      <c r="I64" s="1">
        <v>2.347826086956522</v>
      </c>
      <c r="J64" s="1">
        <v>5.6521739130434785</v>
      </c>
      <c r="K64" s="1">
        <v>17.111413043478262</v>
      </c>
      <c r="L64" s="1">
        <f t="shared" si="0"/>
        <v>22.763586956521742</v>
      </c>
      <c r="M64" s="1">
        <f t="shared" si="1"/>
        <v>0.24121746141442069</v>
      </c>
      <c r="N64" s="1">
        <v>8.1521739130434785</v>
      </c>
      <c r="O64" s="1">
        <v>0</v>
      </c>
      <c r="P64" s="1">
        <f t="shared" si="2"/>
        <v>8.1521739130434785</v>
      </c>
      <c r="Q64" s="1">
        <f t="shared" si="3"/>
        <v>8.638562543192814E-2</v>
      </c>
    </row>
    <row r="65" spans="1:17" x14ac:dyDescent="0.3">
      <c r="A65" t="s">
        <v>32</v>
      </c>
      <c r="B65" t="s">
        <v>145</v>
      </c>
      <c r="C65" t="s">
        <v>65</v>
      </c>
      <c r="D65" t="s">
        <v>41</v>
      </c>
      <c r="E65" s="1">
        <v>21.728260869565219</v>
      </c>
      <c r="F65" s="1">
        <v>4.1739130434782608</v>
      </c>
      <c r="G65" s="1">
        <v>0.20380434782608695</v>
      </c>
      <c r="H65" s="1">
        <v>0.14130434782608695</v>
      </c>
      <c r="I65" s="1">
        <v>0.22826086956521738</v>
      </c>
      <c r="J65" s="1">
        <v>4.6739130434782608</v>
      </c>
      <c r="K65" s="1">
        <v>4.5345652173913056</v>
      </c>
      <c r="L65" s="1">
        <f t="shared" si="0"/>
        <v>9.2084782608695654</v>
      </c>
      <c r="M65" s="1">
        <f t="shared" si="1"/>
        <v>0.42380190095047521</v>
      </c>
      <c r="N65" s="1">
        <v>5.5652173913043477</v>
      </c>
      <c r="O65" s="1">
        <v>0</v>
      </c>
      <c r="P65" s="1">
        <f t="shared" si="2"/>
        <v>5.5652173913043477</v>
      </c>
      <c r="Q65" s="1">
        <f t="shared" si="3"/>
        <v>0.25612806403201599</v>
      </c>
    </row>
    <row r="66" spans="1:17" x14ac:dyDescent="0.3">
      <c r="A66" t="s">
        <v>32</v>
      </c>
      <c r="B66" t="s">
        <v>146</v>
      </c>
      <c r="C66" t="s">
        <v>147</v>
      </c>
      <c r="D66" t="s">
        <v>73</v>
      </c>
      <c r="E66" s="1">
        <v>135.63043478260869</v>
      </c>
      <c r="F66" s="1">
        <v>0</v>
      </c>
      <c r="G66" s="1">
        <v>5.9782608695652176E-2</v>
      </c>
      <c r="H66" s="1">
        <v>0.34782608695652173</v>
      </c>
      <c r="I66" s="1">
        <v>3.5108695652173911</v>
      </c>
      <c r="J66" s="1">
        <v>5.3777173913043477</v>
      </c>
      <c r="K66" s="1">
        <v>37.628586956521744</v>
      </c>
      <c r="L66" s="1">
        <f t="shared" ref="L66:L73" si="4">SUM(J66,K66)</f>
        <v>43.006304347826088</v>
      </c>
      <c r="M66" s="1">
        <f t="shared" ref="M66:M73" si="5">L66/E66</f>
        <v>0.31708446866485018</v>
      </c>
      <c r="N66" s="1">
        <v>4.3396739130434785</v>
      </c>
      <c r="O66" s="1">
        <v>5.7744565217391308</v>
      </c>
      <c r="P66" s="1">
        <f t="shared" ref="P66:P73" si="6">SUM(N66,O66)</f>
        <v>10.114130434782609</v>
      </c>
      <c r="Q66" s="1">
        <f t="shared" ref="Q66:Q73" si="7">P66/E66</f>
        <v>7.4571245391889737E-2</v>
      </c>
    </row>
    <row r="67" spans="1:17" x14ac:dyDescent="0.3">
      <c r="A67" t="s">
        <v>32</v>
      </c>
      <c r="B67" t="s">
        <v>148</v>
      </c>
      <c r="C67" t="s">
        <v>67</v>
      </c>
      <c r="D67" t="s">
        <v>41</v>
      </c>
      <c r="E67" s="1">
        <v>48.967391304347828</v>
      </c>
      <c r="F67" s="1">
        <v>4.9565217391304346</v>
      </c>
      <c r="G67" s="1">
        <v>0.19782608695652165</v>
      </c>
      <c r="H67" s="1">
        <v>0.21771739130434783</v>
      </c>
      <c r="I67" s="1">
        <v>1</v>
      </c>
      <c r="J67" s="1">
        <v>0</v>
      </c>
      <c r="K67" s="1">
        <v>5.7972826086956513</v>
      </c>
      <c r="L67" s="1">
        <f t="shared" si="4"/>
        <v>5.7972826086956513</v>
      </c>
      <c r="M67" s="1">
        <f t="shared" si="5"/>
        <v>0.11839067702552716</v>
      </c>
      <c r="N67" s="1">
        <v>0</v>
      </c>
      <c r="O67" s="1">
        <v>0</v>
      </c>
      <c r="P67" s="1">
        <f t="shared" si="6"/>
        <v>0</v>
      </c>
      <c r="Q67" s="1">
        <f t="shared" si="7"/>
        <v>0</v>
      </c>
    </row>
    <row r="68" spans="1:17" x14ac:dyDescent="0.3">
      <c r="A68" t="s">
        <v>32</v>
      </c>
      <c r="B68" t="s">
        <v>149</v>
      </c>
      <c r="C68" t="s">
        <v>65</v>
      </c>
      <c r="D68" t="s">
        <v>41</v>
      </c>
      <c r="E68" s="1">
        <v>119.39130434782609</v>
      </c>
      <c r="F68" s="1">
        <v>5.4782608695652177</v>
      </c>
      <c r="G68" s="1">
        <v>6.5217391304347824E-2</v>
      </c>
      <c r="H68" s="1">
        <v>0.47195652173913044</v>
      </c>
      <c r="I68" s="1">
        <v>5.7391304347826084</v>
      </c>
      <c r="J68" s="1">
        <v>5.2173913043478262</v>
      </c>
      <c r="K68" s="1">
        <v>15.141304347826088</v>
      </c>
      <c r="L68" s="1">
        <f t="shared" si="4"/>
        <v>20.358695652173914</v>
      </c>
      <c r="M68" s="1">
        <f t="shared" si="5"/>
        <v>0.17052075746540421</v>
      </c>
      <c r="N68" s="1">
        <v>14.836956521739131</v>
      </c>
      <c r="O68" s="1">
        <v>5.1304347826086953</v>
      </c>
      <c r="P68" s="1">
        <f t="shared" si="6"/>
        <v>19.967391304347828</v>
      </c>
      <c r="Q68" s="1">
        <f t="shared" si="7"/>
        <v>0.16724326292789513</v>
      </c>
    </row>
    <row r="69" spans="1:17" x14ac:dyDescent="0.3">
      <c r="A69" t="s">
        <v>32</v>
      </c>
      <c r="B69" t="s">
        <v>150</v>
      </c>
      <c r="C69" t="s">
        <v>151</v>
      </c>
      <c r="D69" t="s">
        <v>38</v>
      </c>
      <c r="E69" s="1">
        <v>28.967391304347824</v>
      </c>
      <c r="F69" s="1">
        <v>4</v>
      </c>
      <c r="G69" s="1">
        <v>0</v>
      </c>
      <c r="H69" s="1">
        <v>0</v>
      </c>
      <c r="I69" s="1">
        <v>0.59782608695652173</v>
      </c>
      <c r="J69" s="1">
        <v>0</v>
      </c>
      <c r="K69" s="1">
        <v>10.574239130434785</v>
      </c>
      <c r="L69" s="1">
        <f t="shared" si="4"/>
        <v>10.574239130434785</v>
      </c>
      <c r="M69" s="1">
        <f t="shared" si="5"/>
        <v>0.36503939962476561</v>
      </c>
      <c r="N69" s="1">
        <v>4.1739130434782608</v>
      </c>
      <c r="O69" s="1">
        <v>0</v>
      </c>
      <c r="P69" s="1">
        <f t="shared" si="6"/>
        <v>4.1739130434782608</v>
      </c>
      <c r="Q69" s="1">
        <f t="shared" si="7"/>
        <v>0.14409005628517824</v>
      </c>
    </row>
    <row r="70" spans="1:17" x14ac:dyDescent="0.3">
      <c r="A70" t="s">
        <v>32</v>
      </c>
      <c r="B70" t="s">
        <v>152</v>
      </c>
      <c r="C70" t="s">
        <v>153</v>
      </c>
      <c r="D70" t="s">
        <v>38</v>
      </c>
      <c r="E70" s="1">
        <v>46.152173913043477</v>
      </c>
      <c r="F70" s="1">
        <v>9.9239130434782616</v>
      </c>
      <c r="G70" s="1">
        <v>0</v>
      </c>
      <c r="H70" s="1">
        <v>0.1358695652173913</v>
      </c>
      <c r="I70" s="1">
        <v>1.423913043478261</v>
      </c>
      <c r="J70" s="1">
        <v>5.2608695652173916</v>
      </c>
      <c r="K70" s="1">
        <v>16.888586956521738</v>
      </c>
      <c r="L70" s="1">
        <f t="shared" si="4"/>
        <v>22.149456521739129</v>
      </c>
      <c r="M70" s="1">
        <f t="shared" si="5"/>
        <v>0.4799222797927461</v>
      </c>
      <c r="N70" s="1">
        <v>5.0434782608695654</v>
      </c>
      <c r="O70" s="1">
        <v>4.5081521739130439</v>
      </c>
      <c r="P70" s="1">
        <f t="shared" si="6"/>
        <v>9.5516304347826093</v>
      </c>
      <c r="Q70" s="1">
        <f t="shared" si="7"/>
        <v>0.20695949128591618</v>
      </c>
    </row>
    <row r="71" spans="1:17" x14ac:dyDescent="0.3">
      <c r="A71" t="s">
        <v>32</v>
      </c>
      <c r="B71" t="s">
        <v>154</v>
      </c>
      <c r="C71" t="s">
        <v>104</v>
      </c>
      <c r="D71" t="s">
        <v>35</v>
      </c>
      <c r="E71" s="1">
        <v>68.847826086956516</v>
      </c>
      <c r="F71" s="1">
        <v>5.1304347826086953</v>
      </c>
      <c r="G71" s="1">
        <v>0.20086956521739127</v>
      </c>
      <c r="H71" s="1">
        <v>0.49902173913043474</v>
      </c>
      <c r="I71" s="1">
        <v>1.4782608695652173</v>
      </c>
      <c r="J71" s="1">
        <v>0</v>
      </c>
      <c r="K71" s="1">
        <v>12.449891304347824</v>
      </c>
      <c r="L71" s="1">
        <f t="shared" si="4"/>
        <v>12.449891304347824</v>
      </c>
      <c r="M71" s="1">
        <f t="shared" si="5"/>
        <v>0.18083201768234922</v>
      </c>
      <c r="N71" s="1">
        <v>4.3220652173913043</v>
      </c>
      <c r="O71" s="1">
        <v>0</v>
      </c>
      <c r="P71" s="1">
        <f t="shared" si="6"/>
        <v>4.3220652173913043</v>
      </c>
      <c r="Q71" s="1">
        <f t="shared" si="7"/>
        <v>6.2777076097252929E-2</v>
      </c>
    </row>
    <row r="72" spans="1:17" x14ac:dyDescent="0.3">
      <c r="A72" t="s">
        <v>32</v>
      </c>
      <c r="B72" t="s">
        <v>155</v>
      </c>
      <c r="C72" t="s">
        <v>156</v>
      </c>
      <c r="D72" t="s">
        <v>117</v>
      </c>
      <c r="E72" s="1">
        <v>83.706521739130437</v>
      </c>
      <c r="F72" s="1">
        <v>4.6086956521739131</v>
      </c>
      <c r="G72" s="1">
        <v>0.3945652173913044</v>
      </c>
      <c r="H72" s="1">
        <v>0.57880434782608703</v>
      </c>
      <c r="I72" s="1">
        <v>1.2934782608695652</v>
      </c>
      <c r="J72" s="1">
        <v>0</v>
      </c>
      <c r="K72" s="1">
        <v>13.724565217391305</v>
      </c>
      <c r="L72" s="1">
        <f t="shared" si="4"/>
        <v>13.724565217391305</v>
      </c>
      <c r="M72" s="1">
        <f t="shared" si="5"/>
        <v>0.16396052460719387</v>
      </c>
      <c r="N72" s="1">
        <v>5.1847826086956523</v>
      </c>
      <c r="O72" s="1">
        <v>3.0434782608695654</v>
      </c>
      <c r="P72" s="1">
        <f t="shared" si="6"/>
        <v>8.2282608695652186</v>
      </c>
      <c r="Q72" s="1">
        <f t="shared" si="7"/>
        <v>9.8298922217893797E-2</v>
      </c>
    </row>
    <row r="73" spans="1:17" x14ac:dyDescent="0.3">
      <c r="A73" t="s">
        <v>32</v>
      </c>
      <c r="B73" t="s">
        <v>157</v>
      </c>
      <c r="C73" t="s">
        <v>158</v>
      </c>
      <c r="D73" t="s">
        <v>73</v>
      </c>
      <c r="E73" s="1">
        <v>49.978260869565219</v>
      </c>
      <c r="F73" s="1">
        <v>5.3804347826086953</v>
      </c>
      <c r="G73" s="1">
        <v>0.30434782608695654</v>
      </c>
      <c r="H73" s="1">
        <v>0.58695652173913049</v>
      </c>
      <c r="I73" s="1">
        <v>1.2173913043478262</v>
      </c>
      <c r="J73" s="1">
        <v>2.507173913043478</v>
      </c>
      <c r="K73" s="1">
        <v>8.3644565217391307</v>
      </c>
      <c r="L73" s="1">
        <f t="shared" si="4"/>
        <v>10.87163043478261</v>
      </c>
      <c r="M73" s="1">
        <f t="shared" si="5"/>
        <v>0.21752718573292737</v>
      </c>
      <c r="N73" s="1">
        <v>2.7849999999999997</v>
      </c>
      <c r="O73" s="1">
        <v>0</v>
      </c>
      <c r="P73" s="1">
        <f t="shared" si="6"/>
        <v>2.7849999999999997</v>
      </c>
      <c r="Q73" s="1">
        <f t="shared" si="7"/>
        <v>5.5724227925184854E-2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520C1-D0F6-4F01-B5CA-5026387D7A09}">
  <dimension ref="B2:C7"/>
  <sheetViews>
    <sheetView workbookViewId="0">
      <selection activeCell="B3" sqref="B3"/>
    </sheetView>
  </sheetViews>
  <sheetFormatPr defaultRowHeight="14.4" x14ac:dyDescent="0.3"/>
  <cols>
    <col min="2" max="2" width="28" bestFit="1" customWidth="1"/>
    <col min="3" max="3" width="19.109375" customWidth="1"/>
  </cols>
  <sheetData>
    <row r="2" spans="2:3" x14ac:dyDescent="0.3">
      <c r="B2" s="22" t="s">
        <v>159</v>
      </c>
      <c r="C2" s="23"/>
    </row>
    <row r="3" spans="2:3" x14ac:dyDescent="0.3">
      <c r="B3" s="7" t="s">
        <v>160</v>
      </c>
      <c r="C3" s="8">
        <f>SUM(Table1[MDS Census])</f>
        <v>6337.54347826087</v>
      </c>
    </row>
    <row r="4" spans="2:3" x14ac:dyDescent="0.3">
      <c r="B4" s="7" t="s">
        <v>161</v>
      </c>
      <c r="C4" s="8">
        <f>SUM(Table1[Total Care Staffing Hours])</f>
        <v>21799.51652173913</v>
      </c>
    </row>
    <row r="5" spans="2:3" ht="15" thickBot="1" x14ac:dyDescent="0.35">
      <c r="B5" s="7" t="s">
        <v>162</v>
      </c>
      <c r="C5" s="8">
        <f>SUM(Table1[RN Hours])</f>
        <v>3070.4009782608691</v>
      </c>
    </row>
    <row r="6" spans="2:3" x14ac:dyDescent="0.3">
      <c r="B6" s="9" t="s">
        <v>163</v>
      </c>
      <c r="C6" s="10">
        <f>C4/C3</f>
        <v>3.4397423223234895</v>
      </c>
    </row>
    <row r="7" spans="2:3" ht="15" thickBot="1" x14ac:dyDescent="0.35">
      <c r="B7" s="11" t="s">
        <v>164</v>
      </c>
      <c r="C7" s="12">
        <f>C5/C3</f>
        <v>0.48447809293821831</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89E2-06DB-44E6-A6D3-3CFD2BC29482}">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3.21875" style="13" customWidth="1"/>
    <col min="5" max="5" width="56.44140625" style="13" customWidth="1"/>
    <col min="6" max="16384" width="8.88671875" style="13"/>
  </cols>
  <sheetData>
    <row r="2" spans="1:5" ht="78" x14ac:dyDescent="0.3">
      <c r="A2" s="24" t="s">
        <v>165</v>
      </c>
      <c r="B2" s="25"/>
      <c r="D2" s="14" t="s">
        <v>170</v>
      </c>
      <c r="E2" s="15"/>
    </row>
    <row r="3" spans="1:5" ht="31.2" x14ac:dyDescent="0.3">
      <c r="A3" s="16" t="s">
        <v>166</v>
      </c>
      <c r="B3" s="17">
        <f>'State Average &amp; Calculations'!C6</f>
        <v>3.4397423223234895</v>
      </c>
      <c r="D3" s="26" t="s">
        <v>167</v>
      </c>
    </row>
    <row r="4" spans="1:5" x14ac:dyDescent="0.3">
      <c r="A4" s="18" t="s">
        <v>168</v>
      </c>
      <c r="B4" s="19">
        <f>'State Average &amp; Calculations'!C7</f>
        <v>0.48447809293821831</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169</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2020-02-21T16:21:22Z</dcterms:modified>
</cp:coreProperties>
</file>