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egold\Desktop\LTCCC\Staffing data Q3\State files top 10 bottom 10\"/>
    </mc:Choice>
  </mc:AlternateContent>
  <xr:revisionPtr revIDLastSave="0" documentId="13_ncr:1_{4018E5F5-DED4-4EC9-8080-A804DBCCADA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ottom 10 - Direct Care Staff" sheetId="3" r:id="rId1"/>
    <sheet name="Top 10 - Direct Care Staff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5" l="1"/>
  <c r="I10" i="5"/>
  <c r="J10" i="5" s="1"/>
  <c r="K11" i="5"/>
  <c r="I11" i="5"/>
  <c r="J11" i="5" s="1"/>
  <c r="K4" i="5"/>
  <c r="I4" i="5"/>
  <c r="J4" i="5" s="1"/>
  <c r="K9" i="5"/>
  <c r="I9" i="5"/>
  <c r="J9" i="5" s="1"/>
  <c r="K5" i="5"/>
  <c r="I5" i="5"/>
  <c r="J5" i="5" s="1"/>
  <c r="K2" i="5"/>
  <c r="I2" i="5"/>
  <c r="J2" i="5" s="1"/>
  <c r="K6" i="5"/>
  <c r="I6" i="5"/>
  <c r="J6" i="5" s="1"/>
  <c r="K3" i="5"/>
  <c r="I3" i="5"/>
  <c r="J3" i="5" s="1"/>
  <c r="K7" i="5"/>
  <c r="I7" i="5"/>
  <c r="J7" i="5" s="1"/>
  <c r="K8" i="5"/>
  <c r="I8" i="5"/>
  <c r="J8" i="5" s="1"/>
  <c r="K6" i="3"/>
  <c r="I6" i="3"/>
  <c r="J6" i="3" s="1"/>
  <c r="K3" i="3"/>
  <c r="I3" i="3"/>
  <c r="J3" i="3" s="1"/>
  <c r="K11" i="3"/>
  <c r="I11" i="3"/>
  <c r="J11" i="3" s="1"/>
  <c r="K5" i="3"/>
  <c r="I5" i="3"/>
  <c r="J5" i="3" s="1"/>
  <c r="K4" i="3"/>
  <c r="I4" i="3"/>
  <c r="J4" i="3" s="1"/>
  <c r="K9" i="3"/>
  <c r="I9" i="3"/>
  <c r="J9" i="3" s="1"/>
  <c r="K2" i="3"/>
  <c r="I2" i="3"/>
  <c r="J2" i="3" s="1"/>
  <c r="K7" i="3"/>
  <c r="I7" i="3"/>
  <c r="J7" i="3" s="1"/>
  <c r="K10" i="3"/>
  <c r="I10" i="3"/>
  <c r="J10" i="3" s="1"/>
  <c r="K8" i="3"/>
  <c r="I8" i="3"/>
  <c r="J8" i="3" s="1"/>
</calcChain>
</file>

<file path=xl/sharedStrings.xml><?xml version="1.0" encoding="utf-8"?>
<sst xmlns="http://schemas.openxmlformats.org/spreadsheetml/2006/main" count="102" uniqueCount="66">
  <si>
    <t>State</t>
  </si>
  <si>
    <t>Provider Name</t>
  </si>
  <si>
    <t xml:space="preserve">City </t>
  </si>
  <si>
    <t>County</t>
  </si>
  <si>
    <t>MDS Census</t>
  </si>
  <si>
    <t>RN Hours</t>
  </si>
  <si>
    <t>LPN Hours</t>
  </si>
  <si>
    <t xml:space="preserve">CNA Hours </t>
  </si>
  <si>
    <t>Total Care Staffing Hours</t>
  </si>
  <si>
    <t>Avg Total Staffing Hours Per Resident Per Day</t>
  </si>
  <si>
    <t>Avg RN Hours Per Resident Per Day</t>
  </si>
  <si>
    <t>MT</t>
  </si>
  <si>
    <t>APPLE REHAB COONEY</t>
  </si>
  <si>
    <t>HELENA</t>
  </si>
  <si>
    <t>Lewis And Clark</t>
  </si>
  <si>
    <t>BILLINGS</t>
  </si>
  <si>
    <t>Yellowstone</t>
  </si>
  <si>
    <t>BEARTOOTH MANOR</t>
  </si>
  <si>
    <t>COLUMBUS</t>
  </si>
  <si>
    <t>Stillwater</t>
  </si>
  <si>
    <t>BENEFIS SENIOR SERVICES</t>
  </si>
  <si>
    <t>GREAT FALLS</t>
  </si>
  <si>
    <t>Cascade</t>
  </si>
  <si>
    <t>BRENDAN HOUSE</t>
  </si>
  <si>
    <t>KALISPELL</t>
  </si>
  <si>
    <t>Flathead</t>
  </si>
  <si>
    <t>CEDAR WOOD VILLA</t>
  </si>
  <si>
    <t>RED LODGE</t>
  </si>
  <si>
    <t>Carbon</t>
  </si>
  <si>
    <t>LEWISTOWN</t>
  </si>
  <si>
    <t>Fergus</t>
  </si>
  <si>
    <t>Sanders</t>
  </si>
  <si>
    <t>CONTINENTAL CARE AND REHABILITATION</t>
  </si>
  <si>
    <t>BUTTE</t>
  </si>
  <si>
    <t>Silver Bow</t>
  </si>
  <si>
    <t>DEER LODGE</t>
  </si>
  <si>
    <t>Powell</t>
  </si>
  <si>
    <t>ELKHORN HEALTHCARE &amp; REHABILITATION</t>
  </si>
  <si>
    <t>CLANCY</t>
  </si>
  <si>
    <t>Jefferson</t>
  </si>
  <si>
    <t>HOT SPRINGS HEALTH &amp; REHABILITATION CENTER</t>
  </si>
  <si>
    <t>HOT SPRINGS</t>
  </si>
  <si>
    <t>IMMANUEL SKILLED CARE CENTER</t>
  </si>
  <si>
    <t>LAUREL HEALTH &amp; REHABILITATION CENTER</t>
  </si>
  <si>
    <t>LAUREL</t>
  </si>
  <si>
    <t>MADISON VALLEY MANOR</t>
  </si>
  <si>
    <t>ENNIS</t>
  </si>
  <si>
    <t>Madison</t>
  </si>
  <si>
    <t>MONTANA MENTAL HEALTH NURSING HOME</t>
  </si>
  <si>
    <t>MONTANA VETERANS HOME N H</t>
  </si>
  <si>
    <t>COLUMBIA FALLS</t>
  </si>
  <si>
    <t>MOUNTAIN VIEW CARE CENTER</t>
  </si>
  <si>
    <t>RONAN</t>
  </si>
  <si>
    <t>Lake</t>
  </si>
  <si>
    <t>POLSON HEALTH &amp; REHABILITATION CENTER</t>
  </si>
  <si>
    <t>POLSON</t>
  </si>
  <si>
    <t>POWDER RIVER MANOR</t>
  </si>
  <si>
    <t>BROADUS</t>
  </si>
  <si>
    <t>Powder River</t>
  </si>
  <si>
    <t>ROSEBUD HEALTH CARE CENTER</t>
  </si>
  <si>
    <t>FORSYTH</t>
  </si>
  <si>
    <t>Rosebud</t>
  </si>
  <si>
    <t>ST JOHN'S LUTHERAN HOME</t>
  </si>
  <si>
    <t>VALLEY VIEW HOME</t>
  </si>
  <si>
    <t>GLASGOW</t>
  </si>
  <si>
    <t>Valley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</si>
</sst>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3">
    <xf numFmtId="0" fontId="0" fillId="0" borderId="0" xfId="0"/>
    <xf numFmtId="0" fontId="3" fillId="2" borderId="1" xfId="0" applyFont="1" applyFill="1" applyBorder="1" applyAlignment="1">
      <alignment wrapText="1"/>
    </xf>
    <xf numFmtId="164" fontId="0" fillId="0" borderId="0" xfId="0" applyNumberFormat="1"/>
  </cellXfs>
  <cellStyles count="4">
    <cellStyle name="Normal" xfId="0" builtinId="0"/>
    <cellStyle name="Normal 2 2" xfId="1" xr:uid="{00000000-0005-0000-0000-000001000000}"/>
    <cellStyle name="Normal 4" xfId="2" xr:uid="{00000000-0005-0000-0000-000002000000}"/>
    <cellStyle name="Normal 5" xfId="3" xr:uid="{00000000-0005-0000-0000-000003000000}"/>
  </cellStyles>
  <dxfs count="20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00B0F0"/>
        </patternFill>
      </fill>
      <alignment horizontal="general" vertical="bottom" textRotation="0" wrapText="1" indent="0" justifyLastLine="0" shrinkToFit="0" readingOrder="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00B0F0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5609C08-FE79-4B82-AE35-4EAEBB38E33B}" name="Table1" displayName="Table1" ref="A1:K11" totalsRowShown="0" headerRowDxfId="19" headerRowBorderDxfId="18" tableBorderDxfId="17">
  <autoFilter ref="A1:K11" xr:uid="{5ACA17E6-5233-4E2C-A21D-DCE663B56827}"/>
  <sortState xmlns:xlrd2="http://schemas.microsoft.com/office/spreadsheetml/2017/richdata2" ref="A2:K11">
    <sortCondition ref="J1:J11"/>
  </sortState>
  <tableColumns count="11">
    <tableColumn id="1" xr3:uid="{0EB6C7FA-2FE8-422B-95B8-727030EC6019}" name="State"/>
    <tableColumn id="2" xr3:uid="{38E24203-2CA4-4E78-9306-02919CEC1E81}" name="Provider Name"/>
    <tableColumn id="3" xr3:uid="{34775F73-F44E-4ECE-9EBE-CC02A2908D24}" name="City "/>
    <tableColumn id="4" xr3:uid="{8E05F7E3-F64F-4350-BDE3-CA8DCED8114C}" name="County"/>
    <tableColumn id="5" xr3:uid="{DFE9D1B3-6F32-43B6-A08A-63948ED45D4D}" name="MDS Census" dataDxfId="16"/>
    <tableColumn id="6" xr3:uid="{CC2F80D6-E660-4002-B1CA-88CFBCFE7F31}" name="RN Hours" dataDxfId="15"/>
    <tableColumn id="7" xr3:uid="{5EB8A01F-DFC1-4A54-AFAB-52E16D7809AD}" name="LPN Hours" dataDxfId="14"/>
    <tableColumn id="8" xr3:uid="{7BDE2D8D-46C9-4350-B570-377A964E17F3}" name="CNA Hours " dataDxfId="13"/>
    <tableColumn id="9" xr3:uid="{DA47F50F-53AA-468D-BBAB-D12DCA3B8421}" name="Total Care Staffing Hours" dataDxfId="12">
      <calculatedColumnFormula>SUM(F2:H2)</calculatedColumnFormula>
    </tableColumn>
    <tableColumn id="10" xr3:uid="{B75FE925-8E3A-4EC0-A7EE-2D3656F83440}" name="Avg Total Staffing Hours Per Resident Per Day" dataDxfId="11">
      <calculatedColumnFormula>I2/E2</calculatedColumnFormula>
    </tableColumn>
    <tableColumn id="11" xr3:uid="{DD2C3295-D9A3-4BD1-838C-299D3E8CEAA8}" name="Avg RN Hours Per Resident Per Day" dataDxfId="10">
      <calculatedColumnFormula>F2/E2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29D6B25-036F-4010-9A19-90EAE24A8FF5}" name="Table13" displayName="Table13" ref="A1:K11" totalsRowShown="0" headerRowDxfId="9" headerRowBorderDxfId="8" tableBorderDxfId="7">
  <autoFilter ref="A1:K11" xr:uid="{FE903481-8EF8-4F19-8059-82429EA18336}"/>
  <sortState xmlns:xlrd2="http://schemas.microsoft.com/office/spreadsheetml/2017/richdata2" ref="A2:K11">
    <sortCondition descending="1" ref="J1:J11"/>
  </sortState>
  <tableColumns count="11">
    <tableColumn id="1" xr3:uid="{70753D65-D563-4CEC-9A4C-44ED5668A518}" name="State"/>
    <tableColumn id="2" xr3:uid="{E544595D-1431-410F-9008-E111D6A5FC34}" name="Provider Name"/>
    <tableColumn id="3" xr3:uid="{DECEC4DA-9558-4D56-BFE8-7B6EF03AF4A7}" name="City "/>
    <tableColumn id="4" xr3:uid="{56D8C5B9-32F6-4FE7-AC01-BF65E4E38110}" name="County"/>
    <tableColumn id="5" xr3:uid="{D3B77AFF-E7C8-41DB-BB24-3451F0D6E95D}" name="MDS Census" dataDxfId="6"/>
    <tableColumn id="6" xr3:uid="{061E39A6-1DA6-4998-96E6-97B220C4843C}" name="RN Hours" dataDxfId="5"/>
    <tableColumn id="7" xr3:uid="{951B6496-B8B0-4F29-98CB-CED3CED2084D}" name="LPN Hours" dataDxfId="4"/>
    <tableColumn id="8" xr3:uid="{A00DEEAE-8D6A-4D0F-BAAA-1FFDFEA93910}" name="CNA Hours " dataDxfId="3"/>
    <tableColumn id="9" xr3:uid="{0AE43D19-250F-4C86-94C7-52B8C0139553}" name="Total Care Staffing Hours" dataDxfId="2">
      <calculatedColumnFormula>SUM(F2:H2)</calculatedColumnFormula>
    </tableColumn>
    <tableColumn id="10" xr3:uid="{C0445518-2FF6-44E2-8DE9-091819D6417D}" name="Avg Total Staffing Hours Per Resident Per Day" dataDxfId="1">
      <calculatedColumnFormula>I2/E2</calculatedColumnFormula>
    </tableColumn>
    <tableColumn id="11" xr3:uid="{55FEC440-8589-4B57-9D80-8E0C8302F386}" name="Avg RN Hours Per Resident Per Day" dataDxfId="0">
      <calculatedColumnFormula>F2/E2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workbookViewId="0">
      <pane ySplit="1" topLeftCell="A2" activePane="bottomLeft" state="frozen"/>
      <selection pane="bottomLeft"/>
    </sheetView>
  </sheetViews>
  <sheetFormatPr defaultRowHeight="14.4" x14ac:dyDescent="0.3"/>
  <cols>
    <col min="2" max="2" width="50.33203125" bestFit="1" customWidth="1"/>
  </cols>
  <sheetData>
    <row r="1" spans="1:11" ht="86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t="s">
        <v>11</v>
      </c>
      <c r="B2" t="s">
        <v>32</v>
      </c>
      <c r="C2" t="s">
        <v>33</v>
      </c>
      <c r="D2" t="s">
        <v>34</v>
      </c>
      <c r="E2" s="2">
        <v>51.760869565217391</v>
      </c>
      <c r="F2" s="2">
        <v>1.6868478260869559</v>
      </c>
      <c r="G2" s="2">
        <v>30.301195652173902</v>
      </c>
      <c r="H2" s="2">
        <v>80.968586956521762</v>
      </c>
      <c r="I2" s="2">
        <f t="shared" ref="I2:I11" si="0">SUM(F2:H2)</f>
        <v>112.95663043478262</v>
      </c>
      <c r="J2" s="2">
        <f t="shared" ref="J2:J11" si="1">I2/E2</f>
        <v>2.1822784544309117</v>
      </c>
      <c r="K2" s="2">
        <f t="shared" ref="K2:K11" si="2">F2/E2</f>
        <v>3.2589248215035685E-2</v>
      </c>
    </row>
    <row r="3" spans="1:11" x14ac:dyDescent="0.3">
      <c r="A3" t="s">
        <v>11</v>
      </c>
      <c r="B3" t="s">
        <v>54</v>
      </c>
      <c r="C3" t="s">
        <v>55</v>
      </c>
      <c r="D3" t="s">
        <v>53</v>
      </c>
      <c r="E3" s="2">
        <v>50.097826086956523</v>
      </c>
      <c r="F3" s="2">
        <v>33.114130434782609</v>
      </c>
      <c r="G3" s="2">
        <v>16.907608695652176</v>
      </c>
      <c r="H3" s="2">
        <v>61.125</v>
      </c>
      <c r="I3" s="2">
        <f t="shared" si="0"/>
        <v>111.14673913043478</v>
      </c>
      <c r="J3" s="2">
        <f t="shared" si="1"/>
        <v>2.218594055109568</v>
      </c>
      <c r="K3" s="2">
        <f t="shared" si="2"/>
        <v>0.66098936862660007</v>
      </c>
    </row>
    <row r="4" spans="1:11" x14ac:dyDescent="0.3">
      <c r="A4" t="s">
        <v>11</v>
      </c>
      <c r="B4" t="s">
        <v>37</v>
      </c>
      <c r="C4" t="s">
        <v>38</v>
      </c>
      <c r="D4" t="s">
        <v>39</v>
      </c>
      <c r="E4" s="2">
        <v>67.956521739130437</v>
      </c>
      <c r="F4" s="2">
        <v>27.202173913043463</v>
      </c>
      <c r="G4" s="2">
        <v>19.005434782608685</v>
      </c>
      <c r="H4" s="2">
        <v>104.61521739130436</v>
      </c>
      <c r="I4" s="2">
        <f t="shared" si="0"/>
        <v>150.8228260869565</v>
      </c>
      <c r="J4" s="2">
        <f t="shared" si="1"/>
        <v>2.2194017914267428</v>
      </c>
      <c r="K4" s="2">
        <f t="shared" si="2"/>
        <v>0.40028790786948154</v>
      </c>
    </row>
    <row r="5" spans="1:11" x14ac:dyDescent="0.3">
      <c r="A5" t="s">
        <v>11</v>
      </c>
      <c r="B5" t="s">
        <v>40</v>
      </c>
      <c r="C5" t="s">
        <v>41</v>
      </c>
      <c r="D5" t="s">
        <v>31</v>
      </c>
      <c r="E5" s="2">
        <v>33.597826086956523</v>
      </c>
      <c r="F5" s="2">
        <v>13.163043478260869</v>
      </c>
      <c r="G5" s="2">
        <v>13.888586956521738</v>
      </c>
      <c r="H5" s="2">
        <v>50.459239130434781</v>
      </c>
      <c r="I5" s="2">
        <f t="shared" si="0"/>
        <v>77.510869565217391</v>
      </c>
      <c r="J5" s="2">
        <f t="shared" si="1"/>
        <v>2.3070203817534778</v>
      </c>
      <c r="K5" s="2">
        <f t="shared" si="2"/>
        <v>0.39178259462956971</v>
      </c>
    </row>
    <row r="6" spans="1:11" x14ac:dyDescent="0.3">
      <c r="A6" t="s">
        <v>11</v>
      </c>
      <c r="B6" t="s">
        <v>63</v>
      </c>
      <c r="C6" t="s">
        <v>64</v>
      </c>
      <c r="D6" t="s">
        <v>65</v>
      </c>
      <c r="E6" s="2">
        <v>68.880434782608702</v>
      </c>
      <c r="F6" s="2">
        <v>21.606304347826086</v>
      </c>
      <c r="G6" s="2">
        <v>23.018260869565225</v>
      </c>
      <c r="H6" s="2">
        <v>116.30847826086958</v>
      </c>
      <c r="I6" s="2">
        <f t="shared" si="0"/>
        <v>160.93304347826088</v>
      </c>
      <c r="J6" s="2">
        <f t="shared" si="1"/>
        <v>2.3364115512071959</v>
      </c>
      <c r="K6" s="2">
        <f t="shared" si="2"/>
        <v>0.31367839671768971</v>
      </c>
    </row>
    <row r="7" spans="1:11" x14ac:dyDescent="0.3">
      <c r="A7" t="s">
        <v>11</v>
      </c>
      <c r="B7" t="s">
        <v>26</v>
      </c>
      <c r="C7" t="s">
        <v>27</v>
      </c>
      <c r="D7" t="s">
        <v>28</v>
      </c>
      <c r="E7" s="2">
        <v>43.836956521739133</v>
      </c>
      <c r="F7" s="2">
        <v>23.863913043478256</v>
      </c>
      <c r="G7" s="2">
        <v>12.47304347826087</v>
      </c>
      <c r="H7" s="2">
        <v>68.910978260869584</v>
      </c>
      <c r="I7" s="2">
        <f t="shared" si="0"/>
        <v>105.24793478260871</v>
      </c>
      <c r="J7" s="2">
        <f t="shared" si="1"/>
        <v>2.4008951152987854</v>
      </c>
      <c r="K7" s="2">
        <f t="shared" si="2"/>
        <v>0.54437887428713105</v>
      </c>
    </row>
    <row r="8" spans="1:11" x14ac:dyDescent="0.3">
      <c r="A8" t="s">
        <v>11</v>
      </c>
      <c r="B8" t="s">
        <v>12</v>
      </c>
      <c r="C8" t="s">
        <v>13</v>
      </c>
      <c r="D8" t="s">
        <v>14</v>
      </c>
      <c r="E8" s="2">
        <v>64.336956521739125</v>
      </c>
      <c r="F8" s="2">
        <v>26.201413043478258</v>
      </c>
      <c r="G8" s="2">
        <v>37.660326086956523</v>
      </c>
      <c r="H8" s="2">
        <v>98.095108695652172</v>
      </c>
      <c r="I8" s="2">
        <f t="shared" si="0"/>
        <v>161.95684782608697</v>
      </c>
      <c r="J8" s="2">
        <f t="shared" si="1"/>
        <v>2.5173221828011494</v>
      </c>
      <c r="K8" s="2">
        <f t="shared" si="2"/>
        <v>0.40725291434363914</v>
      </c>
    </row>
    <row r="9" spans="1:11" x14ac:dyDescent="0.3">
      <c r="A9" t="s">
        <v>11</v>
      </c>
      <c r="B9" t="s">
        <v>35</v>
      </c>
      <c r="C9" t="s">
        <v>35</v>
      </c>
      <c r="D9" t="s">
        <v>36</v>
      </c>
      <c r="E9" s="2">
        <v>47.793478260869563</v>
      </c>
      <c r="F9" s="2">
        <v>9.0276086956521731</v>
      </c>
      <c r="G9" s="2">
        <v>40.56532608695651</v>
      </c>
      <c r="H9" s="2">
        <v>73.839782608695671</v>
      </c>
      <c r="I9" s="2">
        <f t="shared" si="0"/>
        <v>123.43271739130435</v>
      </c>
      <c r="J9" s="2">
        <f t="shared" si="1"/>
        <v>2.5826267909938596</v>
      </c>
      <c r="K9" s="2">
        <f t="shared" si="2"/>
        <v>0.18888787809870367</v>
      </c>
    </row>
    <row r="10" spans="1:11" x14ac:dyDescent="0.3">
      <c r="A10" t="s">
        <v>11</v>
      </c>
      <c r="B10" t="s">
        <v>17</v>
      </c>
      <c r="C10" t="s">
        <v>18</v>
      </c>
      <c r="D10" t="s">
        <v>19</v>
      </c>
      <c r="E10" s="2">
        <v>39.032608695652172</v>
      </c>
      <c r="F10" s="2">
        <v>8.3726086956521737</v>
      </c>
      <c r="G10" s="2">
        <v>21.326086956521738</v>
      </c>
      <c r="H10" s="2">
        <v>73.415434782608727</v>
      </c>
      <c r="I10" s="2">
        <f t="shared" si="0"/>
        <v>103.11413043478264</v>
      </c>
      <c r="J10" s="2">
        <f t="shared" si="1"/>
        <v>2.6417432470064059</v>
      </c>
      <c r="K10" s="2">
        <f t="shared" si="2"/>
        <v>0.2145029239766082</v>
      </c>
    </row>
    <row r="11" spans="1:11" x14ac:dyDescent="0.3">
      <c r="A11" t="s">
        <v>11</v>
      </c>
      <c r="B11" t="s">
        <v>43</v>
      </c>
      <c r="C11" t="s">
        <v>44</v>
      </c>
      <c r="D11" t="s">
        <v>16</v>
      </c>
      <c r="E11" s="2">
        <v>50.445652173913047</v>
      </c>
      <c r="F11" s="2">
        <v>27.519021739130434</v>
      </c>
      <c r="G11" s="2">
        <v>22.214673913043477</v>
      </c>
      <c r="H11" s="2">
        <v>85.467391304347828</v>
      </c>
      <c r="I11" s="2">
        <f t="shared" si="0"/>
        <v>135.20108695652175</v>
      </c>
      <c r="J11" s="2">
        <f t="shared" si="1"/>
        <v>2.680133591898298</v>
      </c>
      <c r="K11" s="2">
        <f t="shared" si="2"/>
        <v>0.54551820728291311</v>
      </c>
    </row>
  </sheetData>
  <pageMargins left="0.7" right="0.7" top="0.75" bottom="0.75" header="0.3" footer="0.3"/>
  <ignoredErrors>
    <ignoredError sqref="I2:I11" formulaRange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C60DD-E7FF-415E-8DB7-1B5979C458C6}">
  <dimension ref="A1:K11"/>
  <sheetViews>
    <sheetView workbookViewId="0">
      <pane ySplit="1" topLeftCell="A2" activePane="bottomLeft" state="frozen"/>
      <selection pane="bottomLeft" activeCell="I2" sqref="I2:I11"/>
    </sheetView>
  </sheetViews>
  <sheetFormatPr defaultRowHeight="14.4" x14ac:dyDescent="0.3"/>
  <cols>
    <col min="2" max="2" width="50.33203125" bestFit="1" customWidth="1"/>
  </cols>
  <sheetData>
    <row r="1" spans="1:11" ht="86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t="s">
        <v>11</v>
      </c>
      <c r="B2" t="s">
        <v>48</v>
      </c>
      <c r="C2" t="s">
        <v>29</v>
      </c>
      <c r="D2" t="s">
        <v>30</v>
      </c>
      <c r="E2" s="2">
        <v>76.239130434782609</v>
      </c>
      <c r="F2" s="2">
        <v>103.71065217391303</v>
      </c>
      <c r="G2" s="2">
        <v>1.4320652173913044</v>
      </c>
      <c r="H2" s="2">
        <v>293.61467391304348</v>
      </c>
      <c r="I2" s="2">
        <f t="shared" ref="I2:I11" si="0">SUM(F2:H2)</f>
        <v>398.75739130434783</v>
      </c>
      <c r="J2" s="2">
        <f t="shared" ref="J2:J11" si="1">I2/E2</f>
        <v>5.2303507271171945</v>
      </c>
      <c r="K2" s="2">
        <f t="shared" ref="K2:K11" si="2">F2/E2</f>
        <v>1.3603336184773309</v>
      </c>
    </row>
    <row r="3" spans="1:11" x14ac:dyDescent="0.3">
      <c r="A3" t="s">
        <v>11</v>
      </c>
      <c r="B3" t="s">
        <v>42</v>
      </c>
      <c r="C3" t="s">
        <v>24</v>
      </c>
      <c r="D3" t="s">
        <v>25</v>
      </c>
      <c r="E3" s="2">
        <v>93.902173913043484</v>
      </c>
      <c r="F3" s="2">
        <v>60.842173913043482</v>
      </c>
      <c r="G3" s="2">
        <v>67.100434782608687</v>
      </c>
      <c r="H3" s="2">
        <v>304.24010869565217</v>
      </c>
      <c r="I3" s="2">
        <f t="shared" si="0"/>
        <v>432.18271739130432</v>
      </c>
      <c r="J3" s="2">
        <f t="shared" si="1"/>
        <v>4.6024782960990853</v>
      </c>
      <c r="K3" s="2">
        <f t="shared" si="2"/>
        <v>0.64793147355017944</v>
      </c>
    </row>
    <row r="4" spans="1:11" x14ac:dyDescent="0.3">
      <c r="A4" t="s">
        <v>11</v>
      </c>
      <c r="B4" t="s">
        <v>56</v>
      </c>
      <c r="C4" t="s">
        <v>57</v>
      </c>
      <c r="D4" t="s">
        <v>58</v>
      </c>
      <c r="E4" s="2">
        <v>21.673913043478262</v>
      </c>
      <c r="F4" s="2">
        <v>22.763586956521738</v>
      </c>
      <c r="G4" s="2">
        <v>0.52717391304347827</v>
      </c>
      <c r="H4" s="2">
        <v>74.342391304347828</v>
      </c>
      <c r="I4" s="2">
        <f t="shared" si="0"/>
        <v>97.633152173913047</v>
      </c>
      <c r="J4" s="2">
        <f t="shared" si="1"/>
        <v>4.5046389167502507</v>
      </c>
      <c r="K4" s="2">
        <f t="shared" si="2"/>
        <v>1.0502758274824473</v>
      </c>
    </row>
    <row r="5" spans="1:11" x14ac:dyDescent="0.3">
      <c r="A5" t="s">
        <v>11</v>
      </c>
      <c r="B5" t="s">
        <v>49</v>
      </c>
      <c r="C5" t="s">
        <v>50</v>
      </c>
      <c r="D5" t="s">
        <v>25</v>
      </c>
      <c r="E5" s="2">
        <v>92.913043478260875</v>
      </c>
      <c r="F5" s="2">
        <v>110.38119565217389</v>
      </c>
      <c r="G5" s="2">
        <v>27.684782608695652</v>
      </c>
      <c r="H5" s="2">
        <v>276.96576086956543</v>
      </c>
      <c r="I5" s="2">
        <f t="shared" si="0"/>
        <v>415.03173913043497</v>
      </c>
      <c r="J5" s="2">
        <f t="shared" si="1"/>
        <v>4.4668834815161462</v>
      </c>
      <c r="K5" s="2">
        <f t="shared" si="2"/>
        <v>1.1880053813757601</v>
      </c>
    </row>
    <row r="6" spans="1:11" x14ac:dyDescent="0.3">
      <c r="A6" t="s">
        <v>11</v>
      </c>
      <c r="B6" t="s">
        <v>45</v>
      </c>
      <c r="C6" t="s">
        <v>46</v>
      </c>
      <c r="D6" t="s">
        <v>47</v>
      </c>
      <c r="E6" s="2">
        <v>25.956521739130434</v>
      </c>
      <c r="F6" s="2">
        <v>14.539782608695646</v>
      </c>
      <c r="G6" s="2">
        <v>20.036521739130432</v>
      </c>
      <c r="H6" s="2">
        <v>80.514565217391308</v>
      </c>
      <c r="I6" s="2">
        <f t="shared" si="0"/>
        <v>115.09086956521739</v>
      </c>
      <c r="J6" s="2">
        <f t="shared" si="1"/>
        <v>4.4339865996649914</v>
      </c>
      <c r="K6" s="2">
        <f t="shared" si="2"/>
        <v>0.56015912897822417</v>
      </c>
    </row>
    <row r="7" spans="1:11" x14ac:dyDescent="0.3">
      <c r="A7" t="s">
        <v>11</v>
      </c>
      <c r="B7" t="s">
        <v>23</v>
      </c>
      <c r="C7" t="s">
        <v>24</v>
      </c>
      <c r="D7" t="s">
        <v>25</v>
      </c>
      <c r="E7" s="2">
        <v>104.1195652173913</v>
      </c>
      <c r="F7" s="2">
        <v>121.4788043478261</v>
      </c>
      <c r="G7" s="2">
        <v>42.520434782608696</v>
      </c>
      <c r="H7" s="2">
        <v>296.78293478260866</v>
      </c>
      <c r="I7" s="2">
        <f t="shared" si="0"/>
        <v>460.78217391304349</v>
      </c>
      <c r="J7" s="2">
        <f t="shared" si="1"/>
        <v>4.4255099697254412</v>
      </c>
      <c r="K7" s="2">
        <f t="shared" si="2"/>
        <v>1.166724083933605</v>
      </c>
    </row>
    <row r="8" spans="1:11" x14ac:dyDescent="0.3">
      <c r="A8" t="s">
        <v>11</v>
      </c>
      <c r="B8" t="s">
        <v>20</v>
      </c>
      <c r="C8" t="s">
        <v>21</v>
      </c>
      <c r="D8" t="s">
        <v>22</v>
      </c>
      <c r="E8" s="2">
        <v>134.39130434782609</v>
      </c>
      <c r="F8" s="2">
        <v>117.17119565217391</v>
      </c>
      <c r="G8" s="2">
        <v>77.593260869565214</v>
      </c>
      <c r="H8" s="2">
        <v>387.53010869565225</v>
      </c>
      <c r="I8" s="2">
        <f t="shared" si="0"/>
        <v>582.29456521739144</v>
      </c>
      <c r="J8" s="2">
        <f t="shared" si="1"/>
        <v>4.3328291814946631</v>
      </c>
      <c r="K8" s="2">
        <f t="shared" si="2"/>
        <v>0.87186590100291161</v>
      </c>
    </row>
    <row r="9" spans="1:11" x14ac:dyDescent="0.3">
      <c r="A9" t="s">
        <v>11</v>
      </c>
      <c r="B9" t="s">
        <v>51</v>
      </c>
      <c r="C9" t="s">
        <v>52</v>
      </c>
      <c r="D9" t="s">
        <v>53</v>
      </c>
      <c r="E9" s="2">
        <v>19.326086956521738</v>
      </c>
      <c r="F9" s="2">
        <v>25.755434782608695</v>
      </c>
      <c r="G9" s="2">
        <v>0.77173913043478259</v>
      </c>
      <c r="H9" s="2">
        <v>56.206521739130437</v>
      </c>
      <c r="I9" s="2">
        <f t="shared" si="0"/>
        <v>82.733695652173907</v>
      </c>
      <c r="J9" s="2">
        <f t="shared" si="1"/>
        <v>4.2809336332958381</v>
      </c>
      <c r="K9" s="2">
        <f t="shared" si="2"/>
        <v>1.3326771653543308</v>
      </c>
    </row>
    <row r="10" spans="1:11" x14ac:dyDescent="0.3">
      <c r="A10" t="s">
        <v>11</v>
      </c>
      <c r="B10" t="s">
        <v>62</v>
      </c>
      <c r="C10" t="s">
        <v>15</v>
      </c>
      <c r="D10" t="s">
        <v>16</v>
      </c>
      <c r="E10" s="2">
        <v>142.64130434782609</v>
      </c>
      <c r="F10" s="2">
        <v>132.12771739130434</v>
      </c>
      <c r="G10" s="2">
        <v>52.622282608695649</v>
      </c>
      <c r="H10" s="2">
        <v>421.85326086956519</v>
      </c>
      <c r="I10" s="2">
        <f t="shared" si="0"/>
        <v>606.60326086956525</v>
      </c>
      <c r="J10" s="2">
        <f t="shared" si="1"/>
        <v>4.2526480225558183</v>
      </c>
      <c r="K10" s="2">
        <f t="shared" si="2"/>
        <v>0.9262935304427341</v>
      </c>
    </row>
    <row r="11" spans="1:11" x14ac:dyDescent="0.3">
      <c r="A11" t="s">
        <v>11</v>
      </c>
      <c r="B11" t="s">
        <v>59</v>
      </c>
      <c r="C11" t="s">
        <v>60</v>
      </c>
      <c r="D11" t="s">
        <v>61</v>
      </c>
      <c r="E11" s="2">
        <v>19.456521739130434</v>
      </c>
      <c r="F11" s="2">
        <v>18.706195652173914</v>
      </c>
      <c r="G11" s="2">
        <v>3.8147826086956518</v>
      </c>
      <c r="H11" s="2">
        <v>60.04369565217393</v>
      </c>
      <c r="I11" s="2">
        <f t="shared" si="0"/>
        <v>82.564673913043492</v>
      </c>
      <c r="J11" s="2">
        <f t="shared" si="1"/>
        <v>4.2435474860335205</v>
      </c>
      <c r="K11" s="2">
        <f t="shared" si="2"/>
        <v>0.9614357541899442</v>
      </c>
    </row>
  </sheetData>
  <pageMargins left="0.7" right="0.7" top="0.75" bottom="0.75" header="0.3" footer="0.3"/>
  <ignoredErrors>
    <ignoredError sqref="I2:I11" formulaRange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Bottom 10 - Direct Care Staff</vt:lpstr>
      <vt:lpstr>Top 10 - Direct Care Staff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</dc:creator>
  <cp:lastModifiedBy>Eric Goldwein</cp:lastModifiedBy>
  <dcterms:created xsi:type="dcterms:W3CDTF">2019-11-06T15:52:29Z</dcterms:created>
  <dcterms:modified xsi:type="dcterms:W3CDTF">2020-02-19T19:40:45Z</dcterms:modified>
</cp:coreProperties>
</file>