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mc:AlternateContent xmlns:mc="http://schemas.openxmlformats.org/markup-compatibility/2006">
    <mc:Choice Requires="x15">
      <x15ac:absPath xmlns:x15ac="http://schemas.microsoft.com/office/spreadsheetml/2010/11/ac" url="C:\Users\egold\Desktop\LTCCC\Staffing data Q3\State files\"/>
    </mc:Choice>
  </mc:AlternateContent>
  <xr:revisionPtr revIDLastSave="0" documentId="13_ncr:1_{F7F7EC28-DA77-417D-8605-D2838BC7BA5B}" xr6:coauthVersionLast="45" xr6:coauthVersionMax="45" xr10:uidLastSave="{00000000-0000-0000-0000-000000000000}"/>
  <bookViews>
    <workbookView xWindow="-108" yWindow="-108" windowWidth="23256" windowHeight="12576" xr2:uid="{00000000-000D-0000-FFFF-FFFF00000000}"/>
  </bookViews>
  <sheets>
    <sheet name="Direct Care Staff" sheetId="3" r:id="rId1"/>
    <sheet name="Contract Staff" sheetId="2" r:id="rId2"/>
    <sheet name="Non-Care Staff" sheetId="1" r:id="rId3"/>
    <sheet name="State Average &amp; Calculations" sheetId="5" r:id="rId4"/>
    <sheet name="Notes" sheetId="6" r:id="rId5"/>
  </sheets>
  <definedNames>
    <definedName name="_xlnm._FilterDatabase" localSheetId="1" hidden="1">'Contract Staff'!$A$1:$N$92</definedName>
    <definedName name="_xlnm._FilterDatabase" localSheetId="0" hidden="1">'Direct Care Staff'!$A$1:$K$92</definedName>
    <definedName name="_xlnm._FilterDatabase" localSheetId="2" hidden="1">'Non-Care Staff'!$A$1:$Q$1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6" l="1"/>
  <c r="B3" i="6"/>
  <c r="C5" i="5" l="1"/>
  <c r="C4" i="5"/>
  <c r="C3" i="5"/>
  <c r="C7" i="5" l="1"/>
  <c r="C6" i="5"/>
  <c r="P92" i="1" l="1"/>
  <c r="Q92" i="1" s="1"/>
  <c r="L92" i="1"/>
  <c r="M92" i="1" s="1"/>
  <c r="P91" i="1"/>
  <c r="Q91" i="1" s="1"/>
  <c r="L91" i="1"/>
  <c r="M91" i="1" s="1"/>
  <c r="P90" i="1"/>
  <c r="Q90" i="1" s="1"/>
  <c r="L90" i="1"/>
  <c r="M90" i="1" s="1"/>
  <c r="P89" i="1"/>
  <c r="Q89" i="1" s="1"/>
  <c r="L89" i="1"/>
  <c r="M89" i="1" s="1"/>
  <c r="P88" i="1"/>
  <c r="Q88" i="1" s="1"/>
  <c r="L88" i="1"/>
  <c r="M88" i="1" s="1"/>
  <c r="P87" i="1"/>
  <c r="Q87" i="1" s="1"/>
  <c r="L87" i="1"/>
  <c r="M87" i="1" s="1"/>
  <c r="P86" i="1"/>
  <c r="Q86" i="1" s="1"/>
  <c r="L86" i="1"/>
  <c r="M86" i="1" s="1"/>
  <c r="P85" i="1"/>
  <c r="Q85" i="1" s="1"/>
  <c r="L85" i="1"/>
  <c r="M85" i="1" s="1"/>
  <c r="P84" i="1"/>
  <c r="Q84" i="1" s="1"/>
  <c r="L84" i="1"/>
  <c r="M84" i="1" s="1"/>
  <c r="P83" i="1"/>
  <c r="Q83" i="1" s="1"/>
  <c r="L83" i="1"/>
  <c r="M83" i="1" s="1"/>
  <c r="P82" i="1"/>
  <c r="Q82" i="1" s="1"/>
  <c r="L82" i="1"/>
  <c r="M82" i="1" s="1"/>
  <c r="P81" i="1"/>
  <c r="Q81" i="1" s="1"/>
  <c r="L81" i="1"/>
  <c r="M81" i="1" s="1"/>
  <c r="P80" i="1"/>
  <c r="Q80" i="1" s="1"/>
  <c r="L80" i="1"/>
  <c r="M80" i="1" s="1"/>
  <c r="P79" i="1"/>
  <c r="Q79" i="1" s="1"/>
  <c r="L79" i="1"/>
  <c r="M79" i="1" s="1"/>
  <c r="P78" i="1"/>
  <c r="Q78" i="1" s="1"/>
  <c r="L78" i="1"/>
  <c r="M78" i="1" s="1"/>
  <c r="P77" i="1"/>
  <c r="Q77" i="1" s="1"/>
  <c r="L77" i="1"/>
  <c r="M77" i="1" s="1"/>
  <c r="P76" i="1"/>
  <c r="Q76" i="1" s="1"/>
  <c r="L76" i="1"/>
  <c r="M76" i="1" s="1"/>
  <c r="P75" i="1"/>
  <c r="Q75" i="1" s="1"/>
  <c r="L75" i="1"/>
  <c r="M75" i="1" s="1"/>
  <c r="P74" i="1"/>
  <c r="Q74" i="1" s="1"/>
  <c r="L74" i="1"/>
  <c r="M74" i="1" s="1"/>
  <c r="P73" i="1"/>
  <c r="Q73" i="1" s="1"/>
  <c r="L73" i="1"/>
  <c r="M73" i="1" s="1"/>
  <c r="P72" i="1"/>
  <c r="Q72" i="1" s="1"/>
  <c r="L72" i="1"/>
  <c r="M72" i="1" s="1"/>
  <c r="P71" i="1"/>
  <c r="Q71" i="1" s="1"/>
  <c r="L71" i="1"/>
  <c r="M71" i="1" s="1"/>
  <c r="P70" i="1"/>
  <c r="Q70" i="1" s="1"/>
  <c r="L70" i="1"/>
  <c r="M70" i="1" s="1"/>
  <c r="P69" i="1"/>
  <c r="Q69" i="1" s="1"/>
  <c r="L69" i="1"/>
  <c r="M69" i="1" s="1"/>
  <c r="P68" i="1"/>
  <c r="Q68" i="1" s="1"/>
  <c r="L68" i="1"/>
  <c r="M68" i="1" s="1"/>
  <c r="P67" i="1"/>
  <c r="Q67" i="1" s="1"/>
  <c r="L67" i="1"/>
  <c r="M67" i="1" s="1"/>
  <c r="P66" i="1"/>
  <c r="Q66" i="1" s="1"/>
  <c r="L66" i="1"/>
  <c r="M66" i="1" s="1"/>
  <c r="P65" i="1"/>
  <c r="Q65" i="1" s="1"/>
  <c r="L65" i="1"/>
  <c r="M65" i="1" s="1"/>
  <c r="P64" i="1"/>
  <c r="Q64" i="1" s="1"/>
  <c r="L64" i="1"/>
  <c r="M64" i="1" s="1"/>
  <c r="P63" i="1"/>
  <c r="Q63" i="1" s="1"/>
  <c r="L63" i="1"/>
  <c r="M63" i="1" s="1"/>
  <c r="P62" i="1"/>
  <c r="Q62" i="1" s="1"/>
  <c r="L62" i="1"/>
  <c r="M62" i="1" s="1"/>
  <c r="P61" i="1"/>
  <c r="Q61" i="1" s="1"/>
  <c r="L61" i="1"/>
  <c r="M61" i="1" s="1"/>
  <c r="P60" i="1"/>
  <c r="Q60" i="1" s="1"/>
  <c r="L60" i="1"/>
  <c r="M60" i="1" s="1"/>
  <c r="P59" i="1"/>
  <c r="Q59" i="1" s="1"/>
  <c r="L59" i="1"/>
  <c r="M59" i="1" s="1"/>
  <c r="P58" i="1"/>
  <c r="Q58" i="1" s="1"/>
  <c r="L58" i="1"/>
  <c r="M58" i="1" s="1"/>
  <c r="P57" i="1"/>
  <c r="Q57" i="1" s="1"/>
  <c r="L57" i="1"/>
  <c r="M57" i="1" s="1"/>
  <c r="P56" i="1"/>
  <c r="Q56" i="1" s="1"/>
  <c r="L56" i="1"/>
  <c r="M56" i="1" s="1"/>
  <c r="P55" i="1"/>
  <c r="Q55" i="1" s="1"/>
  <c r="L55" i="1"/>
  <c r="M55" i="1" s="1"/>
  <c r="P54" i="1"/>
  <c r="Q54" i="1" s="1"/>
  <c r="L54" i="1"/>
  <c r="M54" i="1" s="1"/>
  <c r="P53" i="1"/>
  <c r="Q53" i="1" s="1"/>
  <c r="L53" i="1"/>
  <c r="M53" i="1" s="1"/>
  <c r="P52" i="1"/>
  <c r="Q52" i="1" s="1"/>
  <c r="L52" i="1"/>
  <c r="M52" i="1" s="1"/>
  <c r="P51" i="1"/>
  <c r="Q51" i="1" s="1"/>
  <c r="L51" i="1"/>
  <c r="M51" i="1" s="1"/>
  <c r="P50" i="1"/>
  <c r="Q50" i="1" s="1"/>
  <c r="L50" i="1"/>
  <c r="M50" i="1" s="1"/>
  <c r="P49" i="1"/>
  <c r="Q49" i="1" s="1"/>
  <c r="L49" i="1"/>
  <c r="M49" i="1" s="1"/>
  <c r="P48" i="1"/>
  <c r="Q48" i="1" s="1"/>
  <c r="L48" i="1"/>
  <c r="M48" i="1" s="1"/>
  <c r="P47" i="1"/>
  <c r="Q47" i="1" s="1"/>
  <c r="L47" i="1"/>
  <c r="M47" i="1" s="1"/>
  <c r="P46" i="1"/>
  <c r="Q46" i="1" s="1"/>
  <c r="L46" i="1"/>
  <c r="M46" i="1" s="1"/>
  <c r="P45" i="1"/>
  <c r="Q45" i="1" s="1"/>
  <c r="L45" i="1"/>
  <c r="M45" i="1" s="1"/>
  <c r="P44" i="1"/>
  <c r="Q44" i="1" s="1"/>
  <c r="L44" i="1"/>
  <c r="M44" i="1" s="1"/>
  <c r="P43" i="1"/>
  <c r="Q43" i="1" s="1"/>
  <c r="L43" i="1"/>
  <c r="M43" i="1" s="1"/>
  <c r="P42" i="1"/>
  <c r="Q42" i="1" s="1"/>
  <c r="L42" i="1"/>
  <c r="M42" i="1" s="1"/>
  <c r="P41" i="1"/>
  <c r="Q41" i="1" s="1"/>
  <c r="L41" i="1"/>
  <c r="M41" i="1" s="1"/>
  <c r="P40" i="1"/>
  <c r="Q40" i="1" s="1"/>
  <c r="L40" i="1"/>
  <c r="M40" i="1" s="1"/>
  <c r="P39" i="1"/>
  <c r="Q39" i="1" s="1"/>
  <c r="L39" i="1"/>
  <c r="M39" i="1" s="1"/>
  <c r="P38" i="1"/>
  <c r="Q38" i="1" s="1"/>
  <c r="L38" i="1"/>
  <c r="M38" i="1" s="1"/>
  <c r="P37" i="1"/>
  <c r="Q37" i="1" s="1"/>
  <c r="L37" i="1"/>
  <c r="M37" i="1" s="1"/>
  <c r="P36" i="1"/>
  <c r="Q36" i="1" s="1"/>
  <c r="L36" i="1"/>
  <c r="M36" i="1" s="1"/>
  <c r="P35" i="1"/>
  <c r="Q35" i="1" s="1"/>
  <c r="L35" i="1"/>
  <c r="M35" i="1" s="1"/>
  <c r="P34" i="1"/>
  <c r="Q34" i="1" s="1"/>
  <c r="L34" i="1"/>
  <c r="M34" i="1" s="1"/>
  <c r="P33" i="1"/>
  <c r="Q33" i="1" s="1"/>
  <c r="L33" i="1"/>
  <c r="M33" i="1" s="1"/>
  <c r="P32" i="1"/>
  <c r="Q32" i="1" s="1"/>
  <c r="L32" i="1"/>
  <c r="M32" i="1" s="1"/>
  <c r="P31" i="1"/>
  <c r="Q31" i="1" s="1"/>
  <c r="L31" i="1"/>
  <c r="M31" i="1" s="1"/>
  <c r="P30" i="1"/>
  <c r="Q30" i="1" s="1"/>
  <c r="L30" i="1"/>
  <c r="M30" i="1" s="1"/>
  <c r="P29" i="1"/>
  <c r="Q29" i="1" s="1"/>
  <c r="L29" i="1"/>
  <c r="M29" i="1" s="1"/>
  <c r="P28" i="1"/>
  <c r="Q28" i="1" s="1"/>
  <c r="L28" i="1"/>
  <c r="M28" i="1" s="1"/>
  <c r="P27" i="1"/>
  <c r="Q27" i="1" s="1"/>
  <c r="L27" i="1"/>
  <c r="M27" i="1" s="1"/>
  <c r="P26" i="1"/>
  <c r="Q26" i="1" s="1"/>
  <c r="L26" i="1"/>
  <c r="M26" i="1" s="1"/>
  <c r="P25" i="1"/>
  <c r="Q25" i="1" s="1"/>
  <c r="L25" i="1"/>
  <c r="M25" i="1" s="1"/>
  <c r="P24" i="1"/>
  <c r="Q24" i="1" s="1"/>
  <c r="L24" i="1"/>
  <c r="M24" i="1" s="1"/>
  <c r="P23" i="1"/>
  <c r="Q23" i="1" s="1"/>
  <c r="L23" i="1"/>
  <c r="M23" i="1" s="1"/>
  <c r="P22" i="1"/>
  <c r="Q22" i="1" s="1"/>
  <c r="L22" i="1"/>
  <c r="M22" i="1" s="1"/>
  <c r="P21" i="1"/>
  <c r="Q21" i="1" s="1"/>
  <c r="L21" i="1"/>
  <c r="M21" i="1" s="1"/>
  <c r="P20" i="1"/>
  <c r="Q20" i="1" s="1"/>
  <c r="L20" i="1"/>
  <c r="M20" i="1" s="1"/>
  <c r="P19" i="1"/>
  <c r="Q19" i="1" s="1"/>
  <c r="L19" i="1"/>
  <c r="M19" i="1" s="1"/>
  <c r="P18" i="1"/>
  <c r="Q18" i="1" s="1"/>
  <c r="L18" i="1"/>
  <c r="M18" i="1" s="1"/>
  <c r="P17" i="1"/>
  <c r="Q17" i="1" s="1"/>
  <c r="L17" i="1"/>
  <c r="M17" i="1" s="1"/>
  <c r="P16" i="1"/>
  <c r="Q16" i="1" s="1"/>
  <c r="L16" i="1"/>
  <c r="M16" i="1" s="1"/>
  <c r="P15" i="1"/>
  <c r="Q15" i="1" s="1"/>
  <c r="L15" i="1"/>
  <c r="M15" i="1" s="1"/>
  <c r="P14" i="1"/>
  <c r="Q14" i="1" s="1"/>
  <c r="L14" i="1"/>
  <c r="M14" i="1" s="1"/>
  <c r="P13" i="1"/>
  <c r="Q13" i="1" s="1"/>
  <c r="L13" i="1"/>
  <c r="M13" i="1" s="1"/>
  <c r="P12" i="1"/>
  <c r="Q12" i="1" s="1"/>
  <c r="L12" i="1"/>
  <c r="M12" i="1" s="1"/>
  <c r="P11" i="1"/>
  <c r="Q11" i="1" s="1"/>
  <c r="L11" i="1"/>
  <c r="M11" i="1" s="1"/>
  <c r="P10" i="1"/>
  <c r="Q10" i="1" s="1"/>
  <c r="L10" i="1"/>
  <c r="M10" i="1" s="1"/>
  <c r="P9" i="1"/>
  <c r="Q9" i="1" s="1"/>
  <c r="L9" i="1"/>
  <c r="M9" i="1" s="1"/>
  <c r="P8" i="1"/>
  <c r="Q8" i="1" s="1"/>
  <c r="L8" i="1"/>
  <c r="M8" i="1" s="1"/>
  <c r="P7" i="1"/>
  <c r="Q7" i="1" s="1"/>
  <c r="M7" i="1"/>
  <c r="L7" i="1"/>
  <c r="P6" i="1"/>
  <c r="Q6" i="1" s="1"/>
  <c r="L6" i="1"/>
  <c r="M6" i="1" s="1"/>
  <c r="P5" i="1"/>
  <c r="Q5" i="1" s="1"/>
  <c r="L5" i="1"/>
  <c r="M5" i="1" s="1"/>
  <c r="P4" i="1"/>
  <c r="Q4" i="1" s="1"/>
  <c r="L4" i="1"/>
  <c r="M4" i="1" s="1"/>
  <c r="P3" i="1"/>
  <c r="Q3" i="1" s="1"/>
  <c r="L3" i="1"/>
  <c r="M3" i="1" s="1"/>
  <c r="P2" i="1"/>
  <c r="Q2" i="1" s="1"/>
  <c r="L2" i="1"/>
  <c r="M2" i="1" s="1"/>
  <c r="N92" i="2" l="1"/>
  <c r="K92" i="2"/>
  <c r="H92" i="2"/>
  <c r="N91" i="2"/>
  <c r="K91" i="2"/>
  <c r="H91" i="2"/>
  <c r="N90" i="2"/>
  <c r="K90" i="2"/>
  <c r="H90" i="2"/>
  <c r="N89" i="2"/>
  <c r="K89" i="2"/>
  <c r="H89" i="2"/>
  <c r="N88" i="2"/>
  <c r="K88" i="2"/>
  <c r="H88" i="2"/>
  <c r="N87" i="2"/>
  <c r="K87" i="2"/>
  <c r="H87" i="2"/>
  <c r="N86" i="2"/>
  <c r="K86" i="2"/>
  <c r="H86" i="2"/>
  <c r="N85" i="2"/>
  <c r="K85" i="2"/>
  <c r="H85" i="2"/>
  <c r="N84" i="2"/>
  <c r="K84" i="2"/>
  <c r="H84" i="2"/>
  <c r="N83" i="2"/>
  <c r="K83" i="2"/>
  <c r="H83" i="2"/>
  <c r="N82" i="2"/>
  <c r="K82" i="2"/>
  <c r="H82" i="2"/>
  <c r="N81" i="2"/>
  <c r="K81" i="2"/>
  <c r="H81" i="2"/>
  <c r="N80" i="2"/>
  <c r="K80" i="2"/>
  <c r="H80" i="2"/>
  <c r="N79" i="2"/>
  <c r="K79" i="2"/>
  <c r="H79" i="2"/>
  <c r="N78" i="2"/>
  <c r="K78" i="2"/>
  <c r="H78" i="2"/>
  <c r="N77" i="2"/>
  <c r="K77" i="2"/>
  <c r="H77" i="2"/>
  <c r="N76" i="2"/>
  <c r="K76" i="2"/>
  <c r="H76" i="2"/>
  <c r="N75" i="2"/>
  <c r="K75" i="2"/>
  <c r="H75" i="2"/>
  <c r="N74" i="2"/>
  <c r="K74" i="2"/>
  <c r="H74" i="2"/>
  <c r="N73" i="2"/>
  <c r="K73" i="2"/>
  <c r="H73" i="2"/>
  <c r="N72" i="2"/>
  <c r="K72" i="2"/>
  <c r="H72" i="2"/>
  <c r="N71" i="2"/>
  <c r="K71" i="2"/>
  <c r="H71" i="2"/>
  <c r="N70" i="2"/>
  <c r="K70" i="2"/>
  <c r="H70" i="2"/>
  <c r="N69" i="2"/>
  <c r="K69" i="2"/>
  <c r="H69" i="2"/>
  <c r="N68" i="2"/>
  <c r="K68" i="2"/>
  <c r="H68" i="2"/>
  <c r="N67" i="2"/>
  <c r="K67" i="2"/>
  <c r="H67" i="2"/>
  <c r="N66" i="2"/>
  <c r="K66" i="2"/>
  <c r="H66" i="2"/>
  <c r="N65" i="2"/>
  <c r="K65" i="2"/>
  <c r="H65" i="2"/>
  <c r="N64" i="2"/>
  <c r="K64" i="2"/>
  <c r="H64" i="2"/>
  <c r="N63" i="2"/>
  <c r="K63" i="2"/>
  <c r="H63" i="2"/>
  <c r="N62" i="2"/>
  <c r="K62" i="2"/>
  <c r="H62" i="2"/>
  <c r="N61" i="2"/>
  <c r="K61" i="2"/>
  <c r="H61" i="2"/>
  <c r="N60" i="2"/>
  <c r="K60" i="2"/>
  <c r="H60" i="2"/>
  <c r="N59" i="2"/>
  <c r="K59" i="2"/>
  <c r="H59" i="2"/>
  <c r="N58" i="2"/>
  <c r="K58" i="2"/>
  <c r="H58" i="2"/>
  <c r="N57" i="2"/>
  <c r="K57" i="2"/>
  <c r="H57" i="2"/>
  <c r="N56" i="2"/>
  <c r="K56" i="2"/>
  <c r="H56" i="2"/>
  <c r="N55" i="2"/>
  <c r="K55" i="2"/>
  <c r="H55" i="2"/>
  <c r="N54" i="2"/>
  <c r="K54" i="2"/>
  <c r="H54" i="2"/>
  <c r="N53" i="2"/>
  <c r="K53" i="2"/>
  <c r="H53" i="2"/>
  <c r="N52" i="2"/>
  <c r="K52" i="2"/>
  <c r="H52" i="2"/>
  <c r="N51" i="2"/>
  <c r="K51" i="2"/>
  <c r="H51" i="2"/>
  <c r="N50" i="2"/>
  <c r="K50" i="2"/>
  <c r="H50" i="2"/>
  <c r="N49" i="2"/>
  <c r="K49" i="2"/>
  <c r="H49" i="2"/>
  <c r="N48" i="2"/>
  <c r="K48" i="2"/>
  <c r="H48" i="2"/>
  <c r="N47" i="2"/>
  <c r="K47" i="2"/>
  <c r="H47" i="2"/>
  <c r="N46" i="2"/>
  <c r="K46" i="2"/>
  <c r="H46" i="2"/>
  <c r="N45" i="2"/>
  <c r="K45" i="2"/>
  <c r="H45" i="2"/>
  <c r="N44" i="2"/>
  <c r="K44" i="2"/>
  <c r="H44" i="2"/>
  <c r="N43" i="2"/>
  <c r="K43" i="2"/>
  <c r="H43" i="2"/>
  <c r="N42" i="2"/>
  <c r="K42" i="2"/>
  <c r="H42" i="2"/>
  <c r="N41" i="2"/>
  <c r="K41" i="2"/>
  <c r="H41" i="2"/>
  <c r="N40" i="2"/>
  <c r="K40" i="2"/>
  <c r="H40" i="2"/>
  <c r="N39" i="2"/>
  <c r="K39" i="2"/>
  <c r="H39" i="2"/>
  <c r="N38" i="2"/>
  <c r="K38" i="2"/>
  <c r="H38" i="2"/>
  <c r="N37" i="2"/>
  <c r="K37" i="2"/>
  <c r="H37" i="2"/>
  <c r="N36" i="2"/>
  <c r="K36" i="2"/>
  <c r="H36" i="2"/>
  <c r="N35" i="2"/>
  <c r="K35" i="2"/>
  <c r="H35" i="2"/>
  <c r="N34" i="2"/>
  <c r="K34" i="2"/>
  <c r="H34" i="2"/>
  <c r="N33" i="2"/>
  <c r="K33" i="2"/>
  <c r="H33" i="2"/>
  <c r="N32" i="2"/>
  <c r="K32" i="2"/>
  <c r="H32" i="2"/>
  <c r="N31" i="2"/>
  <c r="K31" i="2"/>
  <c r="H31" i="2"/>
  <c r="N30" i="2"/>
  <c r="K30" i="2"/>
  <c r="H30" i="2"/>
  <c r="N29" i="2"/>
  <c r="K29" i="2"/>
  <c r="H29" i="2"/>
  <c r="N28" i="2"/>
  <c r="K28" i="2"/>
  <c r="H28" i="2"/>
  <c r="N27" i="2"/>
  <c r="K27" i="2"/>
  <c r="H27" i="2"/>
  <c r="N26" i="2"/>
  <c r="K26" i="2"/>
  <c r="H26" i="2"/>
  <c r="N25" i="2"/>
  <c r="K25" i="2"/>
  <c r="H25" i="2"/>
  <c r="N24" i="2"/>
  <c r="H24" i="2"/>
  <c r="N23" i="2"/>
  <c r="K23" i="2"/>
  <c r="H23" i="2"/>
  <c r="N22" i="2"/>
  <c r="K22" i="2"/>
  <c r="H22" i="2"/>
  <c r="N21" i="2"/>
  <c r="K21" i="2"/>
  <c r="H21" i="2"/>
  <c r="N20" i="2"/>
  <c r="K20" i="2"/>
  <c r="H20" i="2"/>
  <c r="N19" i="2"/>
  <c r="K19" i="2"/>
  <c r="H19" i="2"/>
  <c r="N18" i="2"/>
  <c r="K18" i="2"/>
  <c r="H18" i="2"/>
  <c r="N17" i="2"/>
  <c r="K17" i="2"/>
  <c r="H17" i="2"/>
  <c r="N16" i="2"/>
  <c r="K16" i="2"/>
  <c r="N15" i="2"/>
  <c r="K15" i="2"/>
  <c r="H15" i="2"/>
  <c r="N14" i="2"/>
  <c r="K14" i="2"/>
  <c r="H14" i="2"/>
  <c r="N13" i="2"/>
  <c r="K13" i="2"/>
  <c r="H13" i="2"/>
  <c r="N12" i="2"/>
  <c r="K12" i="2"/>
  <c r="H12" i="2"/>
  <c r="N11" i="2"/>
  <c r="K11" i="2"/>
  <c r="H11" i="2"/>
  <c r="N10" i="2"/>
  <c r="K10" i="2"/>
  <c r="H10" i="2"/>
  <c r="N9" i="2"/>
  <c r="K9" i="2"/>
  <c r="H9" i="2"/>
  <c r="N8" i="2"/>
  <c r="K8" i="2"/>
  <c r="H8" i="2"/>
  <c r="N7" i="2"/>
  <c r="K7" i="2"/>
  <c r="H7" i="2"/>
  <c r="N6" i="2"/>
  <c r="K6" i="2"/>
  <c r="H6" i="2"/>
  <c r="N5" i="2"/>
  <c r="K5" i="2"/>
  <c r="H5" i="2"/>
  <c r="N4" i="2"/>
  <c r="K4" i="2"/>
  <c r="H4" i="2"/>
  <c r="N3" i="2"/>
  <c r="K3" i="2"/>
  <c r="H3" i="2"/>
  <c r="N2" i="2"/>
  <c r="K2" i="2"/>
  <c r="H2" i="2"/>
  <c r="K92" i="3"/>
  <c r="I92" i="3"/>
  <c r="J92" i="3" s="1"/>
  <c r="K91" i="3"/>
  <c r="I91" i="3"/>
  <c r="J91" i="3" s="1"/>
  <c r="K90" i="3"/>
  <c r="I90" i="3"/>
  <c r="J90" i="3" s="1"/>
  <c r="K89" i="3"/>
  <c r="J89" i="3"/>
  <c r="I89" i="3"/>
  <c r="K88" i="3"/>
  <c r="I88" i="3"/>
  <c r="J88" i="3" s="1"/>
  <c r="K87" i="3"/>
  <c r="I87" i="3"/>
  <c r="J87" i="3" s="1"/>
  <c r="K86" i="3"/>
  <c r="I86" i="3"/>
  <c r="J86" i="3" s="1"/>
  <c r="K85" i="3"/>
  <c r="I85" i="3"/>
  <c r="J85" i="3" s="1"/>
  <c r="K84" i="3"/>
  <c r="I84" i="3"/>
  <c r="J84" i="3" s="1"/>
  <c r="K83" i="3"/>
  <c r="I83" i="3"/>
  <c r="J83" i="3" s="1"/>
  <c r="K82" i="3"/>
  <c r="I82" i="3"/>
  <c r="J82" i="3" s="1"/>
  <c r="K81" i="3"/>
  <c r="I81" i="3"/>
  <c r="J81" i="3" s="1"/>
  <c r="K80" i="3"/>
  <c r="I80" i="3"/>
  <c r="J80" i="3" s="1"/>
  <c r="K79" i="3"/>
  <c r="I79" i="3"/>
  <c r="J79" i="3" s="1"/>
  <c r="K78" i="3"/>
  <c r="I78" i="3"/>
  <c r="J78" i="3" s="1"/>
  <c r="K77" i="3"/>
  <c r="J77" i="3"/>
  <c r="I77" i="3"/>
  <c r="K76" i="3"/>
  <c r="I76" i="3"/>
  <c r="J76" i="3" s="1"/>
  <c r="K75" i="3"/>
  <c r="I75" i="3"/>
  <c r="J75" i="3" s="1"/>
  <c r="K74" i="3"/>
  <c r="I74" i="3"/>
  <c r="J74" i="3" s="1"/>
  <c r="K73" i="3"/>
  <c r="J73" i="3"/>
  <c r="I73" i="3"/>
  <c r="K72" i="3"/>
  <c r="I72" i="3"/>
  <c r="J72" i="3" s="1"/>
  <c r="K71" i="3"/>
  <c r="I71" i="3"/>
  <c r="J71" i="3" s="1"/>
  <c r="K70" i="3"/>
  <c r="I70" i="3"/>
  <c r="J70" i="3" s="1"/>
  <c r="K69" i="3"/>
  <c r="I69" i="3"/>
  <c r="J69" i="3" s="1"/>
  <c r="K68" i="3"/>
  <c r="I68" i="3"/>
  <c r="J68" i="3" s="1"/>
  <c r="K67" i="3"/>
  <c r="I67" i="3"/>
  <c r="J67" i="3" s="1"/>
  <c r="K66" i="3"/>
  <c r="I66" i="3"/>
  <c r="J66" i="3" s="1"/>
  <c r="K65" i="3"/>
  <c r="I65" i="3"/>
  <c r="J65" i="3" s="1"/>
  <c r="K64" i="3"/>
  <c r="I64" i="3"/>
  <c r="J64" i="3" s="1"/>
  <c r="K63" i="3"/>
  <c r="I63" i="3"/>
  <c r="J63" i="3" s="1"/>
  <c r="K62" i="3"/>
  <c r="I62" i="3"/>
  <c r="J62" i="3" s="1"/>
  <c r="K61" i="3"/>
  <c r="I61" i="3"/>
  <c r="J61" i="3" s="1"/>
  <c r="K60" i="3"/>
  <c r="I60" i="3"/>
  <c r="J60" i="3" s="1"/>
  <c r="K59" i="3"/>
  <c r="I59" i="3"/>
  <c r="J59" i="3" s="1"/>
  <c r="K58" i="3"/>
  <c r="I58" i="3"/>
  <c r="J58" i="3" s="1"/>
  <c r="K57" i="3"/>
  <c r="I57" i="3"/>
  <c r="J57" i="3" s="1"/>
  <c r="K56" i="3"/>
  <c r="I56" i="3"/>
  <c r="J56" i="3" s="1"/>
  <c r="K55" i="3"/>
  <c r="I55" i="3"/>
  <c r="J55" i="3" s="1"/>
  <c r="K54" i="3"/>
  <c r="I54" i="3"/>
  <c r="J54" i="3" s="1"/>
  <c r="K53" i="3"/>
  <c r="I53" i="3"/>
  <c r="J53" i="3" s="1"/>
  <c r="K52" i="3"/>
  <c r="I52" i="3"/>
  <c r="J52" i="3" s="1"/>
  <c r="K51" i="3"/>
  <c r="I51" i="3"/>
  <c r="J51" i="3" s="1"/>
  <c r="K50" i="3"/>
  <c r="I50" i="3"/>
  <c r="J50" i="3" s="1"/>
  <c r="K49" i="3"/>
  <c r="I49" i="3"/>
  <c r="J49" i="3" s="1"/>
  <c r="K48" i="3"/>
  <c r="I48" i="3"/>
  <c r="J48" i="3" s="1"/>
  <c r="K47" i="3"/>
  <c r="I47" i="3"/>
  <c r="J47" i="3" s="1"/>
  <c r="K46" i="3"/>
  <c r="I46" i="3"/>
  <c r="J46" i="3" s="1"/>
  <c r="K45" i="3"/>
  <c r="I45" i="3"/>
  <c r="J45" i="3" s="1"/>
  <c r="K44" i="3"/>
  <c r="I44" i="3"/>
  <c r="J44" i="3" s="1"/>
  <c r="K43" i="3"/>
  <c r="J43" i="3"/>
  <c r="I43" i="3"/>
  <c r="K42" i="3"/>
  <c r="I42" i="3"/>
  <c r="J42" i="3" s="1"/>
  <c r="K41" i="3"/>
  <c r="I41" i="3"/>
  <c r="J41" i="3" s="1"/>
  <c r="K40" i="3"/>
  <c r="I40" i="3"/>
  <c r="J40" i="3" s="1"/>
  <c r="K39" i="3"/>
  <c r="J39" i="3"/>
  <c r="I39" i="3"/>
  <c r="K38" i="3"/>
  <c r="I38" i="3"/>
  <c r="J38" i="3" s="1"/>
  <c r="K37" i="3"/>
  <c r="I37" i="3"/>
  <c r="J37" i="3" s="1"/>
  <c r="K36" i="3"/>
  <c r="I36" i="3"/>
  <c r="J36" i="3" s="1"/>
  <c r="K35" i="3"/>
  <c r="I35" i="3"/>
  <c r="J35" i="3" s="1"/>
  <c r="K34" i="3"/>
  <c r="I34" i="3"/>
  <c r="J34" i="3" s="1"/>
  <c r="K33" i="3"/>
  <c r="I33" i="3"/>
  <c r="J33" i="3" s="1"/>
  <c r="K32" i="3"/>
  <c r="I32" i="3"/>
  <c r="J32" i="3" s="1"/>
  <c r="K31" i="3"/>
  <c r="J31" i="3"/>
  <c r="I31" i="3"/>
  <c r="K30" i="3"/>
  <c r="I30" i="3"/>
  <c r="J30" i="3" s="1"/>
  <c r="K29" i="3"/>
  <c r="J29" i="3"/>
  <c r="I29" i="3"/>
  <c r="K28" i="3"/>
  <c r="I28" i="3"/>
  <c r="J28" i="3" s="1"/>
  <c r="K27" i="3"/>
  <c r="I27" i="3"/>
  <c r="J27" i="3" s="1"/>
  <c r="K26" i="3"/>
  <c r="I26" i="3"/>
  <c r="J26" i="3" s="1"/>
  <c r="K25" i="3"/>
  <c r="I25" i="3"/>
  <c r="J25" i="3" s="1"/>
  <c r="K24" i="3"/>
  <c r="I24" i="3"/>
  <c r="J24" i="3" s="1"/>
  <c r="K23" i="3"/>
  <c r="I23" i="3"/>
  <c r="J23" i="3" s="1"/>
  <c r="K22" i="3"/>
  <c r="I22" i="3"/>
  <c r="J22" i="3" s="1"/>
  <c r="K21" i="3"/>
  <c r="I21" i="3"/>
  <c r="J21" i="3" s="1"/>
  <c r="K20" i="3"/>
  <c r="I20" i="3"/>
  <c r="J20" i="3" s="1"/>
  <c r="K19" i="3"/>
  <c r="I19" i="3"/>
  <c r="J19" i="3" s="1"/>
  <c r="K18" i="3"/>
  <c r="I18" i="3"/>
  <c r="J18" i="3" s="1"/>
  <c r="K17" i="3"/>
  <c r="I17" i="3"/>
  <c r="J17" i="3" s="1"/>
  <c r="K16" i="3"/>
  <c r="I16" i="3"/>
  <c r="J16" i="3" s="1"/>
  <c r="K15" i="3"/>
  <c r="J15" i="3"/>
  <c r="I15" i="3"/>
  <c r="K14" i="3"/>
  <c r="I14" i="3"/>
  <c r="J14" i="3" s="1"/>
  <c r="K13" i="3"/>
  <c r="I13" i="3"/>
  <c r="J13" i="3" s="1"/>
  <c r="K12" i="3"/>
  <c r="I12" i="3"/>
  <c r="J12" i="3" s="1"/>
  <c r="K11" i="3"/>
  <c r="I11" i="3"/>
  <c r="J11" i="3" s="1"/>
  <c r="K10" i="3"/>
  <c r="I10" i="3"/>
  <c r="J10" i="3" s="1"/>
  <c r="K9" i="3"/>
  <c r="I9" i="3"/>
  <c r="J9" i="3" s="1"/>
  <c r="K8" i="3"/>
  <c r="I8" i="3"/>
  <c r="J8" i="3" s="1"/>
  <c r="K7" i="3"/>
  <c r="I7" i="3"/>
  <c r="J7" i="3" s="1"/>
  <c r="K6" i="3"/>
  <c r="I6" i="3"/>
  <c r="J6" i="3" s="1"/>
  <c r="K5" i="3"/>
  <c r="J5" i="3"/>
  <c r="I5" i="3"/>
  <c r="K4" i="3"/>
  <c r="I4" i="3"/>
  <c r="J4" i="3" s="1"/>
  <c r="K3" i="3"/>
  <c r="I3" i="3"/>
  <c r="J3" i="3" s="1"/>
  <c r="K2" i="3"/>
  <c r="I2" i="3"/>
  <c r="J2" i="3" s="1"/>
</calcChain>
</file>

<file path=xl/sharedStrings.xml><?xml version="1.0" encoding="utf-8"?>
<sst xmlns="http://schemas.openxmlformats.org/spreadsheetml/2006/main" count="1148" uniqueCount="209">
  <si>
    <t>State</t>
  </si>
  <si>
    <t>Provider Name</t>
  </si>
  <si>
    <t xml:space="preserve">City </t>
  </si>
  <si>
    <t>County</t>
  </si>
  <si>
    <t>MDS Census</t>
  </si>
  <si>
    <t>Administrator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</si>
  <si>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</si>
  <si>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</si>
  <si>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</si>
  <si>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</si>
  <si>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</si>
  <si>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</si>
  <si>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</si>
  <si>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</si>
  <si>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</si>
  <si>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</si>
  <si>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</si>
  <si>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RN Hours</t>
  </si>
  <si>
    <t>RN Hours Contract</t>
  </si>
  <si>
    <t>Percent RN Hours Contract</t>
  </si>
  <si>
    <t>LPN Hours</t>
  </si>
  <si>
    <t>LPN Hours Contract</t>
  </si>
  <si>
    <t>Percent LPN Hours Contract</t>
  </si>
  <si>
    <t>CNA Hours</t>
  </si>
  <si>
    <t>CNA Hours Contract</t>
  </si>
  <si>
    <t>Percent CNA Hours Contract</t>
  </si>
  <si>
    <t xml:space="preserve">CNA Hours </t>
  </si>
  <si>
    <t>Total Care Staffing Hours</t>
  </si>
  <si>
    <t>Avg Total Staffing Hours Per Resident Per Day</t>
  </si>
  <si>
    <t>Avg RN Hours Per Resident Per Day</t>
  </si>
  <si>
    <r>
      <rPr>
        <b/>
        <sz val="12"/>
        <color rgb="FF000000"/>
        <rFont val="Calibri"/>
        <family val="2"/>
      </rPr>
      <t>Notes on Non-Nursing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</si>
  <si>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</si>
  <si>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ME</t>
  </si>
  <si>
    <t>AROOSTOOK HEALTH CENTER</t>
  </si>
  <si>
    <t>MARS HILL</t>
  </si>
  <si>
    <t>Aroostook</t>
  </si>
  <si>
    <t>AUGUSTA CENTER FOR HEALTH &amp; REHABILITATION, LLC</t>
  </si>
  <si>
    <t>AUGUSTA</t>
  </si>
  <si>
    <t>Kennebec</t>
  </si>
  <si>
    <t>BANGOR NURSING &amp; REHABILITATION</t>
  </si>
  <si>
    <t>BANGOR</t>
  </si>
  <si>
    <t>Penobscot</t>
  </si>
  <si>
    <t>BARRON CENTER</t>
  </si>
  <si>
    <t>PORTLAND</t>
  </si>
  <si>
    <t>Cumberland</t>
  </si>
  <si>
    <t>BORDERVIEW REHAB &amp; LIVING CTR</t>
  </si>
  <si>
    <t>VAN BUREN</t>
  </si>
  <si>
    <t>BRENTWOOD CENTER FOR HEALTH &amp; REHABILITATION, LLC</t>
  </si>
  <si>
    <t>YARMOUTH</t>
  </si>
  <si>
    <t>BREWER CENTER FOR HEALTH &amp; REHABILITATION, LLC</t>
  </si>
  <si>
    <t>BREWER</t>
  </si>
  <si>
    <t>CARIBOU REHAB AND NURSING CENTER</t>
  </si>
  <si>
    <t>CARIBOU</t>
  </si>
  <si>
    <t>CEDAR RIDGE CENTER</t>
  </si>
  <si>
    <t>SKOWHEGAN</t>
  </si>
  <si>
    <t>Somerset</t>
  </si>
  <si>
    <t>CEDARS NURSING CARE CENTER</t>
  </si>
  <si>
    <t>CLOVER MANOR</t>
  </si>
  <si>
    <t>AUBURN</t>
  </si>
  <si>
    <t>Androscoggin</t>
  </si>
  <si>
    <t>COLONIAL HEALTH CARE</t>
  </si>
  <si>
    <t>LINCOLN</t>
  </si>
  <si>
    <t>COUNTRY MANOR NURSING HOME</t>
  </si>
  <si>
    <t>COOPERS MILLS</t>
  </si>
  <si>
    <t>Lincoln</t>
  </si>
  <si>
    <t>COURTLAND REHAB &amp; LIVING CENTER</t>
  </si>
  <si>
    <t>ELLSWORTH</t>
  </si>
  <si>
    <t>Hancock</t>
  </si>
  <si>
    <t>COVE'S EDGE</t>
  </si>
  <si>
    <t>DAMARISCOTTA</t>
  </si>
  <si>
    <t>DEXTER HEALTH CARE</t>
  </si>
  <si>
    <t>DEXTER</t>
  </si>
  <si>
    <t>DURGIN PINES</t>
  </si>
  <si>
    <t>KITTERY</t>
  </si>
  <si>
    <t>York</t>
  </si>
  <si>
    <t>EASTPORT MEMORIAL NURSING HOME</t>
  </si>
  <si>
    <t>EASTPORT</t>
  </si>
  <si>
    <t>Washington</t>
  </si>
  <si>
    <t>EASTSIDE CENTER FOR HEALTH &amp; REHABILITATION, LLC</t>
  </si>
  <si>
    <t>EDGEWOOD REHAB &amp; LIVING CTR</t>
  </si>
  <si>
    <t>FARMINGTON</t>
  </si>
  <si>
    <t>Franklin</t>
  </si>
  <si>
    <t>EVERGREEN MANOR</t>
  </si>
  <si>
    <t>SACO</t>
  </si>
  <si>
    <t>FALMOUTH BY THE SEA</t>
  </si>
  <si>
    <t>FALMOUTH</t>
  </si>
  <si>
    <t>FOREST HILL MANOR</t>
  </si>
  <si>
    <t>FORT KENT</t>
  </si>
  <si>
    <t>GARDINER HEALTH CARE FACILITY</t>
  </si>
  <si>
    <t>HOULTON</t>
  </si>
  <si>
    <t>GORHAM HOUSE</t>
  </si>
  <si>
    <t>GORHAM</t>
  </si>
  <si>
    <t>GREENWOOD CENTER</t>
  </si>
  <si>
    <t>SANFORD</t>
  </si>
  <si>
    <t>GREGORY WING OF ST ANDREWS VILLAGE</t>
  </si>
  <si>
    <t>BOOTHBAY HARBOR</t>
  </si>
  <si>
    <t>HARBOR HILL CENTER</t>
  </si>
  <si>
    <t>BELFAST</t>
  </si>
  <si>
    <t>Waldo</t>
  </si>
  <si>
    <t>HAWTHORNE HOUSE</t>
  </si>
  <si>
    <t>FREEPORT</t>
  </si>
  <si>
    <t>HERITAGE REHAB &amp; LIVING CTR</t>
  </si>
  <si>
    <t>WINTHROP</t>
  </si>
  <si>
    <t>HIBBARD SKILLED NURSING &amp; REHABILITATION CENTER</t>
  </si>
  <si>
    <t>DOVER FOXCROFT</t>
  </si>
  <si>
    <t>Piscataquis</t>
  </si>
  <si>
    <t>HIGH VIEW MANOR</t>
  </si>
  <si>
    <t>MADAWASKA</t>
  </si>
  <si>
    <t>HORIZONS LIVING AND REHAB CENTER</t>
  </si>
  <si>
    <t>BRUNSWICK</t>
  </si>
  <si>
    <t>ISLAND NURSING HOME &amp; CARE CTR</t>
  </si>
  <si>
    <t>DEER ISLE</t>
  </si>
  <si>
    <t>KATAHDIN NURSING HOME</t>
  </si>
  <si>
    <t>MILLINOCKET</t>
  </si>
  <si>
    <t>KENNEBUNK CENTER FOR HEALTH &amp; REHABILITATION, LLC</t>
  </si>
  <si>
    <t>KENNEBUNK</t>
  </si>
  <si>
    <t>KNOX CENTER FOR LONG TERM CARE</t>
  </si>
  <si>
    <t>ROCKLAND</t>
  </si>
  <si>
    <t>Knox</t>
  </si>
  <si>
    <t>LAKEWOOD A CONTINUING CARE CENTER</t>
  </si>
  <si>
    <t>WATERVILLE</t>
  </si>
  <si>
    <t>LEDGEWOOD MANOR</t>
  </si>
  <si>
    <t>WINDHAM</t>
  </si>
  <si>
    <t>MADIGAN ESTATES</t>
  </si>
  <si>
    <t>MAINE VETERANS HOME - AUGUSTA</t>
  </si>
  <si>
    <t>MAINE VETERANS HOME - BANGOR</t>
  </si>
  <si>
    <t>MAINE VETERANS HOME - CARIBOU</t>
  </si>
  <si>
    <t>MAINE VETERANS HOME - SCARBOROUGH</t>
  </si>
  <si>
    <t>SCARBOROUGH</t>
  </si>
  <si>
    <t>MAINE VETERANS HOME - SO PARIS</t>
  </si>
  <si>
    <t>SOUTH PARIS</t>
  </si>
  <si>
    <t>Oxford</t>
  </si>
  <si>
    <t>MAINEGENERAL REHAB &amp; LONG TERM CARE - GLENRIDGE</t>
  </si>
  <si>
    <t>MAINEGENERAL REHAB &amp; LONG TERM CARE - GRAY BIRCH</t>
  </si>
  <si>
    <t>MAPLECREST REHAB &amp; LIVING CENTER</t>
  </si>
  <si>
    <t>MADISON</t>
  </si>
  <si>
    <t>MARKET SQUARE HEALTH CARE CENTER, LLC</t>
  </si>
  <si>
    <t>MARSHALL HEALTH CARE AND REHAB</t>
  </si>
  <si>
    <t>MACHIAS</t>
  </si>
  <si>
    <t>MARSHWOOD CENTER</t>
  </si>
  <si>
    <t>LEWISTON</t>
  </si>
  <si>
    <t>MERCY HOME</t>
  </si>
  <si>
    <t>EAGLE LAKE</t>
  </si>
  <si>
    <t>MID COAST SENIOR HEALTH CENTER</t>
  </si>
  <si>
    <t>MONTELLO MANOR</t>
  </si>
  <si>
    <t>MOUNT ST JOSEPH NURSING HOME</t>
  </si>
  <si>
    <t>NARRAGUAGUS BAY HEALTH CARE FACILITY</t>
  </si>
  <si>
    <t>MILBRIDGE</t>
  </si>
  <si>
    <t>NEWTON CENTER</t>
  </si>
  <si>
    <t>NORWAY CENTER FOR HEALTH &amp; REHABILITATION, LLC</t>
  </si>
  <si>
    <t>NORWAY</t>
  </si>
  <si>
    <t>OAK GROVE CENTER</t>
  </si>
  <si>
    <t>ODD FELLOWS &amp; REBEKAHS' HOME OF MAINE</t>
  </si>
  <si>
    <t>ORCHARD PARK REHAB &amp; LIVING</t>
  </si>
  <si>
    <t>ORONO COMMONS</t>
  </si>
  <si>
    <t>ORONO</t>
  </si>
  <si>
    <t>PINE POINT CENTER</t>
  </si>
  <si>
    <t>PINNACLE HEALTH AND REHAB</t>
  </si>
  <si>
    <t>CANTON</t>
  </si>
  <si>
    <t>PIPER SHORES</t>
  </si>
  <si>
    <t>PRESQUE ISLE REHAB AND NURSING CENTER</t>
  </si>
  <si>
    <t>PRESQUE ISLE</t>
  </si>
  <si>
    <t>RIVER RIDGE CENTER</t>
  </si>
  <si>
    <t>ROSS MANOR</t>
  </si>
  <si>
    <t>RUMFORD COMMUNITY HOME</t>
  </si>
  <si>
    <t>RUMFORD</t>
  </si>
  <si>
    <t>RUSSELL PARK REHABILITATION &amp; LIVING CENTER</t>
  </si>
  <si>
    <t>SANDY RIVER CENTER</t>
  </si>
  <si>
    <t>SANFIELD REHAB &amp; LIVING CENTER</t>
  </si>
  <si>
    <t>HARTLAND</t>
  </si>
  <si>
    <t>SEAL ROCK HEALTH CARE</t>
  </si>
  <si>
    <t>SEAPORT VILLAGE HEALTHCARE</t>
  </si>
  <si>
    <t>SEASIDE REHAB &amp; HEALTH CARE</t>
  </si>
  <si>
    <t>SEDGEWOOD COMMONS</t>
  </si>
  <si>
    <t>SOMERSET REHABILITATION &amp; LIVING CENTER</t>
  </si>
  <si>
    <t>BINGHAM</t>
  </si>
  <si>
    <t>SOUTH PORTLAND NURSING HOME</t>
  </si>
  <si>
    <t>SO PORTLAND</t>
  </si>
  <si>
    <t>SOUTHRIDGE REHAB &amp; LIVING CTR</t>
  </si>
  <si>
    <t>BIDDEFORD</t>
  </si>
  <si>
    <t>SPRINGBROOK CENTER</t>
  </si>
  <si>
    <t>WESTBROOK</t>
  </si>
  <si>
    <t>ST ANDRE HEALTH CARE FACILITY</t>
  </si>
  <si>
    <t>ST JOSEPH'S REHABILITATION AND RESIDENCE</t>
  </si>
  <si>
    <t>ST MARY'S D'YOUVILLE PAVILION</t>
  </si>
  <si>
    <t>STILLWATER HEALTH CARE</t>
  </si>
  <si>
    <t>THE COMMONS AT TALL PINES</t>
  </si>
  <si>
    <t>THE GARDENS</t>
  </si>
  <si>
    <t>CAMDEN</t>
  </si>
  <si>
    <t>VARNEY CROSSING NURSING CARE CENTER</t>
  </si>
  <si>
    <t>NORTH BERWICK</t>
  </si>
  <si>
    <t>WESTGATE CENTER FOR REHAB &amp; ALZHEIMERS CARE</t>
  </si>
  <si>
    <t>WINDWARD GARDENS</t>
  </si>
  <si>
    <t>WINSHIP GREEN CENTER FOR HEALTH &amp; REHAB, LLC</t>
  </si>
  <si>
    <t>BATH</t>
  </si>
  <si>
    <t>Sagadahoc</t>
  </si>
  <si>
    <t>WOODLAWN REHABILITATION &amp; NURSING CENTER</t>
  </si>
  <si>
    <t>State average calculations</t>
  </si>
  <si>
    <t>Let A = Sum of MDS avgs</t>
  </si>
  <si>
    <t>Let B = Sum of total staffing avgs</t>
  </si>
  <si>
    <t>Let C = Sum of RN hour avgs</t>
  </si>
  <si>
    <t>State staffing average =  B/A</t>
  </si>
  <si>
    <t>State RN average = C/A</t>
  </si>
  <si>
    <t>National Care Staff Averages: 3.37 hours of total direct care staff time per resident per day, including 0.42 hours of RN staff time per resident per day.</t>
  </si>
  <si>
    <t>State total direct care staff hours per resident day:</t>
  </si>
  <si>
    <r>
      <rPr>
        <b/>
        <sz val="12"/>
        <color rgb="FF000000"/>
        <rFont val="Calibri"/>
        <family val="2"/>
      </rPr>
      <t>Notes on Average Staffing</t>
    </r>
    <r>
      <rPr>
        <sz val="12"/>
        <color rgb="FF000000"/>
        <rFont val="Calibri"/>
        <family val="2"/>
      </rPr>
      <t xml:space="preserve">: (1) Not all facilities are in compliance with the staff reporting requirement. The inability to include the staffing levels maintained in these facilities may skew the average for the US and/or a particular state. (2) The list includes Transitional Care Units and pediatric nursing homes, which generally have significantly higher staffing than a typical nursing home. This, too, will impact state and national averages.   </t>
    </r>
  </si>
  <si>
    <t>RN staff hours per resident per day:</t>
  </si>
  <si>
    <t>For further information on nursing home quality, staffing, and other data, visit our website, www.nursinghome411.org.</t>
  </si>
  <si>
    <r>
      <rPr>
        <b/>
        <sz val="12"/>
        <color theme="1"/>
        <rFont val="Calibri"/>
        <family val="2"/>
        <scheme val="minor"/>
      </rPr>
      <t>Notes on Q3 state and national average calculations:</t>
    </r>
    <r>
      <rPr>
        <sz val="12"/>
        <color theme="1"/>
        <rFont val="Calibri"/>
        <family val="2"/>
        <scheme val="minor"/>
      </rPr>
      <t xml:space="preserve"> State and national staffing (Total and RN) averages were determined by dividing a given sample's aggregate of facility staffing by its aggregate of facility MDS census, thus accounting for variations in facility size. Previous LTCCC staffing reports used different methodology by averaging all facility HPRDs in a sample (without adjusting for facility size) to determine state and national staffing averages. Calculations for Q3 state staffing averages can be found on "State Average &amp; Calculations" tab.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</si>
</sst>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9" x14ac:knownFonts="1">
    <font>
      <sz val="11"/>
      <color theme="1"/>
      <name val="Calibri"/>
      <family val="2"/>
      <scheme val="minor"/>
    </font>
    <font>
      <sz val="11"/>
      <color theme="1"/>
      <name val="Calibri"/>
      <family val="2"/>
      <scheme val="minor"/>
    </font>
    <font>
      <b/>
      <sz val="11"/>
      <color rgb="FFFFFFFF"/>
      <name val="Calibri"/>
      <family val="2"/>
    </font>
    <font>
      <b/>
      <sz val="12"/>
      <color rgb="FF000000"/>
      <name val="Calibri"/>
      <family val="2"/>
    </font>
    <font>
      <sz val="12"/>
      <color rgb="FF000000"/>
      <name val="Calibri"/>
      <family val="2"/>
    </font>
    <font>
      <sz val="12"/>
      <color theme="1"/>
      <name val="Calibri"/>
      <family val="2"/>
    </font>
    <font>
      <b/>
      <sz val="11"/>
      <color theme="1"/>
      <name val="Calibri"/>
      <family val="2"/>
      <scheme val="minor"/>
    </font>
    <font>
      <sz val="12"/>
      <color theme="1"/>
      <name val="Calibri"/>
      <family val="2"/>
      <scheme val="minor"/>
    </font>
    <font>
      <b/>
      <sz val="12"/>
      <color theme="1"/>
      <name val="Calibri"/>
      <family val="2"/>
      <scheme val="minor"/>
    </font>
  </fonts>
  <fills count="8">
    <fill>
      <patternFill patternType="none"/>
    </fill>
    <fill>
      <patternFill patternType="gray125"/>
    </fill>
    <fill>
      <patternFill patternType="solid">
        <fgColor rgb="FF8497B0"/>
        <bgColor rgb="FF000000"/>
      </patternFill>
    </fill>
    <fill>
      <patternFill patternType="solid">
        <fgColor rgb="FF92D050"/>
        <bgColor rgb="FF000000"/>
      </patternFill>
    </fill>
    <fill>
      <patternFill patternType="solid">
        <fgColor rgb="FF00B0F0"/>
        <bgColor rgb="FF000000"/>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2"/>
        <bgColor indexed="64"/>
      </patternFill>
    </fill>
  </fills>
  <borders count="18">
    <border>
      <left/>
      <right/>
      <top/>
      <bottom/>
      <diagonal/>
    </border>
    <border>
      <left/>
      <right/>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1" fillId="0" borderId="0"/>
    <xf numFmtId="0" fontId="1" fillId="0" borderId="0"/>
    <xf numFmtId="0" fontId="5" fillId="0" borderId="0"/>
  </cellStyleXfs>
  <cellXfs count="29">
    <xf numFmtId="0" fontId="0" fillId="0" borderId="0" xfId="0"/>
    <xf numFmtId="164" fontId="0" fillId="0" borderId="0" xfId="0" applyNumberFormat="1"/>
    <xf numFmtId="165" fontId="0" fillId="0" borderId="0" xfId="0" applyNumberFormat="1"/>
    <xf numFmtId="0" fontId="2" fillId="4" borderId="1" xfId="0" applyFont="1" applyFill="1" applyBorder="1" applyAlignment="1">
      <alignment wrapText="1"/>
    </xf>
    <xf numFmtId="0" fontId="2" fillId="3" borderId="1" xfId="0" applyFont="1" applyFill="1" applyBorder="1" applyAlignment="1">
      <alignment wrapText="1"/>
    </xf>
    <xf numFmtId="165" fontId="2" fillId="3" borderId="1" xfId="1" applyNumberFormat="1" applyFont="1" applyFill="1" applyBorder="1" applyAlignment="1">
      <alignment wrapText="1"/>
    </xf>
    <xf numFmtId="0" fontId="2" fillId="2" borderId="1" xfId="0" applyFont="1" applyFill="1" applyBorder="1" applyAlignment="1">
      <alignment wrapText="1"/>
    </xf>
    <xf numFmtId="2" fontId="0" fillId="0" borderId="4" xfId="0" applyNumberFormat="1" applyBorder="1"/>
    <xf numFmtId="2" fontId="0" fillId="0" borderId="5" xfId="0" applyNumberFormat="1" applyBorder="1"/>
    <xf numFmtId="2" fontId="6" fillId="6" borderId="6" xfId="0" applyNumberFormat="1" applyFont="1" applyFill="1" applyBorder="1"/>
    <xf numFmtId="2" fontId="6" fillId="6" borderId="7" xfId="0" applyNumberFormat="1" applyFont="1" applyFill="1" applyBorder="1"/>
    <xf numFmtId="2" fontId="6" fillId="6" borderId="8" xfId="0" applyNumberFormat="1" applyFont="1" applyFill="1" applyBorder="1"/>
    <xf numFmtId="2" fontId="6" fillId="6" borderId="9" xfId="0" applyNumberFormat="1" applyFont="1" applyFill="1" applyBorder="1"/>
    <xf numFmtId="0" fontId="7" fillId="0" borderId="0" xfId="0" applyFont="1"/>
    <xf numFmtId="0" fontId="7" fillId="0" borderId="12" xfId="0" applyFont="1" applyBorder="1" applyAlignment="1">
      <alignment vertical="top" wrapText="1"/>
    </xf>
    <xf numFmtId="0" fontId="4" fillId="0" borderId="0" xfId="2" applyFont="1" applyAlignment="1">
      <alignment horizontal="left" vertical="top" wrapText="1"/>
    </xf>
    <xf numFmtId="0" fontId="3" fillId="7" borderId="2" xfId="2" applyFont="1" applyFill="1" applyBorder="1" applyAlignment="1">
      <alignment vertical="top" wrapText="1"/>
    </xf>
    <xf numFmtId="2" fontId="4" fillId="7" borderId="3" xfId="2" applyNumberFormat="1" applyFont="1" applyFill="1" applyBorder="1" applyAlignment="1">
      <alignment vertical="top"/>
    </xf>
    <xf numFmtId="0" fontId="3" fillId="7" borderId="14" xfId="2" applyFont="1" applyFill="1" applyBorder="1" applyAlignment="1">
      <alignment vertical="top"/>
    </xf>
    <xf numFmtId="2" fontId="4" fillId="7" borderId="15" xfId="3" applyNumberFormat="1" applyFont="1" applyFill="1" applyBorder="1" applyAlignment="1">
      <alignment vertical="top"/>
    </xf>
    <xf numFmtId="0" fontId="4" fillId="0" borderId="12" xfId="2" applyFont="1" applyBorder="1" applyAlignment="1">
      <alignment horizontal="left" vertical="top" wrapText="1"/>
    </xf>
    <xf numFmtId="0" fontId="7" fillId="0" borderId="12" xfId="0" applyFont="1" applyBorder="1"/>
    <xf numFmtId="2" fontId="6" fillId="5" borderId="2" xfId="0" applyNumberFormat="1" applyFont="1" applyFill="1" applyBorder="1" applyAlignment="1">
      <alignment horizontal="center"/>
    </xf>
    <xf numFmtId="2" fontId="6" fillId="5" borderId="3" xfId="0" applyNumberFormat="1" applyFont="1" applyFill="1" applyBorder="1" applyAlignment="1">
      <alignment horizontal="center"/>
    </xf>
    <xf numFmtId="0" fontId="3" fillId="7" borderId="10" xfId="2" applyFont="1" applyFill="1" applyBorder="1" applyAlignment="1">
      <alignment horizontal="left" vertical="top" wrapText="1"/>
    </xf>
    <xf numFmtId="0" fontId="3" fillId="7" borderId="11" xfId="2" applyFont="1" applyFill="1" applyBorder="1" applyAlignment="1">
      <alignment horizontal="left" vertical="top" wrapText="1"/>
    </xf>
    <xf numFmtId="0" fontId="4" fillId="0" borderId="13" xfId="2" applyFont="1" applyBorder="1" applyAlignment="1">
      <alignment horizontal="left" vertical="top" wrapText="1"/>
    </xf>
    <xf numFmtId="0" fontId="4" fillId="0" borderId="16" xfId="2" applyFont="1" applyBorder="1" applyAlignment="1">
      <alignment horizontal="left" vertical="top" wrapText="1"/>
    </xf>
    <xf numFmtId="0" fontId="4" fillId="0" borderId="17" xfId="2" applyFont="1" applyBorder="1" applyAlignment="1">
      <alignment horizontal="left" vertical="top" wrapText="1"/>
    </xf>
  </cellXfs>
  <cellStyles count="5">
    <cellStyle name="Normal" xfId="0" builtinId="0"/>
    <cellStyle name="Normal 2 2" xfId="2" xr:uid="{00000000-0005-0000-0000-000001000000}"/>
    <cellStyle name="Normal 4" xfId="3" xr:uid="{00000000-0005-0000-0000-000002000000}"/>
    <cellStyle name="Normal 5" xfId="4" xr:uid="{00000000-0005-0000-0000-000003000000}"/>
    <cellStyle name="Percent" xfId="1" builtinId="5"/>
  </cellStyles>
  <dxfs count="39">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8497B0"/>
        </patternFill>
      </fill>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92D050"/>
        </patternFill>
      </fill>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00B0F0"/>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3CE4F8F-60DD-4537-8C17-83ADDB8F44CB}" name="Table1" displayName="Table1" ref="A1:K92" totalsRowShown="0" headerRowDxfId="38" headerRowBorderDxfId="37" tableBorderDxfId="36">
  <autoFilter ref="A1:K92" xr:uid="{00000000-0009-0000-0000-000000000000}"/>
  <tableColumns count="11">
    <tableColumn id="1" xr3:uid="{55571CCC-D384-4C90-88BC-D96CFAD4B7AE}" name="State"/>
    <tableColumn id="2" xr3:uid="{85530DFE-E487-49BE-AB05-D84712F2248B}" name="Provider Name"/>
    <tableColumn id="3" xr3:uid="{7DE2108C-89FA-46EC-8A5F-D6B276DFB910}" name="City "/>
    <tableColumn id="4" xr3:uid="{13FAC641-13DE-4965-A42C-1CB13B5A2610}" name="County"/>
    <tableColumn id="5" xr3:uid="{DF373E4D-779B-41C7-97EA-CBA57C52B326}" name="MDS Census" dataDxfId="35"/>
    <tableColumn id="6" xr3:uid="{56555471-4CC0-4B5F-9BC8-C6EA3A206F3B}" name="RN Hours" dataDxfId="34"/>
    <tableColumn id="7" xr3:uid="{E5B4136D-55D1-4E45-8462-63BAF48BD3DD}" name="LPN Hours" dataDxfId="33"/>
    <tableColumn id="8" xr3:uid="{5EC55049-AA07-45CD-928A-B2643E497008}" name="CNA Hours " dataDxfId="32"/>
    <tableColumn id="9" xr3:uid="{808D01DE-DACD-48EE-A280-E95E137927BD}" name="Total Care Staffing Hours" dataDxfId="31">
      <calculatedColumnFormula>SUM(F2:H2)</calculatedColumnFormula>
    </tableColumn>
    <tableColumn id="10" xr3:uid="{A53D25B1-C7CD-481E-8205-1627FA827C57}" name="Avg Total Staffing Hours Per Resident Per Day" dataDxfId="30">
      <calculatedColumnFormula>I2/E2</calculatedColumnFormula>
    </tableColumn>
    <tableColumn id="11" xr3:uid="{9B70BBA2-BD5E-4DFC-A285-6444D3C23C2B}" name="Avg RN Hours Per Resident Per Day" dataDxfId="29">
      <calculatedColumnFormula>F2/E2</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CF41742-E3AC-4477-990D-1A9D97EA3551}" name="Table2" displayName="Table2" ref="A1:N92" totalsRowShown="0" headerRowDxfId="28" headerRowBorderDxfId="27" tableBorderDxfId="26">
  <autoFilter ref="A1:N92" xr:uid="{00000000-0009-0000-0000-000001000000}"/>
  <tableColumns count="14">
    <tableColumn id="1" xr3:uid="{0EDB005F-73EC-4BA8-98B1-F411B8617C97}" name="State"/>
    <tableColumn id="2" xr3:uid="{0EC60178-CBB6-460B-A724-764E62F8A5E7}" name="Provider Name"/>
    <tableColumn id="3" xr3:uid="{281F9A7C-7C77-44A5-8B81-ECFFAD365E59}" name="City "/>
    <tableColumn id="4" xr3:uid="{6E9A2DCA-EB4D-4CD0-9838-1CDDD754373D}" name="County"/>
    <tableColumn id="5" xr3:uid="{65E1C8A9-7B0E-4628-9BEF-623C29431DE9}" name="MDS Census" dataDxfId="25"/>
    <tableColumn id="6" xr3:uid="{771B3303-9FDE-46A3-9B87-79EA6E3D5901}" name="RN Hours" dataDxfId="24"/>
    <tableColumn id="7" xr3:uid="{B53CE1B2-F8B3-4F90-9C78-5BC3E4049FD5}" name="RN Hours Contract" dataDxfId="23"/>
    <tableColumn id="8" xr3:uid="{41BC5539-1AEE-49CF-A281-FDEB3B46EB26}" name="Percent RN Hours Contract" dataDxfId="22">
      <calculatedColumnFormula>G2/F2</calculatedColumnFormula>
    </tableColumn>
    <tableColumn id="9" xr3:uid="{4DF77796-8F1A-4827-AD68-48F7D7507B44}" name="LPN Hours" dataDxfId="21"/>
    <tableColumn id="10" xr3:uid="{C5FCBDE9-7DA5-4719-8254-5C7BF4654FE1}" name="LPN Hours Contract" dataDxfId="20"/>
    <tableColumn id="11" xr3:uid="{4F2F635B-D6BA-444D-907D-540FCAA4F11E}" name="Percent LPN Hours Contract" dataDxfId="19">
      <calculatedColumnFormula>J2/I2</calculatedColumnFormula>
    </tableColumn>
    <tableColumn id="12" xr3:uid="{CE34400F-615E-4A8C-BB84-133947C9CF41}" name="CNA Hours" dataDxfId="18"/>
    <tableColumn id="13" xr3:uid="{AE957DC2-E341-4B9B-9DEC-1BF3CC311D9C}" name="CNA Hours Contract" dataDxfId="17"/>
    <tableColumn id="14" xr3:uid="{EDE81B71-961B-4F59-A633-FD7965E4C67D}" name="Percent CNA Hours Contract" dataDxfId="16">
      <calculatedColumnFormula>M2/L2</calculatedColumnFormula>
    </tableColumn>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1206873-B561-4DE4-AA4D-FFD4FF4C00B8}" name="Table3" displayName="Table3" ref="A1:Q92" totalsRowShown="0" headerRowDxfId="15" headerRowBorderDxfId="14" tableBorderDxfId="13">
  <autoFilter ref="A1:Q92" xr:uid="{F80CA40D-4FDA-470E-9A19-840D63FDEAD6}"/>
  <tableColumns count="17">
    <tableColumn id="1" xr3:uid="{E4B2D925-5E02-4F62-AF63-6344DBD206EB}" name="State"/>
    <tableColumn id="2" xr3:uid="{344F9D5A-C4A3-4B3B-875B-8637A62AB8AD}" name="Provider Name"/>
    <tableColumn id="3" xr3:uid="{A7CE463D-9293-4FBF-8C94-606C9C48F0FC}" name="City "/>
    <tableColumn id="4" xr3:uid="{F96FA342-B477-47E9-AB89-F1BDAF08B01A}" name="County"/>
    <tableColumn id="5" xr3:uid="{2714C8E2-E2D2-484C-9536-FDAB8BB29E30}" name="MDS Census" dataDxfId="12"/>
    <tableColumn id="6" xr3:uid="{36D72D9F-A025-477F-8C0C-69D403A869D7}" name="Administrator Hours" dataDxfId="11"/>
    <tableColumn id="7" xr3:uid="{C8911424-5528-4993-8F9D-CE65946B21B6}" name="Medical Director Hours" dataDxfId="10"/>
    <tableColumn id="8" xr3:uid="{B737EB17-DFA7-47C8-AE30-F28F8E9D9AEF}" name="Pharmacist Hours" dataDxfId="9"/>
    <tableColumn id="9" xr3:uid="{668A1309-50E7-414D-B447-9C532BE0D51F}" name="Dietician Hours" dataDxfId="8"/>
    <tableColumn id="10" xr3:uid="{99CDF872-C674-4FB2-9B30-833D692BB0B7}" name="Hours Qualified Activities Professional" dataDxfId="7"/>
    <tableColumn id="11" xr3:uid="{1634BBB8-9C92-4588-8545-E8F336DC197A}" name="Hours Other Activities Professional" dataDxfId="6"/>
    <tableColumn id="12" xr3:uid="{8629F0F2-F4CC-410F-B721-08B685B767C6}" name="Total Hours Activities Staff" dataDxfId="5">
      <calculatedColumnFormula>SUM(J2,K2)</calculatedColumnFormula>
    </tableColumn>
    <tableColumn id="13" xr3:uid="{55A8A3BD-A804-4989-93E6-0B10AC539E64}" name="Average Activities Staff Hours Per Resident Per Day" dataDxfId="4">
      <calculatedColumnFormula>L2/E2</calculatedColumnFormula>
    </tableColumn>
    <tableColumn id="14" xr3:uid="{16D6DF0C-B71F-4627-A927-874361C99BA2}" name="Hours Qualified Social Work Staff" dataDxfId="3"/>
    <tableColumn id="15" xr3:uid="{9FC90E5B-DCF3-477C-B1D0-64162D4F2B4C}" name="Hours Other Social Work Staff" dataDxfId="2"/>
    <tableColumn id="16" xr3:uid="{7C581054-DEC1-455E-9638-2BC397C45E6F}" name="Total Hours Social Work Staff" dataDxfId="1">
      <calculatedColumnFormula>SUM(N2,O2)</calculatedColumnFormula>
    </tableColumn>
    <tableColumn id="17" xr3:uid="{37104AEA-99C6-40B4-83DD-1C48043A9DF7}" name="Average Social Work Staff Hours Per Resident Per Day" dataDxfId="0">
      <calculatedColumnFormula>P2/E2</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2"/>
  <sheetViews>
    <sheetView tabSelected="1" workbookViewId="0">
      <pane ySplit="1" topLeftCell="A2" activePane="bottomLeft" state="frozen"/>
      <selection pane="bottomLeft"/>
    </sheetView>
  </sheetViews>
  <sheetFormatPr defaultColWidth="11.77734375" defaultRowHeight="14.4" x14ac:dyDescent="0.3"/>
  <sheetData>
    <row r="1" spans="1:11" ht="57.6" x14ac:dyDescent="0.3">
      <c r="A1" s="3" t="s">
        <v>0</v>
      </c>
      <c r="B1" s="3" t="s">
        <v>1</v>
      </c>
      <c r="C1" s="3" t="s">
        <v>2</v>
      </c>
      <c r="D1" s="3" t="s">
        <v>3</v>
      </c>
      <c r="E1" s="3" t="s">
        <v>4</v>
      </c>
      <c r="F1" s="3" t="s">
        <v>17</v>
      </c>
      <c r="G1" s="3" t="s">
        <v>20</v>
      </c>
      <c r="H1" s="3" t="s">
        <v>26</v>
      </c>
      <c r="I1" s="3" t="s">
        <v>27</v>
      </c>
      <c r="J1" s="3" t="s">
        <v>28</v>
      </c>
      <c r="K1" s="3" t="s">
        <v>29</v>
      </c>
    </row>
    <row r="2" spans="1:11" x14ac:dyDescent="0.3">
      <c r="A2" t="s">
        <v>32</v>
      </c>
      <c r="B2" t="s">
        <v>33</v>
      </c>
      <c r="C2" t="s">
        <v>34</v>
      </c>
      <c r="D2" t="s">
        <v>35</v>
      </c>
      <c r="E2" s="1">
        <v>56.902173913043477</v>
      </c>
      <c r="F2" s="1">
        <v>89.124456521739162</v>
      </c>
      <c r="G2" s="1">
        <v>19.629782608695656</v>
      </c>
      <c r="H2" s="1">
        <v>182.97065217391304</v>
      </c>
      <c r="I2" s="1">
        <f t="shared" ref="I2:I65" si="0">SUM(F2:H2)</f>
        <v>291.72489130434786</v>
      </c>
      <c r="J2" s="1">
        <f t="shared" ref="J2:J65" si="1">I2/E2</f>
        <v>5.1267793696275081</v>
      </c>
      <c r="K2" s="1">
        <f t="shared" ref="K2:K65" si="2">F2/E2</f>
        <v>1.5662750716332385</v>
      </c>
    </row>
    <row r="3" spans="1:11" x14ac:dyDescent="0.3">
      <c r="A3" t="s">
        <v>32</v>
      </c>
      <c r="B3" t="s">
        <v>36</v>
      </c>
      <c r="C3" t="s">
        <v>37</v>
      </c>
      <c r="D3" t="s">
        <v>38</v>
      </c>
      <c r="E3" s="1">
        <v>66.728260869565219</v>
      </c>
      <c r="F3" s="1">
        <v>28.244565217391305</v>
      </c>
      <c r="G3" s="1">
        <v>40.388586956521742</v>
      </c>
      <c r="H3" s="1">
        <v>140.59239130434781</v>
      </c>
      <c r="I3" s="1">
        <f t="shared" si="0"/>
        <v>209.22554347826087</v>
      </c>
      <c r="J3" s="1">
        <f t="shared" si="1"/>
        <v>3.1354862355432482</v>
      </c>
      <c r="K3" s="1">
        <f t="shared" si="2"/>
        <v>0.42327740674376935</v>
      </c>
    </row>
    <row r="4" spans="1:11" x14ac:dyDescent="0.3">
      <c r="A4" t="s">
        <v>32</v>
      </c>
      <c r="B4" t="s">
        <v>39</v>
      </c>
      <c r="C4" t="s">
        <v>40</v>
      </c>
      <c r="D4" t="s">
        <v>41</v>
      </c>
      <c r="E4" s="1">
        <v>53.358695652173914</v>
      </c>
      <c r="F4" s="1">
        <v>48.637500000000017</v>
      </c>
      <c r="G4" s="1">
        <v>13.578260869565211</v>
      </c>
      <c r="H4" s="1">
        <v>134.80989130434779</v>
      </c>
      <c r="I4" s="1">
        <f t="shared" si="0"/>
        <v>197.02565217391302</v>
      </c>
      <c r="J4" s="1">
        <f t="shared" si="1"/>
        <v>3.6924750458341817</v>
      </c>
      <c r="K4" s="1">
        <f t="shared" si="2"/>
        <v>0.91151965777144051</v>
      </c>
    </row>
    <row r="5" spans="1:11" x14ac:dyDescent="0.3">
      <c r="A5" t="s">
        <v>32</v>
      </c>
      <c r="B5" t="s">
        <v>42</v>
      </c>
      <c r="C5" t="s">
        <v>43</v>
      </c>
      <c r="D5" t="s">
        <v>44</v>
      </c>
      <c r="E5" s="1">
        <v>176.85869565217391</v>
      </c>
      <c r="F5" s="1">
        <v>109.58673913043484</v>
      </c>
      <c r="G5" s="1">
        <v>97.187282608695654</v>
      </c>
      <c r="H5" s="1">
        <v>445.89532608695657</v>
      </c>
      <c r="I5" s="1">
        <f t="shared" si="0"/>
        <v>652.66934782608701</v>
      </c>
      <c r="J5" s="1">
        <f t="shared" si="1"/>
        <v>3.6903435560199132</v>
      </c>
      <c r="K5" s="1">
        <f t="shared" si="2"/>
        <v>0.61962878741318939</v>
      </c>
    </row>
    <row r="6" spans="1:11" x14ac:dyDescent="0.3">
      <c r="A6" t="s">
        <v>32</v>
      </c>
      <c r="B6" t="s">
        <v>45</v>
      </c>
      <c r="C6" t="s">
        <v>46</v>
      </c>
      <c r="D6" t="s">
        <v>35</v>
      </c>
      <c r="E6" s="1">
        <v>34.793478260869563</v>
      </c>
      <c r="F6" s="1">
        <v>66.513804347826095</v>
      </c>
      <c r="G6" s="1">
        <v>10.31282608695652</v>
      </c>
      <c r="H6" s="1">
        <v>89.443369565217424</v>
      </c>
      <c r="I6" s="1">
        <f t="shared" si="0"/>
        <v>166.27000000000004</v>
      </c>
      <c r="J6" s="1">
        <f t="shared" si="1"/>
        <v>4.7787691346454251</v>
      </c>
      <c r="K6" s="1">
        <f t="shared" si="2"/>
        <v>1.9116744767260234</v>
      </c>
    </row>
    <row r="7" spans="1:11" x14ac:dyDescent="0.3">
      <c r="A7" t="s">
        <v>32</v>
      </c>
      <c r="B7" t="s">
        <v>47</v>
      </c>
      <c r="C7" t="s">
        <v>48</v>
      </c>
      <c r="D7" t="s">
        <v>44</v>
      </c>
      <c r="E7" s="1">
        <v>67.586956521739125</v>
      </c>
      <c r="F7" s="1">
        <v>17.815217391304348</v>
      </c>
      <c r="G7" s="1">
        <v>60.603260869565219</v>
      </c>
      <c r="H7" s="1">
        <v>142.86141304347825</v>
      </c>
      <c r="I7" s="1">
        <f t="shared" si="0"/>
        <v>221.27989130434781</v>
      </c>
      <c r="J7" s="1">
        <f t="shared" si="1"/>
        <v>3.2740028948214861</v>
      </c>
      <c r="K7" s="1">
        <f t="shared" si="2"/>
        <v>0.26358957864265037</v>
      </c>
    </row>
    <row r="8" spans="1:11" x14ac:dyDescent="0.3">
      <c r="A8" t="s">
        <v>32</v>
      </c>
      <c r="B8" t="s">
        <v>49</v>
      </c>
      <c r="C8" t="s">
        <v>50</v>
      </c>
      <c r="D8" t="s">
        <v>41</v>
      </c>
      <c r="E8" s="1">
        <v>84.228260869565219</v>
      </c>
      <c r="F8" s="1">
        <v>103.82608695652173</v>
      </c>
      <c r="G8" s="1">
        <v>28.418478260869566</v>
      </c>
      <c r="H8" s="1">
        <v>252.9375</v>
      </c>
      <c r="I8" s="1">
        <f t="shared" si="0"/>
        <v>385.18206521739131</v>
      </c>
      <c r="J8" s="1">
        <f t="shared" si="1"/>
        <v>4.5730739450251647</v>
      </c>
      <c r="K8" s="1">
        <f t="shared" si="2"/>
        <v>1.2326751838946961</v>
      </c>
    </row>
    <row r="9" spans="1:11" x14ac:dyDescent="0.3">
      <c r="A9" t="s">
        <v>32</v>
      </c>
      <c r="B9" t="s">
        <v>51</v>
      </c>
      <c r="C9" t="s">
        <v>52</v>
      </c>
      <c r="D9" t="s">
        <v>35</v>
      </c>
      <c r="E9" s="1">
        <v>62.380434782608695</v>
      </c>
      <c r="F9" s="1">
        <v>65.076086956521735</v>
      </c>
      <c r="G9" s="1">
        <v>17.116847826086957</v>
      </c>
      <c r="H9" s="1">
        <v>233.60869565217391</v>
      </c>
      <c r="I9" s="1">
        <f t="shared" si="0"/>
        <v>315.80163043478262</v>
      </c>
      <c r="J9" s="1">
        <f t="shared" si="1"/>
        <v>5.0625108903990244</v>
      </c>
      <c r="K9" s="1">
        <f t="shared" si="2"/>
        <v>1.0432131033281058</v>
      </c>
    </row>
    <row r="10" spans="1:11" x14ac:dyDescent="0.3">
      <c r="A10" t="s">
        <v>32</v>
      </c>
      <c r="B10" t="s">
        <v>53</v>
      </c>
      <c r="C10" t="s">
        <v>54</v>
      </c>
      <c r="D10" t="s">
        <v>55</v>
      </c>
      <c r="E10" s="1">
        <v>70.945652173913047</v>
      </c>
      <c r="F10" s="1">
        <v>53.748913043478268</v>
      </c>
      <c r="G10" s="1">
        <v>31.248586956521752</v>
      </c>
      <c r="H10" s="1">
        <v>170.78945652173917</v>
      </c>
      <c r="I10" s="1">
        <f t="shared" si="0"/>
        <v>255.78695652173917</v>
      </c>
      <c r="J10" s="1">
        <f t="shared" si="1"/>
        <v>3.605392982993719</v>
      </c>
      <c r="K10" s="1">
        <f t="shared" si="2"/>
        <v>0.75760686379653752</v>
      </c>
    </row>
    <row r="11" spans="1:11" x14ac:dyDescent="0.3">
      <c r="A11" t="s">
        <v>32</v>
      </c>
      <c r="B11" t="s">
        <v>56</v>
      </c>
      <c r="C11" t="s">
        <v>43</v>
      </c>
      <c r="D11" t="s">
        <v>44</v>
      </c>
      <c r="E11" s="1">
        <v>83.923913043478265</v>
      </c>
      <c r="F11" s="1">
        <v>102.20891304347829</v>
      </c>
      <c r="G11" s="1">
        <v>13.917934782608697</v>
      </c>
      <c r="H11" s="1">
        <v>228.46423913043489</v>
      </c>
      <c r="I11" s="1">
        <f t="shared" si="0"/>
        <v>344.59108695652185</v>
      </c>
      <c r="J11" s="1">
        <f t="shared" si="1"/>
        <v>4.1059940422225107</v>
      </c>
      <c r="K11" s="1">
        <f t="shared" si="2"/>
        <v>1.2178759228079268</v>
      </c>
    </row>
    <row r="12" spans="1:11" x14ac:dyDescent="0.3">
      <c r="A12" t="s">
        <v>32</v>
      </c>
      <c r="B12" t="s">
        <v>57</v>
      </c>
      <c r="C12" t="s">
        <v>58</v>
      </c>
      <c r="D12" t="s">
        <v>59</v>
      </c>
      <c r="E12" s="1">
        <v>105.04347826086956</v>
      </c>
      <c r="F12" s="1">
        <v>70.673913043478294</v>
      </c>
      <c r="G12" s="1">
        <v>44.658260869565218</v>
      </c>
      <c r="H12" s="1">
        <v>245.21326086956518</v>
      </c>
      <c r="I12" s="1">
        <f t="shared" si="0"/>
        <v>360.54543478260871</v>
      </c>
      <c r="J12" s="1">
        <f t="shared" si="1"/>
        <v>3.4323447847682123</v>
      </c>
      <c r="K12" s="1">
        <f t="shared" si="2"/>
        <v>0.67280629139072878</v>
      </c>
    </row>
    <row r="13" spans="1:11" x14ac:dyDescent="0.3">
      <c r="A13" t="s">
        <v>32</v>
      </c>
      <c r="B13" t="s">
        <v>60</v>
      </c>
      <c r="C13" t="s">
        <v>61</v>
      </c>
      <c r="D13" t="s">
        <v>41</v>
      </c>
      <c r="E13" s="1">
        <v>51.739130434782609</v>
      </c>
      <c r="F13" s="1">
        <v>13.621739130434786</v>
      </c>
      <c r="G13" s="1">
        <v>37.372282608695642</v>
      </c>
      <c r="H13" s="1">
        <v>142.24684782608693</v>
      </c>
      <c r="I13" s="1">
        <f t="shared" si="0"/>
        <v>193.24086956521737</v>
      </c>
      <c r="J13" s="1">
        <f t="shared" si="1"/>
        <v>3.7349075630252098</v>
      </c>
      <c r="K13" s="1">
        <f t="shared" si="2"/>
        <v>0.26327731092436979</v>
      </c>
    </row>
    <row r="14" spans="1:11" x14ac:dyDescent="0.3">
      <c r="A14" t="s">
        <v>32</v>
      </c>
      <c r="B14" t="s">
        <v>62</v>
      </c>
      <c r="C14" t="s">
        <v>63</v>
      </c>
      <c r="D14" t="s">
        <v>64</v>
      </c>
      <c r="E14" s="1">
        <v>24.510869565217391</v>
      </c>
      <c r="F14" s="1">
        <v>18.175978260869563</v>
      </c>
      <c r="G14" s="1">
        <v>9.6002173913043514</v>
      </c>
      <c r="H14" s="1">
        <v>61.853586956521745</v>
      </c>
      <c r="I14" s="1">
        <f t="shared" si="0"/>
        <v>89.629782608695663</v>
      </c>
      <c r="J14" s="1">
        <f t="shared" si="1"/>
        <v>3.6567361419068742</v>
      </c>
      <c r="K14" s="1">
        <f t="shared" si="2"/>
        <v>0.74154767184035475</v>
      </c>
    </row>
    <row r="15" spans="1:11" x14ac:dyDescent="0.3">
      <c r="A15" t="s">
        <v>32</v>
      </c>
      <c r="B15" t="s">
        <v>65</v>
      </c>
      <c r="C15" t="s">
        <v>66</v>
      </c>
      <c r="D15" t="s">
        <v>67</v>
      </c>
      <c r="E15" s="1">
        <v>45.532608695652172</v>
      </c>
      <c r="F15" s="1">
        <v>47.88391304347828</v>
      </c>
      <c r="G15" s="1">
        <v>16.765434782608693</v>
      </c>
      <c r="H15" s="1">
        <v>137.64326086956513</v>
      </c>
      <c r="I15" s="1">
        <f t="shared" si="0"/>
        <v>202.29260869565209</v>
      </c>
      <c r="J15" s="1">
        <f t="shared" si="1"/>
        <v>4.4428073525901155</v>
      </c>
      <c r="K15" s="1">
        <f t="shared" si="2"/>
        <v>1.0516400095488188</v>
      </c>
    </row>
    <row r="16" spans="1:11" x14ac:dyDescent="0.3">
      <c r="A16" t="s">
        <v>32</v>
      </c>
      <c r="B16" t="s">
        <v>68</v>
      </c>
      <c r="C16" t="s">
        <v>69</v>
      </c>
      <c r="D16" t="s">
        <v>64</v>
      </c>
      <c r="E16" s="1">
        <v>62.326086956521742</v>
      </c>
      <c r="F16" s="1">
        <v>0</v>
      </c>
      <c r="G16" s="1">
        <v>10.899456521739131</v>
      </c>
      <c r="H16" s="1">
        <v>174.60054347826087</v>
      </c>
      <c r="I16" s="1">
        <f t="shared" si="0"/>
        <v>185.5</v>
      </c>
      <c r="J16" s="1">
        <f t="shared" si="1"/>
        <v>2.976281827694454</v>
      </c>
      <c r="K16" s="1">
        <f t="shared" si="2"/>
        <v>0</v>
      </c>
    </row>
    <row r="17" spans="1:11" x14ac:dyDescent="0.3">
      <c r="A17" t="s">
        <v>32</v>
      </c>
      <c r="B17" t="s">
        <v>70</v>
      </c>
      <c r="C17" t="s">
        <v>71</v>
      </c>
      <c r="D17" t="s">
        <v>41</v>
      </c>
      <c r="E17" s="1">
        <v>48.434782608695649</v>
      </c>
      <c r="F17" s="1">
        <v>33.650108695652179</v>
      </c>
      <c r="G17" s="1">
        <v>3.8447826086956525</v>
      </c>
      <c r="H17" s="1">
        <v>130.44358695652178</v>
      </c>
      <c r="I17" s="1">
        <f t="shared" si="0"/>
        <v>167.9384782608696</v>
      </c>
      <c r="J17" s="1">
        <f t="shared" si="1"/>
        <v>3.4673114901256743</v>
      </c>
      <c r="K17" s="1">
        <f t="shared" si="2"/>
        <v>0.69475089766606835</v>
      </c>
    </row>
    <row r="18" spans="1:11" x14ac:dyDescent="0.3">
      <c r="A18" t="s">
        <v>32</v>
      </c>
      <c r="B18" t="s">
        <v>72</v>
      </c>
      <c r="C18" t="s">
        <v>73</v>
      </c>
      <c r="D18" t="s">
        <v>74</v>
      </c>
      <c r="E18" s="1">
        <v>73.684782608695656</v>
      </c>
      <c r="F18" s="1">
        <v>59.554782608695653</v>
      </c>
      <c r="G18" s="1">
        <v>33.747065217391302</v>
      </c>
      <c r="H18" s="1">
        <v>177.74641304347821</v>
      </c>
      <c r="I18" s="1">
        <f t="shared" si="0"/>
        <v>271.04826086956518</v>
      </c>
      <c r="J18" s="1">
        <f t="shared" si="1"/>
        <v>3.6784835521463335</v>
      </c>
      <c r="K18" s="1">
        <f t="shared" si="2"/>
        <v>0.80823720312730485</v>
      </c>
    </row>
    <row r="19" spans="1:11" x14ac:dyDescent="0.3">
      <c r="A19" t="s">
        <v>32</v>
      </c>
      <c r="B19" t="s">
        <v>75</v>
      </c>
      <c r="C19" t="s">
        <v>76</v>
      </c>
      <c r="D19" t="s">
        <v>77</v>
      </c>
      <c r="E19" s="1">
        <v>24.782608695652176</v>
      </c>
      <c r="F19" s="1">
        <v>9.304347826086957</v>
      </c>
      <c r="G19" s="1">
        <v>14.282608695652174</v>
      </c>
      <c r="H19" s="1">
        <v>63.568152173913049</v>
      </c>
      <c r="I19" s="1">
        <f t="shared" si="0"/>
        <v>87.155108695652189</v>
      </c>
      <c r="J19" s="1">
        <f t="shared" si="1"/>
        <v>3.5167850877192985</v>
      </c>
      <c r="K19" s="1">
        <f t="shared" si="2"/>
        <v>0.37543859649122807</v>
      </c>
    </row>
    <row r="20" spans="1:11" x14ac:dyDescent="0.3">
      <c r="A20" t="s">
        <v>32</v>
      </c>
      <c r="B20" t="s">
        <v>78</v>
      </c>
      <c r="C20" t="s">
        <v>40</v>
      </c>
      <c r="D20" t="s">
        <v>41</v>
      </c>
      <c r="E20" s="1">
        <v>54.652173913043477</v>
      </c>
      <c r="F20" s="1">
        <v>42.559782608695649</v>
      </c>
      <c r="G20" s="1">
        <v>27.842391304347824</v>
      </c>
      <c r="H20" s="1">
        <v>107.65489130434783</v>
      </c>
      <c r="I20" s="1">
        <f t="shared" si="0"/>
        <v>178.05706521739131</v>
      </c>
      <c r="J20" s="1">
        <f t="shared" si="1"/>
        <v>3.2580051710421642</v>
      </c>
      <c r="K20" s="1">
        <f t="shared" si="2"/>
        <v>0.77873906125696102</v>
      </c>
    </row>
    <row r="21" spans="1:11" x14ac:dyDescent="0.3">
      <c r="A21" t="s">
        <v>32</v>
      </c>
      <c r="B21" t="s">
        <v>79</v>
      </c>
      <c r="C21" t="s">
        <v>80</v>
      </c>
      <c r="D21" t="s">
        <v>81</v>
      </c>
      <c r="E21" s="1">
        <v>21.282608695652176</v>
      </c>
      <c r="F21" s="1">
        <v>14.304239130434782</v>
      </c>
      <c r="G21" s="1">
        <v>14.61771739130435</v>
      </c>
      <c r="H21" s="1">
        <v>66.127282608695666</v>
      </c>
      <c r="I21" s="1">
        <f t="shared" si="0"/>
        <v>95.049239130434799</v>
      </c>
      <c r="J21" s="1">
        <f t="shared" si="1"/>
        <v>4.4660520939734427</v>
      </c>
      <c r="K21" s="1">
        <f t="shared" si="2"/>
        <v>0.67210929519918272</v>
      </c>
    </row>
    <row r="22" spans="1:11" x14ac:dyDescent="0.3">
      <c r="A22" t="s">
        <v>32</v>
      </c>
      <c r="B22" t="s">
        <v>82</v>
      </c>
      <c r="C22" t="s">
        <v>83</v>
      </c>
      <c r="D22" t="s">
        <v>74</v>
      </c>
      <c r="E22" s="1">
        <v>36.793478260869563</v>
      </c>
      <c r="F22" s="1">
        <v>32.571956521739132</v>
      </c>
      <c r="G22" s="1">
        <v>12.761739130434787</v>
      </c>
      <c r="H22" s="1">
        <v>83.254673913043476</v>
      </c>
      <c r="I22" s="1">
        <f t="shared" si="0"/>
        <v>128.58836956521739</v>
      </c>
      <c r="J22" s="1">
        <f t="shared" si="1"/>
        <v>3.4948685376661746</v>
      </c>
      <c r="K22" s="1">
        <f t="shared" si="2"/>
        <v>0.88526440177252597</v>
      </c>
    </row>
    <row r="23" spans="1:11" x14ac:dyDescent="0.3">
      <c r="A23" t="s">
        <v>32</v>
      </c>
      <c r="B23" t="s">
        <v>84</v>
      </c>
      <c r="C23" t="s">
        <v>85</v>
      </c>
      <c r="D23" t="s">
        <v>44</v>
      </c>
      <c r="E23" s="1">
        <v>55.858695652173914</v>
      </c>
      <c r="F23" s="1">
        <v>29.000978260869566</v>
      </c>
      <c r="G23" s="1">
        <v>53.686413043478254</v>
      </c>
      <c r="H23" s="1">
        <v>146.90293478260867</v>
      </c>
      <c r="I23" s="1">
        <f t="shared" si="0"/>
        <v>229.59032608695648</v>
      </c>
      <c r="J23" s="1">
        <f t="shared" si="1"/>
        <v>4.1101984821949786</v>
      </c>
      <c r="K23" s="1">
        <f t="shared" si="2"/>
        <v>0.51918466627748594</v>
      </c>
    </row>
    <row r="24" spans="1:11" x14ac:dyDescent="0.3">
      <c r="A24" t="s">
        <v>32</v>
      </c>
      <c r="B24" t="s">
        <v>86</v>
      </c>
      <c r="C24" t="s">
        <v>87</v>
      </c>
      <c r="D24" t="s">
        <v>35</v>
      </c>
      <c r="E24" s="1">
        <v>44.782608695652172</v>
      </c>
      <c r="F24" s="1">
        <v>39.266304347826086</v>
      </c>
      <c r="G24" s="1">
        <v>0</v>
      </c>
      <c r="H24" s="1">
        <v>119.52173913043478</v>
      </c>
      <c r="I24" s="1">
        <f t="shared" si="0"/>
        <v>158.78804347826087</v>
      </c>
      <c r="J24" s="1">
        <f t="shared" si="1"/>
        <v>3.5457524271844663</v>
      </c>
      <c r="K24" s="1">
        <f t="shared" si="2"/>
        <v>0.87682038834951459</v>
      </c>
    </row>
    <row r="25" spans="1:11" x14ac:dyDescent="0.3">
      <c r="A25" t="s">
        <v>32</v>
      </c>
      <c r="B25" t="s">
        <v>88</v>
      </c>
      <c r="C25" t="s">
        <v>89</v>
      </c>
      <c r="D25" t="s">
        <v>35</v>
      </c>
      <c r="E25" s="1">
        <v>37.021739130434781</v>
      </c>
      <c r="F25" s="1">
        <v>22.350652173913044</v>
      </c>
      <c r="G25" s="1">
        <v>11.748695652173909</v>
      </c>
      <c r="H25" s="1">
        <v>96.422500000000014</v>
      </c>
      <c r="I25" s="1">
        <f t="shared" si="0"/>
        <v>130.52184782608697</v>
      </c>
      <c r="J25" s="1">
        <f t="shared" si="1"/>
        <v>3.5255460951262481</v>
      </c>
      <c r="K25" s="1">
        <f t="shared" si="2"/>
        <v>0.60371697005284797</v>
      </c>
    </row>
    <row r="26" spans="1:11" x14ac:dyDescent="0.3">
      <c r="A26" t="s">
        <v>32</v>
      </c>
      <c r="B26" t="s">
        <v>90</v>
      </c>
      <c r="C26" t="s">
        <v>91</v>
      </c>
      <c r="D26" t="s">
        <v>44</v>
      </c>
      <c r="E26" s="1">
        <v>62.380434782608695</v>
      </c>
      <c r="F26" s="1">
        <v>50.708478260869562</v>
      </c>
      <c r="G26" s="1">
        <v>23.613260869565217</v>
      </c>
      <c r="H26" s="1">
        <v>211.2215217391304</v>
      </c>
      <c r="I26" s="1">
        <f t="shared" si="0"/>
        <v>285.54326086956519</v>
      </c>
      <c r="J26" s="1">
        <f t="shared" si="1"/>
        <v>4.5774490329325666</v>
      </c>
      <c r="K26" s="1">
        <f t="shared" si="2"/>
        <v>0.81289074751698898</v>
      </c>
    </row>
    <row r="27" spans="1:11" x14ac:dyDescent="0.3">
      <c r="A27" t="s">
        <v>32</v>
      </c>
      <c r="B27" t="s">
        <v>92</v>
      </c>
      <c r="C27" t="s">
        <v>93</v>
      </c>
      <c r="D27" t="s">
        <v>74</v>
      </c>
      <c r="E27" s="1">
        <v>75.097826086956516</v>
      </c>
      <c r="F27" s="1">
        <v>32.815217391304351</v>
      </c>
      <c r="G27" s="1">
        <v>40.959239130434781</v>
      </c>
      <c r="H27" s="1">
        <v>184.99456521739131</v>
      </c>
      <c r="I27" s="1">
        <f t="shared" si="0"/>
        <v>258.76902173913044</v>
      </c>
      <c r="J27" s="1">
        <f t="shared" si="1"/>
        <v>3.4457591547257205</v>
      </c>
      <c r="K27" s="1">
        <f t="shared" si="2"/>
        <v>0.436966275872051</v>
      </c>
    </row>
    <row r="28" spans="1:11" x14ac:dyDescent="0.3">
      <c r="A28" t="s">
        <v>32</v>
      </c>
      <c r="B28" t="s">
        <v>94</v>
      </c>
      <c r="C28" t="s">
        <v>95</v>
      </c>
      <c r="D28" t="s">
        <v>64</v>
      </c>
      <c r="E28" s="1">
        <v>38.717391304347828</v>
      </c>
      <c r="F28" s="1">
        <v>4.9103260869565215</v>
      </c>
      <c r="G28" s="1">
        <v>9.1440217391304355</v>
      </c>
      <c r="H28" s="1">
        <v>98.714673913043484</v>
      </c>
      <c r="I28" s="1">
        <f t="shared" si="0"/>
        <v>112.76902173913044</v>
      </c>
      <c r="J28" s="1">
        <f t="shared" si="1"/>
        <v>2.9126193149915776</v>
      </c>
      <c r="K28" s="1">
        <f t="shared" si="2"/>
        <v>0.12682481751824817</v>
      </c>
    </row>
    <row r="29" spans="1:11" x14ac:dyDescent="0.3">
      <c r="A29" t="s">
        <v>32</v>
      </c>
      <c r="B29" t="s">
        <v>96</v>
      </c>
      <c r="C29" t="s">
        <v>97</v>
      </c>
      <c r="D29" t="s">
        <v>98</v>
      </c>
      <c r="E29" s="1">
        <v>35.945652173913047</v>
      </c>
      <c r="F29" s="1">
        <v>51.34902173913045</v>
      </c>
      <c r="G29" s="1">
        <v>16.597826086956523</v>
      </c>
      <c r="H29" s="1">
        <v>91.124021739130399</v>
      </c>
      <c r="I29" s="1">
        <f t="shared" si="0"/>
        <v>159.07086956521738</v>
      </c>
      <c r="J29" s="1">
        <f t="shared" si="1"/>
        <v>4.4253159963713324</v>
      </c>
      <c r="K29" s="1">
        <f t="shared" si="2"/>
        <v>1.4285182945267616</v>
      </c>
    </row>
    <row r="30" spans="1:11" x14ac:dyDescent="0.3">
      <c r="A30" t="s">
        <v>32</v>
      </c>
      <c r="B30" t="s">
        <v>99</v>
      </c>
      <c r="C30" t="s">
        <v>100</v>
      </c>
      <c r="D30" t="s">
        <v>44</v>
      </c>
      <c r="E30" s="1">
        <v>76.945652173913047</v>
      </c>
      <c r="F30" s="1">
        <v>69.361739130434785</v>
      </c>
      <c r="G30" s="1">
        <v>37.81</v>
      </c>
      <c r="H30" s="1">
        <v>211.35641304347828</v>
      </c>
      <c r="I30" s="1">
        <f t="shared" si="0"/>
        <v>318.5281521739131</v>
      </c>
      <c r="J30" s="1">
        <f t="shared" si="1"/>
        <v>4.1396510806611113</v>
      </c>
      <c r="K30" s="1">
        <f t="shared" si="2"/>
        <v>0.90143805622263029</v>
      </c>
    </row>
    <row r="31" spans="1:11" x14ac:dyDescent="0.3">
      <c r="A31" t="s">
        <v>32</v>
      </c>
      <c r="B31" t="s">
        <v>101</v>
      </c>
      <c r="C31" t="s">
        <v>102</v>
      </c>
      <c r="D31" t="s">
        <v>38</v>
      </c>
      <c r="E31" s="1">
        <v>24.413043478260871</v>
      </c>
      <c r="F31" s="1">
        <v>12.559565217391304</v>
      </c>
      <c r="G31" s="1">
        <v>20.880434782608692</v>
      </c>
      <c r="H31" s="1">
        <v>59.994782608695665</v>
      </c>
      <c r="I31" s="1">
        <f t="shared" si="0"/>
        <v>93.434782608695656</v>
      </c>
      <c r="J31" s="1">
        <f t="shared" si="1"/>
        <v>3.8272484416740871</v>
      </c>
      <c r="K31" s="1">
        <f t="shared" si="2"/>
        <v>0.51446126447016916</v>
      </c>
    </row>
    <row r="32" spans="1:11" x14ac:dyDescent="0.3">
      <c r="A32" t="s">
        <v>32</v>
      </c>
      <c r="B32" t="s">
        <v>103</v>
      </c>
      <c r="C32" t="s">
        <v>104</v>
      </c>
      <c r="D32" t="s">
        <v>105</v>
      </c>
      <c r="E32" s="1">
        <v>85.315217391304344</v>
      </c>
      <c r="F32" s="1">
        <v>26.006630434782604</v>
      </c>
      <c r="G32" s="1">
        <v>36.920652173913055</v>
      </c>
      <c r="H32" s="1">
        <v>217.27652173913046</v>
      </c>
      <c r="I32" s="1">
        <f t="shared" si="0"/>
        <v>280.20380434782612</v>
      </c>
      <c r="J32" s="1">
        <f t="shared" si="1"/>
        <v>3.2843355841508477</v>
      </c>
      <c r="K32" s="1">
        <f t="shared" si="2"/>
        <v>0.30482991463880743</v>
      </c>
    </row>
    <row r="33" spans="1:11" x14ac:dyDescent="0.3">
      <c r="A33" t="s">
        <v>32</v>
      </c>
      <c r="B33" t="s">
        <v>106</v>
      </c>
      <c r="C33" t="s">
        <v>107</v>
      </c>
      <c r="D33" t="s">
        <v>35</v>
      </c>
      <c r="E33" s="1">
        <v>41.739130434782609</v>
      </c>
      <c r="F33" s="1">
        <v>36.62869565217391</v>
      </c>
      <c r="G33" s="1">
        <v>13.611956521739128</v>
      </c>
      <c r="H33" s="1">
        <v>108.63173913043477</v>
      </c>
      <c r="I33" s="1">
        <f t="shared" si="0"/>
        <v>158.87239130434779</v>
      </c>
      <c r="J33" s="1">
        <f t="shared" si="1"/>
        <v>3.8063177083333324</v>
      </c>
      <c r="K33" s="1">
        <f t="shared" si="2"/>
        <v>0.87756249999999991</v>
      </c>
    </row>
    <row r="34" spans="1:11" x14ac:dyDescent="0.3">
      <c r="A34" t="s">
        <v>32</v>
      </c>
      <c r="B34" t="s">
        <v>108</v>
      </c>
      <c r="C34" t="s">
        <v>109</v>
      </c>
      <c r="D34" t="s">
        <v>44</v>
      </c>
      <c r="E34" s="1">
        <v>63.760869565217391</v>
      </c>
      <c r="F34" s="1">
        <v>39.918478260869563</v>
      </c>
      <c r="G34" s="1">
        <v>58.866304347826073</v>
      </c>
      <c r="H34" s="1">
        <v>167.59402173913048</v>
      </c>
      <c r="I34" s="1">
        <f t="shared" si="0"/>
        <v>266.37880434782613</v>
      </c>
      <c r="J34" s="1">
        <f t="shared" si="1"/>
        <v>4.1777787248550977</v>
      </c>
      <c r="K34" s="1">
        <f t="shared" si="2"/>
        <v>0.62606546198431634</v>
      </c>
    </row>
    <row r="35" spans="1:11" x14ac:dyDescent="0.3">
      <c r="A35" t="s">
        <v>32</v>
      </c>
      <c r="B35" t="s">
        <v>110</v>
      </c>
      <c r="C35" t="s">
        <v>111</v>
      </c>
      <c r="D35" t="s">
        <v>67</v>
      </c>
      <c r="E35" s="1">
        <v>34.163043478260867</v>
      </c>
      <c r="F35" s="1">
        <v>7.2521739130434772</v>
      </c>
      <c r="G35" s="1">
        <v>32.730760869565209</v>
      </c>
      <c r="H35" s="1">
        <v>90.700978260869519</v>
      </c>
      <c r="I35" s="1">
        <f t="shared" si="0"/>
        <v>130.68391304347821</v>
      </c>
      <c r="J35" s="1">
        <f t="shared" si="1"/>
        <v>3.8253006681514465</v>
      </c>
      <c r="K35" s="1">
        <f t="shared" si="2"/>
        <v>0.21228125994272987</v>
      </c>
    </row>
    <row r="36" spans="1:11" x14ac:dyDescent="0.3">
      <c r="A36" t="s">
        <v>32</v>
      </c>
      <c r="B36" t="s">
        <v>112</v>
      </c>
      <c r="C36" t="s">
        <v>113</v>
      </c>
      <c r="D36" t="s">
        <v>41</v>
      </c>
      <c r="E36" s="1">
        <v>33.630434782608695</v>
      </c>
      <c r="F36" s="1">
        <v>9.2263043478260869</v>
      </c>
      <c r="G36" s="1">
        <v>23.202065217391311</v>
      </c>
      <c r="H36" s="1">
        <v>96.276630434782632</v>
      </c>
      <c r="I36" s="1">
        <f t="shared" si="0"/>
        <v>128.70500000000004</v>
      </c>
      <c r="J36" s="1">
        <f t="shared" si="1"/>
        <v>3.8270394311570795</v>
      </c>
      <c r="K36" s="1">
        <f t="shared" si="2"/>
        <v>0.27434389140271492</v>
      </c>
    </row>
    <row r="37" spans="1:11" x14ac:dyDescent="0.3">
      <c r="A37" t="s">
        <v>32</v>
      </c>
      <c r="B37" t="s">
        <v>114</v>
      </c>
      <c r="C37" t="s">
        <v>115</v>
      </c>
      <c r="D37" t="s">
        <v>74</v>
      </c>
      <c r="E37" s="1">
        <v>66.119565217391298</v>
      </c>
      <c r="F37" s="1">
        <v>51.054347826086953</v>
      </c>
      <c r="G37" s="1">
        <v>55.880434782608695</v>
      </c>
      <c r="H37" s="1">
        <v>110.05163043478261</v>
      </c>
      <c r="I37" s="1">
        <f t="shared" si="0"/>
        <v>216.98641304347825</v>
      </c>
      <c r="J37" s="1">
        <f t="shared" si="1"/>
        <v>3.2817277659049813</v>
      </c>
      <c r="K37" s="1">
        <f t="shared" si="2"/>
        <v>0.77215189873417722</v>
      </c>
    </row>
    <row r="38" spans="1:11" x14ac:dyDescent="0.3">
      <c r="A38" t="s">
        <v>32</v>
      </c>
      <c r="B38" t="s">
        <v>116</v>
      </c>
      <c r="C38" t="s">
        <v>117</v>
      </c>
      <c r="D38" t="s">
        <v>118</v>
      </c>
      <c r="E38" s="1">
        <v>67.945652173913047</v>
      </c>
      <c r="F38" s="1">
        <v>48.449239130434805</v>
      </c>
      <c r="G38" s="1">
        <v>28.334673913043488</v>
      </c>
      <c r="H38" s="1">
        <v>158.81195652173912</v>
      </c>
      <c r="I38" s="1">
        <f t="shared" si="0"/>
        <v>235.59586956521741</v>
      </c>
      <c r="J38" s="1">
        <f t="shared" si="1"/>
        <v>3.4674164133738605</v>
      </c>
      <c r="K38" s="1">
        <f t="shared" si="2"/>
        <v>0.71305871060630333</v>
      </c>
    </row>
    <row r="39" spans="1:11" x14ac:dyDescent="0.3">
      <c r="A39" t="s">
        <v>32</v>
      </c>
      <c r="B39" t="s">
        <v>119</v>
      </c>
      <c r="C39" t="s">
        <v>120</v>
      </c>
      <c r="D39" t="s">
        <v>38</v>
      </c>
      <c r="E39" s="1">
        <v>95.956521739130437</v>
      </c>
      <c r="F39" s="1">
        <v>69.925543478260849</v>
      </c>
      <c r="G39" s="1">
        <v>42.579347826086952</v>
      </c>
      <c r="H39" s="1">
        <v>261.42760869565211</v>
      </c>
      <c r="I39" s="1">
        <f t="shared" si="0"/>
        <v>373.93249999999989</v>
      </c>
      <c r="J39" s="1">
        <f t="shared" si="1"/>
        <v>3.8968951064793824</v>
      </c>
      <c r="K39" s="1">
        <f t="shared" si="2"/>
        <v>0.72872111463525124</v>
      </c>
    </row>
    <row r="40" spans="1:11" x14ac:dyDescent="0.3">
      <c r="A40" t="s">
        <v>32</v>
      </c>
      <c r="B40" t="s">
        <v>121</v>
      </c>
      <c r="C40" t="s">
        <v>122</v>
      </c>
      <c r="D40" t="s">
        <v>44</v>
      </c>
      <c r="E40" s="1">
        <v>45.184782608695649</v>
      </c>
      <c r="F40" s="1">
        <v>23.767065217391302</v>
      </c>
      <c r="G40" s="1">
        <v>28.23184782608697</v>
      </c>
      <c r="H40" s="1">
        <v>120.17739130434782</v>
      </c>
      <c r="I40" s="1">
        <f t="shared" si="0"/>
        <v>172.17630434782609</v>
      </c>
      <c r="J40" s="1">
        <f t="shared" si="1"/>
        <v>3.8104931440942993</v>
      </c>
      <c r="K40" s="1">
        <f t="shared" si="2"/>
        <v>0.52599711330286258</v>
      </c>
    </row>
    <row r="41" spans="1:11" x14ac:dyDescent="0.3">
      <c r="A41" t="s">
        <v>32</v>
      </c>
      <c r="B41" t="s">
        <v>123</v>
      </c>
      <c r="C41" t="s">
        <v>89</v>
      </c>
      <c r="D41" t="s">
        <v>35</v>
      </c>
      <c r="E41" s="1">
        <v>94.391304347826093</v>
      </c>
      <c r="F41" s="1">
        <v>64.670543478260839</v>
      </c>
      <c r="G41" s="1">
        <v>29.580760869565214</v>
      </c>
      <c r="H41" s="1">
        <v>319.33945652173907</v>
      </c>
      <c r="I41" s="1">
        <f t="shared" si="0"/>
        <v>413.59076086956509</v>
      </c>
      <c r="J41" s="1">
        <f t="shared" si="1"/>
        <v>4.3816616766467051</v>
      </c>
      <c r="K41" s="1">
        <f t="shared" si="2"/>
        <v>0.68513242745278635</v>
      </c>
    </row>
    <row r="42" spans="1:11" x14ac:dyDescent="0.3">
      <c r="A42" t="s">
        <v>32</v>
      </c>
      <c r="B42" t="s">
        <v>124</v>
      </c>
      <c r="C42" t="s">
        <v>37</v>
      </c>
      <c r="D42" t="s">
        <v>38</v>
      </c>
      <c r="E42" s="1">
        <v>105.68478260869566</v>
      </c>
      <c r="F42" s="1">
        <v>81.470000000000013</v>
      </c>
      <c r="G42" s="1">
        <v>7.9989130434782583</v>
      </c>
      <c r="H42" s="1">
        <v>246.27021739130436</v>
      </c>
      <c r="I42" s="1">
        <f t="shared" si="0"/>
        <v>335.73913043478262</v>
      </c>
      <c r="J42" s="1">
        <f t="shared" si="1"/>
        <v>3.1767972847886456</v>
      </c>
      <c r="K42" s="1">
        <f t="shared" si="2"/>
        <v>0.77087730124447196</v>
      </c>
    </row>
    <row r="43" spans="1:11" x14ac:dyDescent="0.3">
      <c r="A43" t="s">
        <v>32</v>
      </c>
      <c r="B43" t="s">
        <v>125</v>
      </c>
      <c r="C43" t="s">
        <v>40</v>
      </c>
      <c r="D43" t="s">
        <v>41</v>
      </c>
      <c r="E43" s="1">
        <v>114.93478260869566</v>
      </c>
      <c r="F43" s="1">
        <v>106.84402173913041</v>
      </c>
      <c r="G43" s="1">
        <v>15.678478260869564</v>
      </c>
      <c r="H43" s="1">
        <v>305.30684782608694</v>
      </c>
      <c r="I43" s="1">
        <f t="shared" si="0"/>
        <v>427.82934782608692</v>
      </c>
      <c r="J43" s="1">
        <f t="shared" si="1"/>
        <v>3.7223661811991673</v>
      </c>
      <c r="K43" s="1">
        <f t="shared" si="2"/>
        <v>0.92960563646680516</v>
      </c>
    </row>
    <row r="44" spans="1:11" x14ac:dyDescent="0.3">
      <c r="A44" t="s">
        <v>32</v>
      </c>
      <c r="B44" t="s">
        <v>126</v>
      </c>
      <c r="C44" t="s">
        <v>52</v>
      </c>
      <c r="D44" t="s">
        <v>35</v>
      </c>
      <c r="E44" s="1">
        <v>36.326086956521742</v>
      </c>
      <c r="F44" s="1">
        <v>39.46</v>
      </c>
      <c r="G44" s="1">
        <v>10.914456521739135</v>
      </c>
      <c r="H44" s="1">
        <v>119.97760869565217</v>
      </c>
      <c r="I44" s="1">
        <f t="shared" si="0"/>
        <v>170.3520652173913</v>
      </c>
      <c r="J44" s="1">
        <f t="shared" si="1"/>
        <v>4.6895242369838419</v>
      </c>
      <c r="K44" s="1">
        <f t="shared" si="2"/>
        <v>1.0862716935966485</v>
      </c>
    </row>
    <row r="45" spans="1:11" x14ac:dyDescent="0.3">
      <c r="A45" t="s">
        <v>32</v>
      </c>
      <c r="B45" t="s">
        <v>127</v>
      </c>
      <c r="C45" t="s">
        <v>128</v>
      </c>
      <c r="D45" t="s">
        <v>44</v>
      </c>
      <c r="E45" s="1">
        <v>116</v>
      </c>
      <c r="F45" s="1">
        <v>89.230543478260884</v>
      </c>
      <c r="G45" s="1">
        <v>66.826304347826081</v>
      </c>
      <c r="H45" s="1">
        <v>269.41423913043485</v>
      </c>
      <c r="I45" s="1">
        <f t="shared" si="0"/>
        <v>425.47108695652184</v>
      </c>
      <c r="J45" s="1">
        <f t="shared" si="1"/>
        <v>3.6678541979010504</v>
      </c>
      <c r="K45" s="1">
        <f t="shared" si="2"/>
        <v>0.76922882308845586</v>
      </c>
    </row>
    <row r="46" spans="1:11" x14ac:dyDescent="0.3">
      <c r="A46" t="s">
        <v>32</v>
      </c>
      <c r="B46" t="s">
        <v>129</v>
      </c>
      <c r="C46" t="s">
        <v>130</v>
      </c>
      <c r="D46" t="s">
        <v>131</v>
      </c>
      <c r="E46" s="1">
        <v>56.586956521739133</v>
      </c>
      <c r="F46" s="1">
        <v>55.729565217391283</v>
      </c>
      <c r="G46" s="1">
        <v>22.402173913043484</v>
      </c>
      <c r="H46" s="1">
        <v>142.58521739130435</v>
      </c>
      <c r="I46" s="1">
        <f t="shared" si="0"/>
        <v>220.71695652173912</v>
      </c>
      <c r="J46" s="1">
        <f t="shared" si="1"/>
        <v>3.9004917402996537</v>
      </c>
      <c r="K46" s="1">
        <f t="shared" si="2"/>
        <v>0.98484825201690318</v>
      </c>
    </row>
    <row r="47" spans="1:11" x14ac:dyDescent="0.3">
      <c r="A47" t="s">
        <v>32</v>
      </c>
      <c r="B47" t="s">
        <v>132</v>
      </c>
      <c r="C47" t="s">
        <v>37</v>
      </c>
      <c r="D47" t="s">
        <v>38</v>
      </c>
      <c r="E47" s="1">
        <v>119.01086956521739</v>
      </c>
      <c r="F47" s="1">
        <v>97.885869565217391</v>
      </c>
      <c r="G47" s="1">
        <v>20.271739130434781</v>
      </c>
      <c r="H47" s="1">
        <v>313.10054347826087</v>
      </c>
      <c r="I47" s="1">
        <f t="shared" si="0"/>
        <v>431.25815217391306</v>
      </c>
      <c r="J47" s="1">
        <f t="shared" si="1"/>
        <v>3.6236870947118458</v>
      </c>
      <c r="K47" s="1">
        <f t="shared" si="2"/>
        <v>0.82249520504155627</v>
      </c>
    </row>
    <row r="48" spans="1:11" x14ac:dyDescent="0.3">
      <c r="A48" t="s">
        <v>32</v>
      </c>
      <c r="B48" t="s">
        <v>133</v>
      </c>
      <c r="C48" t="s">
        <v>37</v>
      </c>
      <c r="D48" t="s">
        <v>38</v>
      </c>
      <c r="E48" s="1">
        <v>71.836956521739125</v>
      </c>
      <c r="F48" s="1">
        <v>30.847826086956523</v>
      </c>
      <c r="G48" s="1">
        <v>25.679347826086957</v>
      </c>
      <c r="H48" s="1">
        <v>152.3016304347826</v>
      </c>
      <c r="I48" s="1">
        <f t="shared" si="0"/>
        <v>208.82880434782606</v>
      </c>
      <c r="J48" s="1">
        <f t="shared" si="1"/>
        <v>2.9069829021031923</v>
      </c>
      <c r="K48" s="1">
        <f t="shared" si="2"/>
        <v>0.42941443486155245</v>
      </c>
    </row>
    <row r="49" spans="1:11" x14ac:dyDescent="0.3">
      <c r="A49" t="s">
        <v>32</v>
      </c>
      <c r="B49" t="s">
        <v>134</v>
      </c>
      <c r="C49" t="s">
        <v>135</v>
      </c>
      <c r="D49" t="s">
        <v>55</v>
      </c>
      <c r="E49" s="1">
        <v>47.369565217391305</v>
      </c>
      <c r="F49" s="1">
        <v>23.178043478260875</v>
      </c>
      <c r="G49" s="1">
        <v>17.178369565217388</v>
      </c>
      <c r="H49" s="1">
        <v>106.90119565217393</v>
      </c>
      <c r="I49" s="1">
        <f t="shared" si="0"/>
        <v>147.25760869565218</v>
      </c>
      <c r="J49" s="1">
        <f t="shared" si="1"/>
        <v>3.1086966498393758</v>
      </c>
      <c r="K49" s="1">
        <f t="shared" si="2"/>
        <v>0.48930243230839848</v>
      </c>
    </row>
    <row r="50" spans="1:11" x14ac:dyDescent="0.3">
      <c r="A50" t="s">
        <v>32</v>
      </c>
      <c r="B50" t="s">
        <v>136</v>
      </c>
      <c r="C50" t="s">
        <v>130</v>
      </c>
      <c r="D50" t="s">
        <v>131</v>
      </c>
      <c r="E50" s="1">
        <v>73.108695652173907</v>
      </c>
      <c r="F50" s="1">
        <v>46.106956521739114</v>
      </c>
      <c r="G50" s="1">
        <v>42.677065217391316</v>
      </c>
      <c r="H50" s="1">
        <v>195.27043478260867</v>
      </c>
      <c r="I50" s="1">
        <f t="shared" si="0"/>
        <v>284.0544565217391</v>
      </c>
      <c r="J50" s="1">
        <f t="shared" si="1"/>
        <v>3.8853716919417187</v>
      </c>
      <c r="K50" s="1">
        <f t="shared" si="2"/>
        <v>0.63066309842402601</v>
      </c>
    </row>
    <row r="51" spans="1:11" x14ac:dyDescent="0.3">
      <c r="A51" t="s">
        <v>32</v>
      </c>
      <c r="B51" t="s">
        <v>137</v>
      </c>
      <c r="C51" t="s">
        <v>138</v>
      </c>
      <c r="D51" t="s">
        <v>77</v>
      </c>
      <c r="E51" s="1">
        <v>53.228260869565219</v>
      </c>
      <c r="F51" s="1">
        <v>40.22793478260872</v>
      </c>
      <c r="G51" s="1">
        <v>36.709456521739142</v>
      </c>
      <c r="H51" s="1">
        <v>121.34391304347824</v>
      </c>
      <c r="I51" s="1">
        <f t="shared" si="0"/>
        <v>198.28130434782611</v>
      </c>
      <c r="J51" s="1">
        <f t="shared" si="1"/>
        <v>3.7251133346947114</v>
      </c>
      <c r="K51" s="1">
        <f t="shared" si="2"/>
        <v>0.75576271186440724</v>
      </c>
    </row>
    <row r="52" spans="1:11" x14ac:dyDescent="0.3">
      <c r="A52" t="s">
        <v>32</v>
      </c>
      <c r="B52" t="s">
        <v>139</v>
      </c>
      <c r="C52" t="s">
        <v>140</v>
      </c>
      <c r="D52" t="s">
        <v>59</v>
      </c>
      <c r="E52" s="1">
        <v>92.836956521739125</v>
      </c>
      <c r="F52" s="1">
        <v>49.160978260869562</v>
      </c>
      <c r="G52" s="1">
        <v>58.155434782608715</v>
      </c>
      <c r="H52" s="1">
        <v>221.25413043478267</v>
      </c>
      <c r="I52" s="1">
        <f t="shared" si="0"/>
        <v>328.57054347826096</v>
      </c>
      <c r="J52" s="1">
        <f t="shared" si="1"/>
        <v>3.5392214026460613</v>
      </c>
      <c r="K52" s="1">
        <f t="shared" si="2"/>
        <v>0.5295410373492565</v>
      </c>
    </row>
    <row r="53" spans="1:11" x14ac:dyDescent="0.3">
      <c r="A53" t="s">
        <v>32</v>
      </c>
      <c r="B53" t="s">
        <v>141</v>
      </c>
      <c r="C53" t="s">
        <v>142</v>
      </c>
      <c r="D53" t="s">
        <v>35</v>
      </c>
      <c r="E53" s="1">
        <v>29.673913043478262</v>
      </c>
      <c r="F53" s="1">
        <v>25.13739130434783</v>
      </c>
      <c r="G53" s="1">
        <v>9.5836956521739136</v>
      </c>
      <c r="H53" s="1">
        <v>80.855434782608697</v>
      </c>
      <c r="I53" s="1">
        <f t="shared" si="0"/>
        <v>115.57652173913044</v>
      </c>
      <c r="J53" s="1">
        <f t="shared" si="1"/>
        <v>3.894886446886447</v>
      </c>
      <c r="K53" s="1">
        <f t="shared" si="2"/>
        <v>0.84712087912087919</v>
      </c>
    </row>
    <row r="54" spans="1:11" x14ac:dyDescent="0.3">
      <c r="A54" t="s">
        <v>32</v>
      </c>
      <c r="B54" t="s">
        <v>143</v>
      </c>
      <c r="C54" t="s">
        <v>109</v>
      </c>
      <c r="D54" t="s">
        <v>44</v>
      </c>
      <c r="E54" s="1">
        <v>34.826086956521742</v>
      </c>
      <c r="F54" s="1">
        <v>55.569782608695675</v>
      </c>
      <c r="G54" s="1">
        <v>4.4999999999999982</v>
      </c>
      <c r="H54" s="1">
        <v>91.922934782608678</v>
      </c>
      <c r="I54" s="1">
        <f t="shared" si="0"/>
        <v>151.99271739130435</v>
      </c>
      <c r="J54" s="1">
        <f t="shared" si="1"/>
        <v>4.3643352059925089</v>
      </c>
      <c r="K54" s="1">
        <f t="shared" si="2"/>
        <v>1.5956367041198507</v>
      </c>
    </row>
    <row r="55" spans="1:11" x14ac:dyDescent="0.3">
      <c r="A55" t="s">
        <v>32</v>
      </c>
      <c r="B55" t="s">
        <v>144</v>
      </c>
      <c r="C55" t="s">
        <v>140</v>
      </c>
      <c r="D55" t="s">
        <v>59</v>
      </c>
      <c r="E55" s="1">
        <v>33.391304347826086</v>
      </c>
      <c r="F55" s="1">
        <v>21.335434782608701</v>
      </c>
      <c r="G55" s="1">
        <v>34.181521739130424</v>
      </c>
      <c r="H55" s="1">
        <v>85.097934782608718</v>
      </c>
      <c r="I55" s="1">
        <f t="shared" si="0"/>
        <v>140.61489130434785</v>
      </c>
      <c r="J55" s="1">
        <f t="shared" si="1"/>
        <v>4.2111230468750005</v>
      </c>
      <c r="K55" s="1">
        <f t="shared" si="2"/>
        <v>0.63895182291666686</v>
      </c>
    </row>
    <row r="56" spans="1:11" x14ac:dyDescent="0.3">
      <c r="A56" t="s">
        <v>32</v>
      </c>
      <c r="B56" t="s">
        <v>145</v>
      </c>
      <c r="C56" t="s">
        <v>120</v>
      </c>
      <c r="D56" t="s">
        <v>38</v>
      </c>
      <c r="E56" s="1">
        <v>111.51086956521739</v>
      </c>
      <c r="F56" s="1">
        <v>46.714456521739137</v>
      </c>
      <c r="G56" s="1">
        <v>32.213586956521738</v>
      </c>
      <c r="H56" s="1">
        <v>266.18630434782614</v>
      </c>
      <c r="I56" s="1">
        <f t="shared" si="0"/>
        <v>345.114347826087</v>
      </c>
      <c r="J56" s="1">
        <f t="shared" si="1"/>
        <v>3.094894239204601</v>
      </c>
      <c r="K56" s="1">
        <f t="shared" si="2"/>
        <v>0.41892289696851553</v>
      </c>
    </row>
    <row r="57" spans="1:11" x14ac:dyDescent="0.3">
      <c r="A57" t="s">
        <v>32</v>
      </c>
      <c r="B57" t="s">
        <v>146</v>
      </c>
      <c r="C57" t="s">
        <v>147</v>
      </c>
      <c r="D57" t="s">
        <v>77</v>
      </c>
      <c r="E57" s="1">
        <v>32.641304347826086</v>
      </c>
      <c r="F57" s="1">
        <v>20.17173913043478</v>
      </c>
      <c r="G57" s="1">
        <v>8.6746739130434758</v>
      </c>
      <c r="H57" s="1">
        <v>92.292717391304365</v>
      </c>
      <c r="I57" s="1">
        <f t="shared" si="0"/>
        <v>121.13913043478263</v>
      </c>
      <c r="J57" s="1">
        <f t="shared" si="1"/>
        <v>3.7112221112221118</v>
      </c>
      <c r="K57" s="1">
        <f t="shared" si="2"/>
        <v>0.61798201798201791</v>
      </c>
    </row>
    <row r="58" spans="1:11" x14ac:dyDescent="0.3">
      <c r="A58" t="s">
        <v>32</v>
      </c>
      <c r="B58" t="s">
        <v>148</v>
      </c>
      <c r="C58" t="s">
        <v>93</v>
      </c>
      <c r="D58" t="s">
        <v>74</v>
      </c>
      <c r="E58" s="1">
        <v>59.554347826086953</v>
      </c>
      <c r="F58" s="1">
        <v>46.316847826086949</v>
      </c>
      <c r="G58" s="1">
        <v>36.939673913043471</v>
      </c>
      <c r="H58" s="1">
        <v>176.59163043478259</v>
      </c>
      <c r="I58" s="1">
        <f t="shared" si="0"/>
        <v>259.84815217391304</v>
      </c>
      <c r="J58" s="1">
        <f t="shared" si="1"/>
        <v>4.3632104398612883</v>
      </c>
      <c r="K58" s="1">
        <f t="shared" si="2"/>
        <v>0.7777240372330716</v>
      </c>
    </row>
    <row r="59" spans="1:11" x14ac:dyDescent="0.3">
      <c r="A59" t="s">
        <v>32</v>
      </c>
      <c r="B59" t="s">
        <v>149</v>
      </c>
      <c r="C59" t="s">
        <v>150</v>
      </c>
      <c r="D59" t="s">
        <v>131</v>
      </c>
      <c r="E59" s="1">
        <v>40.826086956521742</v>
      </c>
      <c r="F59" s="1">
        <v>35.847826086956523</v>
      </c>
      <c r="G59" s="1">
        <v>8.0461956521739122</v>
      </c>
      <c r="H59" s="1">
        <v>97.173913043478265</v>
      </c>
      <c r="I59" s="1">
        <f t="shared" si="0"/>
        <v>141.06793478260869</v>
      </c>
      <c r="J59" s="1">
        <f t="shared" si="1"/>
        <v>3.4553381256656013</v>
      </c>
      <c r="K59" s="1">
        <f t="shared" si="2"/>
        <v>0.87806176783812562</v>
      </c>
    </row>
    <row r="60" spans="1:11" x14ac:dyDescent="0.3">
      <c r="A60" t="s">
        <v>32</v>
      </c>
      <c r="B60" t="s">
        <v>151</v>
      </c>
      <c r="C60" t="s">
        <v>120</v>
      </c>
      <c r="D60" t="s">
        <v>38</v>
      </c>
      <c r="E60" s="1">
        <v>83.684782608695656</v>
      </c>
      <c r="F60" s="1">
        <v>63.647391304347842</v>
      </c>
      <c r="G60" s="1">
        <v>36.843369565217387</v>
      </c>
      <c r="H60" s="1">
        <v>159.85608695652175</v>
      </c>
      <c r="I60" s="1">
        <f t="shared" si="0"/>
        <v>260.34684782608701</v>
      </c>
      <c r="J60" s="1">
        <f t="shared" si="1"/>
        <v>3.1110416937264587</v>
      </c>
      <c r="K60" s="1">
        <f t="shared" si="2"/>
        <v>0.76056111183270569</v>
      </c>
    </row>
    <row r="61" spans="1:11" x14ac:dyDescent="0.3">
      <c r="A61" t="s">
        <v>32</v>
      </c>
      <c r="B61" t="s">
        <v>152</v>
      </c>
      <c r="C61" t="s">
        <v>58</v>
      </c>
      <c r="D61" t="s">
        <v>59</v>
      </c>
      <c r="E61" s="1">
        <v>25.836956521739129</v>
      </c>
      <c r="F61" s="1">
        <v>16.414565217391299</v>
      </c>
      <c r="G61" s="1">
        <v>12.843043478260869</v>
      </c>
      <c r="H61" s="1">
        <v>66.119021739130417</v>
      </c>
      <c r="I61" s="1">
        <f t="shared" si="0"/>
        <v>95.376630434782584</v>
      </c>
      <c r="J61" s="1">
        <f t="shared" si="1"/>
        <v>3.6914808582246521</v>
      </c>
      <c r="K61" s="1">
        <f t="shared" si="2"/>
        <v>0.6353134202776608</v>
      </c>
    </row>
    <row r="62" spans="1:11" x14ac:dyDescent="0.3">
      <c r="A62" t="s">
        <v>32</v>
      </c>
      <c r="B62" t="s">
        <v>153</v>
      </c>
      <c r="C62" t="s">
        <v>80</v>
      </c>
      <c r="D62" t="s">
        <v>81</v>
      </c>
      <c r="E62" s="1">
        <v>27.782608695652176</v>
      </c>
      <c r="F62" s="1">
        <v>23.478586956521745</v>
      </c>
      <c r="G62" s="1">
        <v>12.280000000000003</v>
      </c>
      <c r="H62" s="1">
        <v>91.281847826086945</v>
      </c>
      <c r="I62" s="1">
        <f t="shared" si="0"/>
        <v>127.04043478260868</v>
      </c>
      <c r="J62" s="1">
        <f t="shared" si="1"/>
        <v>4.5726604068857579</v>
      </c>
      <c r="K62" s="1">
        <f t="shared" si="2"/>
        <v>0.84508215962441335</v>
      </c>
    </row>
    <row r="63" spans="1:11" x14ac:dyDescent="0.3">
      <c r="A63" t="s">
        <v>32</v>
      </c>
      <c r="B63" t="s">
        <v>154</v>
      </c>
      <c r="C63" t="s">
        <v>155</v>
      </c>
      <c r="D63" t="s">
        <v>41</v>
      </c>
      <c r="E63" s="1">
        <v>78.163043478260875</v>
      </c>
      <c r="F63" s="1">
        <v>35.152717391304343</v>
      </c>
      <c r="G63" s="1">
        <v>43.890543478260867</v>
      </c>
      <c r="H63" s="1">
        <v>163.27141304347825</v>
      </c>
      <c r="I63" s="1">
        <f t="shared" si="0"/>
        <v>242.31467391304346</v>
      </c>
      <c r="J63" s="1">
        <f t="shared" si="1"/>
        <v>3.1001182033096923</v>
      </c>
      <c r="K63" s="1">
        <f t="shared" si="2"/>
        <v>0.44973578083715748</v>
      </c>
    </row>
    <row r="64" spans="1:11" x14ac:dyDescent="0.3">
      <c r="A64" t="s">
        <v>32</v>
      </c>
      <c r="B64" t="s">
        <v>156</v>
      </c>
      <c r="C64" t="s">
        <v>128</v>
      </c>
      <c r="D64" t="s">
        <v>44</v>
      </c>
      <c r="E64" s="1">
        <v>54.130434782608695</v>
      </c>
      <c r="F64" s="1">
        <v>39.871086956521729</v>
      </c>
      <c r="G64" s="1">
        <v>38.025760869565211</v>
      </c>
      <c r="H64" s="1">
        <v>110.82369565217394</v>
      </c>
      <c r="I64" s="1">
        <f t="shared" si="0"/>
        <v>188.72054347826088</v>
      </c>
      <c r="J64" s="1">
        <f t="shared" si="1"/>
        <v>3.4864036144578314</v>
      </c>
      <c r="K64" s="1">
        <f t="shared" si="2"/>
        <v>0.73657429718875489</v>
      </c>
    </row>
    <row r="65" spans="1:11" x14ac:dyDescent="0.3">
      <c r="A65" t="s">
        <v>32</v>
      </c>
      <c r="B65" t="s">
        <v>157</v>
      </c>
      <c r="C65" t="s">
        <v>158</v>
      </c>
      <c r="D65" t="s">
        <v>131</v>
      </c>
      <c r="E65" s="1">
        <v>43.010869565217391</v>
      </c>
      <c r="F65" s="1">
        <v>23.641956521739136</v>
      </c>
      <c r="G65" s="1">
        <v>16.93391304347826</v>
      </c>
      <c r="H65" s="1">
        <v>102.3082608695652</v>
      </c>
      <c r="I65" s="1">
        <f t="shared" si="0"/>
        <v>142.88413043478261</v>
      </c>
      <c r="J65" s="1">
        <f t="shared" si="1"/>
        <v>3.3220470053070508</v>
      </c>
      <c r="K65" s="1">
        <f t="shared" si="2"/>
        <v>0.54967399545109941</v>
      </c>
    </row>
    <row r="66" spans="1:11" x14ac:dyDescent="0.3">
      <c r="A66" t="s">
        <v>32</v>
      </c>
      <c r="B66" t="s">
        <v>159</v>
      </c>
      <c r="C66" t="s">
        <v>128</v>
      </c>
      <c r="D66" t="s">
        <v>44</v>
      </c>
      <c r="E66" s="1">
        <v>33.119565217391305</v>
      </c>
      <c r="F66" s="1">
        <v>34.576086956521742</v>
      </c>
      <c r="G66" s="1">
        <v>23.163043478260871</v>
      </c>
      <c r="H66" s="1">
        <v>103.60869565217391</v>
      </c>
      <c r="I66" s="1">
        <f t="shared" ref="I66:I92" si="3">SUM(F66:H66)</f>
        <v>161.3478260869565</v>
      </c>
      <c r="J66" s="1">
        <f t="shared" ref="J66:J92" si="4">I66/E66</f>
        <v>4.8716770594026908</v>
      </c>
      <c r="K66" s="1">
        <f t="shared" ref="K66:K92" si="5">F66/E66</f>
        <v>1.0439776829668528</v>
      </c>
    </row>
    <row r="67" spans="1:11" x14ac:dyDescent="0.3">
      <c r="A67" t="s">
        <v>32</v>
      </c>
      <c r="B67" t="s">
        <v>160</v>
      </c>
      <c r="C67" t="s">
        <v>161</v>
      </c>
      <c r="D67" t="s">
        <v>35</v>
      </c>
      <c r="E67" s="1">
        <v>55.641304347826086</v>
      </c>
      <c r="F67" s="1">
        <v>28.632717391304347</v>
      </c>
      <c r="G67" s="1">
        <v>27.406956521739126</v>
      </c>
      <c r="H67" s="1">
        <v>241.73749999999995</v>
      </c>
      <c r="I67" s="1">
        <f t="shared" si="3"/>
        <v>297.77717391304344</v>
      </c>
      <c r="J67" s="1">
        <f t="shared" si="4"/>
        <v>5.3517288532916583</v>
      </c>
      <c r="K67" s="1">
        <f t="shared" si="5"/>
        <v>0.51459464739206873</v>
      </c>
    </row>
    <row r="68" spans="1:11" x14ac:dyDescent="0.3">
      <c r="A68" t="s">
        <v>32</v>
      </c>
      <c r="B68" t="s">
        <v>162</v>
      </c>
      <c r="C68" t="s">
        <v>115</v>
      </c>
      <c r="D68" t="s">
        <v>74</v>
      </c>
      <c r="E68" s="1">
        <v>52.945652173913047</v>
      </c>
      <c r="F68" s="1">
        <v>74.672391304347869</v>
      </c>
      <c r="G68" s="1">
        <v>24.519456521739134</v>
      </c>
      <c r="H68" s="1">
        <v>148.31423913043469</v>
      </c>
      <c r="I68" s="1">
        <f t="shared" si="3"/>
        <v>247.5060869565217</v>
      </c>
      <c r="J68" s="1">
        <f t="shared" si="4"/>
        <v>4.674719770067747</v>
      </c>
      <c r="K68" s="1">
        <f t="shared" si="5"/>
        <v>1.4103592691439137</v>
      </c>
    </row>
    <row r="69" spans="1:11" x14ac:dyDescent="0.3">
      <c r="A69" t="s">
        <v>32</v>
      </c>
      <c r="B69" t="s">
        <v>163</v>
      </c>
      <c r="C69" t="s">
        <v>40</v>
      </c>
      <c r="D69" t="s">
        <v>41</v>
      </c>
      <c r="E69" s="1">
        <v>97.010869565217391</v>
      </c>
      <c r="F69" s="1">
        <v>60.203586956521711</v>
      </c>
      <c r="G69" s="1">
        <v>70.642934782608705</v>
      </c>
      <c r="H69" s="1">
        <v>266.11380434782603</v>
      </c>
      <c r="I69" s="1">
        <f t="shared" si="3"/>
        <v>396.96032608695646</v>
      </c>
      <c r="J69" s="1">
        <f t="shared" si="4"/>
        <v>4.0919159663865541</v>
      </c>
      <c r="K69" s="1">
        <f t="shared" si="5"/>
        <v>0.62058599439775886</v>
      </c>
    </row>
    <row r="70" spans="1:11" x14ac:dyDescent="0.3">
      <c r="A70" t="s">
        <v>32</v>
      </c>
      <c r="B70" t="s">
        <v>164</v>
      </c>
      <c r="C70" t="s">
        <v>165</v>
      </c>
      <c r="D70" t="s">
        <v>131</v>
      </c>
      <c r="E70" s="1">
        <v>28.858695652173914</v>
      </c>
      <c r="F70" s="1">
        <v>16.429347826086957</v>
      </c>
      <c r="G70" s="1">
        <v>9.2282608695652169</v>
      </c>
      <c r="H70" s="1">
        <v>70.336956521739125</v>
      </c>
      <c r="I70" s="1">
        <f t="shared" si="3"/>
        <v>95.994565217391298</v>
      </c>
      <c r="J70" s="1">
        <f t="shared" si="4"/>
        <v>3.3263653483992464</v>
      </c>
      <c r="K70" s="1">
        <f t="shared" si="5"/>
        <v>0.56930320150659131</v>
      </c>
    </row>
    <row r="71" spans="1:11" x14ac:dyDescent="0.3">
      <c r="A71" t="s">
        <v>32</v>
      </c>
      <c r="B71" t="s">
        <v>166</v>
      </c>
      <c r="C71" t="s">
        <v>140</v>
      </c>
      <c r="D71" t="s">
        <v>59</v>
      </c>
      <c r="E71" s="1">
        <v>46.739130434782609</v>
      </c>
      <c r="F71" s="1">
        <v>26.248152173913049</v>
      </c>
      <c r="G71" s="1">
        <v>7.39836956521739</v>
      </c>
      <c r="H71" s="1">
        <v>121.688152173913</v>
      </c>
      <c r="I71" s="1">
        <f t="shared" si="3"/>
        <v>155.33467391304345</v>
      </c>
      <c r="J71" s="1">
        <f t="shared" si="4"/>
        <v>3.32343953488372</v>
      </c>
      <c r="K71" s="1">
        <f t="shared" si="5"/>
        <v>0.56158837209302337</v>
      </c>
    </row>
    <row r="72" spans="1:11" x14ac:dyDescent="0.3">
      <c r="A72" t="s">
        <v>32</v>
      </c>
      <c r="B72" t="s">
        <v>167</v>
      </c>
      <c r="C72" t="s">
        <v>80</v>
      </c>
      <c r="D72" t="s">
        <v>81</v>
      </c>
      <c r="E72" s="1">
        <v>59.880434782608695</v>
      </c>
      <c r="F72" s="1">
        <v>57.012717391304342</v>
      </c>
      <c r="G72" s="1">
        <v>24.142282608695638</v>
      </c>
      <c r="H72" s="1">
        <v>144.7559782608696</v>
      </c>
      <c r="I72" s="1">
        <f t="shared" si="3"/>
        <v>225.91097826086957</v>
      </c>
      <c r="J72" s="1">
        <f t="shared" si="4"/>
        <v>3.7727010346705394</v>
      </c>
      <c r="K72" s="1">
        <f t="shared" si="5"/>
        <v>0.95210927573062254</v>
      </c>
    </row>
    <row r="73" spans="1:11" x14ac:dyDescent="0.3">
      <c r="A73" t="s">
        <v>32</v>
      </c>
      <c r="B73" t="s">
        <v>168</v>
      </c>
      <c r="C73" t="s">
        <v>169</v>
      </c>
      <c r="D73" t="s">
        <v>55</v>
      </c>
      <c r="E73" s="1">
        <v>22.108695652173914</v>
      </c>
      <c r="F73" s="1">
        <v>17.690543478260874</v>
      </c>
      <c r="G73" s="1">
        <v>7.6940217391304326</v>
      </c>
      <c r="H73" s="1">
        <v>61.929891304347805</v>
      </c>
      <c r="I73" s="1">
        <f t="shared" si="3"/>
        <v>87.314456521739118</v>
      </c>
      <c r="J73" s="1">
        <f t="shared" si="4"/>
        <v>3.9493264503441488</v>
      </c>
      <c r="K73" s="1">
        <f t="shared" si="5"/>
        <v>0.80016224188790575</v>
      </c>
    </row>
    <row r="74" spans="1:11" x14ac:dyDescent="0.3">
      <c r="A74" t="s">
        <v>32</v>
      </c>
      <c r="B74" t="s">
        <v>170</v>
      </c>
      <c r="C74" t="s">
        <v>83</v>
      </c>
      <c r="D74" t="s">
        <v>74</v>
      </c>
      <c r="E74" s="1">
        <v>95.054347826086953</v>
      </c>
      <c r="F74" s="1">
        <v>84.402391304347816</v>
      </c>
      <c r="G74" s="1">
        <v>37.916086956521731</v>
      </c>
      <c r="H74" s="1">
        <v>265.11999999999995</v>
      </c>
      <c r="I74" s="1">
        <f t="shared" si="3"/>
        <v>387.43847826086949</v>
      </c>
      <c r="J74" s="1">
        <f t="shared" si="4"/>
        <v>4.0759679817038297</v>
      </c>
      <c r="K74" s="1">
        <f t="shared" si="5"/>
        <v>0.88793825042881636</v>
      </c>
    </row>
    <row r="75" spans="1:11" x14ac:dyDescent="0.3">
      <c r="A75" t="s">
        <v>32</v>
      </c>
      <c r="B75" t="s">
        <v>171</v>
      </c>
      <c r="C75" t="s">
        <v>66</v>
      </c>
      <c r="D75" t="s">
        <v>67</v>
      </c>
      <c r="E75" s="1">
        <v>57.456521739130437</v>
      </c>
      <c r="F75" s="1">
        <v>31.237717391304351</v>
      </c>
      <c r="G75" s="1">
        <v>42.812391304347827</v>
      </c>
      <c r="H75" s="1">
        <v>147.75130434782605</v>
      </c>
      <c r="I75" s="1">
        <f t="shared" si="3"/>
        <v>221.80141304347822</v>
      </c>
      <c r="J75" s="1">
        <f t="shared" si="4"/>
        <v>3.8603348467650389</v>
      </c>
      <c r="K75" s="1">
        <f t="shared" si="5"/>
        <v>0.54367574725690504</v>
      </c>
    </row>
    <row r="76" spans="1:11" x14ac:dyDescent="0.3">
      <c r="A76" t="s">
        <v>32</v>
      </c>
      <c r="B76" t="s">
        <v>172</v>
      </c>
      <c r="C76" t="s">
        <v>43</v>
      </c>
      <c r="D76" t="s">
        <v>44</v>
      </c>
      <c r="E76" s="1">
        <v>134.97826086956522</v>
      </c>
      <c r="F76" s="1">
        <v>94.991413043478275</v>
      </c>
      <c r="G76" s="1">
        <v>92.693478260869583</v>
      </c>
      <c r="H76" s="1">
        <v>384.68706521739136</v>
      </c>
      <c r="I76" s="1">
        <f t="shared" si="3"/>
        <v>572.37195652173921</v>
      </c>
      <c r="J76" s="1">
        <f t="shared" si="4"/>
        <v>4.2404751167659853</v>
      </c>
      <c r="K76" s="1">
        <f t="shared" si="5"/>
        <v>0.70375342245128047</v>
      </c>
    </row>
    <row r="77" spans="1:11" x14ac:dyDescent="0.3">
      <c r="A77" t="s">
        <v>32</v>
      </c>
      <c r="B77" t="s">
        <v>173</v>
      </c>
      <c r="C77" t="s">
        <v>85</v>
      </c>
      <c r="D77" t="s">
        <v>44</v>
      </c>
      <c r="E77" s="1">
        <v>85.586956521739125</v>
      </c>
      <c r="F77" s="1">
        <v>53.072826086956539</v>
      </c>
      <c r="G77" s="1">
        <v>62.31184782608694</v>
      </c>
      <c r="H77" s="1">
        <v>176.69021739130434</v>
      </c>
      <c r="I77" s="1">
        <f t="shared" si="3"/>
        <v>292.07489130434783</v>
      </c>
      <c r="J77" s="1">
        <f t="shared" si="4"/>
        <v>3.4126098552197108</v>
      </c>
      <c r="K77" s="1">
        <f t="shared" si="5"/>
        <v>0.62010414020828064</v>
      </c>
    </row>
    <row r="78" spans="1:11" x14ac:dyDescent="0.3">
      <c r="A78" t="s">
        <v>32</v>
      </c>
      <c r="B78" t="s">
        <v>174</v>
      </c>
      <c r="C78" t="s">
        <v>175</v>
      </c>
      <c r="D78" t="s">
        <v>55</v>
      </c>
      <c r="E78" s="1">
        <v>20.510869565217391</v>
      </c>
      <c r="F78" s="1">
        <v>13.086956521739131</v>
      </c>
      <c r="G78" s="1">
        <v>14.498152173913045</v>
      </c>
      <c r="H78" s="1">
        <v>54.315978260869564</v>
      </c>
      <c r="I78" s="1">
        <f t="shared" si="3"/>
        <v>81.901086956521738</v>
      </c>
      <c r="J78" s="1">
        <f t="shared" si="4"/>
        <v>3.9930577636459992</v>
      </c>
      <c r="K78" s="1">
        <f t="shared" si="5"/>
        <v>0.63804981452040277</v>
      </c>
    </row>
    <row r="79" spans="1:11" x14ac:dyDescent="0.3">
      <c r="A79" t="s">
        <v>32</v>
      </c>
      <c r="B79" t="s">
        <v>176</v>
      </c>
      <c r="C79" t="s">
        <v>177</v>
      </c>
      <c r="D79" t="s">
        <v>44</v>
      </c>
      <c r="E79" s="1">
        <v>67.423913043478265</v>
      </c>
      <c r="F79" s="1">
        <v>30.935326086956529</v>
      </c>
      <c r="G79" s="1">
        <v>51.82402173913043</v>
      </c>
      <c r="H79" s="1">
        <v>137.1688043478261</v>
      </c>
      <c r="I79" s="1">
        <f t="shared" si="3"/>
        <v>219.92815217391305</v>
      </c>
      <c r="J79" s="1">
        <f t="shared" si="4"/>
        <v>3.2618716749959695</v>
      </c>
      <c r="K79" s="1">
        <f t="shared" si="5"/>
        <v>0.4588183137191682</v>
      </c>
    </row>
    <row r="80" spans="1:11" x14ac:dyDescent="0.3">
      <c r="A80" t="s">
        <v>32</v>
      </c>
      <c r="B80" t="s">
        <v>178</v>
      </c>
      <c r="C80" t="s">
        <v>179</v>
      </c>
      <c r="D80" t="s">
        <v>74</v>
      </c>
      <c r="E80" s="1">
        <v>58.804347826086953</v>
      </c>
      <c r="F80" s="1">
        <v>34.796847826086939</v>
      </c>
      <c r="G80" s="1">
        <v>29.184239130434797</v>
      </c>
      <c r="H80" s="1">
        <v>150.24282608695651</v>
      </c>
      <c r="I80" s="1">
        <f t="shared" si="3"/>
        <v>214.22391304347826</v>
      </c>
      <c r="J80" s="1">
        <f t="shared" si="4"/>
        <v>3.6429944547134938</v>
      </c>
      <c r="K80" s="1">
        <f t="shared" si="5"/>
        <v>0.59173937153419565</v>
      </c>
    </row>
    <row r="81" spans="1:11" x14ac:dyDescent="0.3">
      <c r="A81" t="s">
        <v>32</v>
      </c>
      <c r="B81" t="s">
        <v>180</v>
      </c>
      <c r="C81" t="s">
        <v>181</v>
      </c>
      <c r="D81" t="s">
        <v>44</v>
      </c>
      <c r="E81" s="1">
        <v>110.3804347826087</v>
      </c>
      <c r="F81" s="1">
        <v>74.910108695652184</v>
      </c>
      <c r="G81" s="1">
        <v>75.26510869565216</v>
      </c>
      <c r="H81" s="1">
        <v>261.53880434782599</v>
      </c>
      <c r="I81" s="1">
        <f t="shared" si="3"/>
        <v>411.71402173913032</v>
      </c>
      <c r="J81" s="1">
        <f t="shared" si="4"/>
        <v>3.7299547021171824</v>
      </c>
      <c r="K81" s="1">
        <f t="shared" si="5"/>
        <v>0.67865386509108816</v>
      </c>
    </row>
    <row r="82" spans="1:11" x14ac:dyDescent="0.3">
      <c r="A82" t="s">
        <v>32</v>
      </c>
      <c r="B82" t="s">
        <v>182</v>
      </c>
      <c r="C82" t="s">
        <v>179</v>
      </c>
      <c r="D82" t="s">
        <v>74</v>
      </c>
      <c r="E82" s="1">
        <v>83.793478260869563</v>
      </c>
      <c r="F82" s="1">
        <v>51.052173913043482</v>
      </c>
      <c r="G82" s="1">
        <v>29.362065217391297</v>
      </c>
      <c r="H82" s="1">
        <v>219.08586956521745</v>
      </c>
      <c r="I82" s="1">
        <f t="shared" si="3"/>
        <v>299.50010869565222</v>
      </c>
      <c r="J82" s="1">
        <f t="shared" si="4"/>
        <v>3.57426514463614</v>
      </c>
      <c r="K82" s="1">
        <f t="shared" si="5"/>
        <v>0.60926190167336891</v>
      </c>
    </row>
    <row r="83" spans="1:11" x14ac:dyDescent="0.3">
      <c r="A83" t="s">
        <v>32</v>
      </c>
      <c r="B83" t="s">
        <v>183</v>
      </c>
      <c r="C83" t="s">
        <v>43</v>
      </c>
      <c r="D83" t="s">
        <v>44</v>
      </c>
      <c r="E83" s="1">
        <v>108.16304347826087</v>
      </c>
      <c r="F83" s="1">
        <v>95.020434782608703</v>
      </c>
      <c r="G83" s="1">
        <v>29.226413043478271</v>
      </c>
      <c r="H83" s="1">
        <v>261.01380434782607</v>
      </c>
      <c r="I83" s="1">
        <f t="shared" si="3"/>
        <v>385.26065217391306</v>
      </c>
      <c r="J83" s="1">
        <f t="shared" si="4"/>
        <v>3.5618510702441966</v>
      </c>
      <c r="K83" s="1">
        <f t="shared" si="5"/>
        <v>0.87849261380765753</v>
      </c>
    </row>
    <row r="84" spans="1:11" x14ac:dyDescent="0.3">
      <c r="A84" t="s">
        <v>32</v>
      </c>
      <c r="B84" t="s">
        <v>184</v>
      </c>
      <c r="C84" t="s">
        <v>140</v>
      </c>
      <c r="D84" t="s">
        <v>59</v>
      </c>
      <c r="E84" s="1">
        <v>190.40217391304347</v>
      </c>
      <c r="F84" s="1">
        <v>266.72641304347826</v>
      </c>
      <c r="G84" s="1">
        <v>12.042065217391302</v>
      </c>
      <c r="H84" s="1">
        <v>406.52141304347828</v>
      </c>
      <c r="I84" s="1">
        <f t="shared" si="3"/>
        <v>685.28989130434786</v>
      </c>
      <c r="J84" s="1">
        <f t="shared" si="4"/>
        <v>3.5991705200662216</v>
      </c>
      <c r="K84" s="1">
        <f t="shared" si="5"/>
        <v>1.4008580236341841</v>
      </c>
    </row>
    <row r="85" spans="1:11" x14ac:dyDescent="0.3">
      <c r="A85" t="s">
        <v>32</v>
      </c>
      <c r="B85" t="s">
        <v>185</v>
      </c>
      <c r="C85" t="s">
        <v>40</v>
      </c>
      <c r="D85" t="s">
        <v>41</v>
      </c>
      <c r="E85" s="1">
        <v>57.826086956521742</v>
      </c>
      <c r="F85" s="1">
        <v>26.464673913043477</v>
      </c>
      <c r="G85" s="1">
        <v>18.838478260869568</v>
      </c>
      <c r="H85" s="1">
        <v>164.74923913043483</v>
      </c>
      <c r="I85" s="1">
        <f t="shared" si="3"/>
        <v>210.05239130434788</v>
      </c>
      <c r="J85" s="1">
        <f t="shared" si="4"/>
        <v>3.6324849624060156</v>
      </c>
      <c r="K85" s="1">
        <f t="shared" si="5"/>
        <v>0.45765977443609018</v>
      </c>
    </row>
    <row r="86" spans="1:11" x14ac:dyDescent="0.3">
      <c r="A86" t="s">
        <v>32</v>
      </c>
      <c r="B86" t="s">
        <v>186</v>
      </c>
      <c r="C86" t="s">
        <v>97</v>
      </c>
      <c r="D86" t="s">
        <v>98</v>
      </c>
      <c r="E86" s="1">
        <v>44.717391304347828</v>
      </c>
      <c r="F86" s="1">
        <v>3.5163043478260869</v>
      </c>
      <c r="G86" s="1">
        <v>33.472826086956523</v>
      </c>
      <c r="H86" s="1">
        <v>116.54891304347827</v>
      </c>
      <c r="I86" s="1">
        <f t="shared" si="3"/>
        <v>153.53804347826087</v>
      </c>
      <c r="J86" s="1">
        <f t="shared" si="4"/>
        <v>3.4335196888672823</v>
      </c>
      <c r="K86" s="1">
        <f t="shared" si="5"/>
        <v>7.8633932912007778E-2</v>
      </c>
    </row>
    <row r="87" spans="1:11" x14ac:dyDescent="0.3">
      <c r="A87" t="s">
        <v>32</v>
      </c>
      <c r="B87" t="s">
        <v>187</v>
      </c>
      <c r="C87" t="s">
        <v>188</v>
      </c>
      <c r="D87" t="s">
        <v>118</v>
      </c>
      <c r="E87" s="1">
        <v>31.478260869565219</v>
      </c>
      <c r="F87" s="1">
        <v>42.220326086956497</v>
      </c>
      <c r="G87" s="1">
        <v>6.9434782608695631</v>
      </c>
      <c r="H87" s="1">
        <v>106.97684782608701</v>
      </c>
      <c r="I87" s="1">
        <f t="shared" si="3"/>
        <v>156.14065217391305</v>
      </c>
      <c r="J87" s="1">
        <f t="shared" si="4"/>
        <v>4.9602693370165749</v>
      </c>
      <c r="K87" s="1">
        <f t="shared" si="5"/>
        <v>1.3412534530386733</v>
      </c>
    </row>
    <row r="88" spans="1:11" x14ac:dyDescent="0.3">
      <c r="A88" t="s">
        <v>32</v>
      </c>
      <c r="B88" t="s">
        <v>189</v>
      </c>
      <c r="C88" t="s">
        <v>190</v>
      </c>
      <c r="D88" t="s">
        <v>74</v>
      </c>
      <c r="E88" s="1">
        <v>59.119565217391305</v>
      </c>
      <c r="F88" s="1">
        <v>39.137499999999989</v>
      </c>
      <c r="G88" s="1">
        <v>30.165760869565212</v>
      </c>
      <c r="H88" s="1">
        <v>177.28315217391301</v>
      </c>
      <c r="I88" s="1">
        <f t="shared" si="3"/>
        <v>246.58641304347822</v>
      </c>
      <c r="J88" s="1">
        <f t="shared" si="4"/>
        <v>4.1709781209781198</v>
      </c>
      <c r="K88" s="1">
        <f t="shared" si="5"/>
        <v>0.66200588343445466</v>
      </c>
    </row>
    <row r="89" spans="1:11" x14ac:dyDescent="0.3">
      <c r="A89" t="s">
        <v>32</v>
      </c>
      <c r="B89" t="s">
        <v>191</v>
      </c>
      <c r="C89" t="s">
        <v>40</v>
      </c>
      <c r="D89" t="s">
        <v>41</v>
      </c>
      <c r="E89" s="1">
        <v>64.076086956521735</v>
      </c>
      <c r="F89" s="1">
        <v>48.489130434782609</v>
      </c>
      <c r="G89" s="1">
        <v>18.980978260869566</v>
      </c>
      <c r="H89" s="1">
        <v>138.47010869565219</v>
      </c>
      <c r="I89" s="1">
        <f t="shared" si="3"/>
        <v>205.94021739130437</v>
      </c>
      <c r="J89" s="1">
        <f t="shared" si="4"/>
        <v>3.2139949109414765</v>
      </c>
      <c r="K89" s="1">
        <f t="shared" si="5"/>
        <v>0.75674300254452931</v>
      </c>
    </row>
    <row r="90" spans="1:11" x14ac:dyDescent="0.3">
      <c r="A90" t="s">
        <v>32</v>
      </c>
      <c r="B90" t="s">
        <v>192</v>
      </c>
      <c r="C90" t="s">
        <v>188</v>
      </c>
      <c r="D90" t="s">
        <v>118</v>
      </c>
      <c r="E90" s="1">
        <v>47.956521739130437</v>
      </c>
      <c r="F90" s="1">
        <v>23.212282608695656</v>
      </c>
      <c r="G90" s="1">
        <v>45.613804347826068</v>
      </c>
      <c r="H90" s="1">
        <v>112.28869565217393</v>
      </c>
      <c r="I90" s="1">
        <f t="shared" si="3"/>
        <v>181.11478260869563</v>
      </c>
      <c r="J90" s="1">
        <f t="shared" si="4"/>
        <v>3.7766455122393467</v>
      </c>
      <c r="K90" s="1">
        <f t="shared" si="5"/>
        <v>0.48402765185856761</v>
      </c>
    </row>
    <row r="91" spans="1:11" x14ac:dyDescent="0.3">
      <c r="A91" t="s">
        <v>32</v>
      </c>
      <c r="B91" t="s">
        <v>193</v>
      </c>
      <c r="C91" t="s">
        <v>194</v>
      </c>
      <c r="D91" t="s">
        <v>195</v>
      </c>
      <c r="E91" s="1">
        <v>67.380434782608702</v>
      </c>
      <c r="F91" s="1">
        <v>18.426630434782609</v>
      </c>
      <c r="G91" s="1">
        <v>48.608695652173914</v>
      </c>
      <c r="H91" s="1">
        <v>128.03260869565219</v>
      </c>
      <c r="I91" s="1">
        <f t="shared" si="3"/>
        <v>195.06793478260872</v>
      </c>
      <c r="J91" s="1">
        <f t="shared" si="4"/>
        <v>2.8950233908694951</v>
      </c>
      <c r="K91" s="1">
        <f t="shared" si="5"/>
        <v>0.2734715276657525</v>
      </c>
    </row>
    <row r="92" spans="1:11" x14ac:dyDescent="0.3">
      <c r="A92" t="s">
        <v>32</v>
      </c>
      <c r="B92" t="s">
        <v>196</v>
      </c>
      <c r="C92" t="s">
        <v>54</v>
      </c>
      <c r="D92" t="s">
        <v>55</v>
      </c>
      <c r="E92" s="1">
        <v>40.891304347826086</v>
      </c>
      <c r="F92" s="1">
        <v>12.173260869565222</v>
      </c>
      <c r="G92" s="1">
        <v>17.842499999999998</v>
      </c>
      <c r="H92" s="1">
        <v>134.07499999999993</v>
      </c>
      <c r="I92" s="1">
        <f t="shared" si="3"/>
        <v>164.09076086956514</v>
      </c>
      <c r="J92" s="1">
        <f t="shared" si="4"/>
        <v>4.0128522062732568</v>
      </c>
      <c r="K92" s="1">
        <f t="shared" si="5"/>
        <v>0.29769803296119096</v>
      </c>
    </row>
  </sheetData>
  <pageMargins left="0.7" right="0.7" top="0.75" bottom="0.75" header="0.3" footer="0.3"/>
  <ignoredErrors>
    <ignoredError sqref="I2:I92" formulaRange="1"/>
  </ignoredErrors>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92"/>
  <sheetViews>
    <sheetView workbookViewId="0">
      <pane ySplit="1" topLeftCell="A2" activePane="bottomLeft" state="frozen"/>
      <selection pane="bottomLeft"/>
    </sheetView>
  </sheetViews>
  <sheetFormatPr defaultColWidth="11.77734375" defaultRowHeight="14.4" x14ac:dyDescent="0.3"/>
  <sheetData>
    <row r="1" spans="1:14" ht="65.25" customHeight="1" x14ac:dyDescent="0.3">
      <c r="A1" s="4" t="s">
        <v>0</v>
      </c>
      <c r="B1" s="4" t="s">
        <v>1</v>
      </c>
      <c r="C1" s="4" t="s">
        <v>2</v>
      </c>
      <c r="D1" s="4" t="s">
        <v>3</v>
      </c>
      <c r="E1" s="4" t="s">
        <v>4</v>
      </c>
      <c r="F1" s="4" t="s">
        <v>17</v>
      </c>
      <c r="G1" s="4" t="s">
        <v>18</v>
      </c>
      <c r="H1" s="5" t="s">
        <v>19</v>
      </c>
      <c r="I1" s="4" t="s">
        <v>20</v>
      </c>
      <c r="J1" s="4" t="s">
        <v>21</v>
      </c>
      <c r="K1" s="5" t="s">
        <v>22</v>
      </c>
      <c r="L1" s="4" t="s">
        <v>23</v>
      </c>
      <c r="M1" s="4" t="s">
        <v>24</v>
      </c>
      <c r="N1" s="4" t="s">
        <v>25</v>
      </c>
    </row>
    <row r="2" spans="1:14" x14ac:dyDescent="0.3">
      <c r="A2" t="s">
        <v>32</v>
      </c>
      <c r="B2" t="s">
        <v>33</v>
      </c>
      <c r="C2" t="s">
        <v>34</v>
      </c>
      <c r="D2" t="s">
        <v>35</v>
      </c>
      <c r="E2" s="1">
        <v>56.902173913043477</v>
      </c>
      <c r="F2" s="1">
        <v>89.124456521739162</v>
      </c>
      <c r="G2" s="1">
        <v>5.3651086956521734</v>
      </c>
      <c r="H2" s="2">
        <f t="shared" ref="H2:H65" si="0">G2/F2</f>
        <v>6.019794010573877E-2</v>
      </c>
      <c r="I2" s="1">
        <v>19.629782608695656</v>
      </c>
      <c r="J2" s="1">
        <v>0</v>
      </c>
      <c r="K2" s="2">
        <f t="shared" ref="K2:K65" si="1">J2/I2</f>
        <v>0</v>
      </c>
      <c r="L2" s="1">
        <v>182.97065217391304</v>
      </c>
      <c r="M2" s="1">
        <v>5.9395652173913049</v>
      </c>
      <c r="N2" s="2">
        <f t="shared" ref="N2:N65" si="2">M2/L2</f>
        <v>3.2461846459101905E-2</v>
      </c>
    </row>
    <row r="3" spans="1:14" x14ac:dyDescent="0.3">
      <c r="A3" t="s">
        <v>32</v>
      </c>
      <c r="B3" t="s">
        <v>36</v>
      </c>
      <c r="C3" t="s">
        <v>37</v>
      </c>
      <c r="D3" t="s">
        <v>38</v>
      </c>
      <c r="E3" s="1">
        <v>66.728260869565219</v>
      </c>
      <c r="F3" s="1">
        <v>28.244565217391305</v>
      </c>
      <c r="G3" s="1">
        <v>0</v>
      </c>
      <c r="H3" s="2">
        <f t="shared" si="0"/>
        <v>0</v>
      </c>
      <c r="I3" s="1">
        <v>40.388586956521742</v>
      </c>
      <c r="J3" s="1">
        <v>0</v>
      </c>
      <c r="K3" s="2">
        <f t="shared" si="1"/>
        <v>0</v>
      </c>
      <c r="L3" s="1">
        <v>140.59239130434781</v>
      </c>
      <c r="M3" s="1">
        <v>2.4782608695652173</v>
      </c>
      <c r="N3" s="2">
        <f t="shared" si="2"/>
        <v>1.7627275890061463E-2</v>
      </c>
    </row>
    <row r="4" spans="1:14" x14ac:dyDescent="0.3">
      <c r="A4" t="s">
        <v>32</v>
      </c>
      <c r="B4" t="s">
        <v>39</v>
      </c>
      <c r="C4" t="s">
        <v>40</v>
      </c>
      <c r="D4" t="s">
        <v>41</v>
      </c>
      <c r="E4" s="1">
        <v>53.358695652173914</v>
      </c>
      <c r="F4" s="1">
        <v>48.637500000000017</v>
      </c>
      <c r="G4" s="1">
        <v>0</v>
      </c>
      <c r="H4" s="2">
        <f t="shared" si="0"/>
        <v>0</v>
      </c>
      <c r="I4" s="1">
        <v>13.578260869565211</v>
      </c>
      <c r="J4" s="1">
        <v>0</v>
      </c>
      <c r="K4" s="2">
        <f t="shared" si="1"/>
        <v>0</v>
      </c>
      <c r="L4" s="1">
        <v>134.80989130434779</v>
      </c>
      <c r="M4" s="1">
        <v>0</v>
      </c>
      <c r="N4" s="2">
        <f t="shared" si="2"/>
        <v>0</v>
      </c>
    </row>
    <row r="5" spans="1:14" x14ac:dyDescent="0.3">
      <c r="A5" t="s">
        <v>32</v>
      </c>
      <c r="B5" t="s">
        <v>42</v>
      </c>
      <c r="C5" t="s">
        <v>43</v>
      </c>
      <c r="D5" t="s">
        <v>44</v>
      </c>
      <c r="E5" s="1">
        <v>176.85869565217391</v>
      </c>
      <c r="F5" s="1">
        <v>109.58673913043484</v>
      </c>
      <c r="G5" s="1">
        <v>0</v>
      </c>
      <c r="H5" s="2">
        <f t="shared" si="0"/>
        <v>0</v>
      </c>
      <c r="I5" s="1">
        <v>97.187282608695654</v>
      </c>
      <c r="J5" s="1">
        <v>0</v>
      </c>
      <c r="K5" s="2">
        <f t="shared" si="1"/>
        <v>0</v>
      </c>
      <c r="L5" s="1">
        <v>445.89532608695657</v>
      </c>
      <c r="M5" s="1">
        <v>0</v>
      </c>
      <c r="N5" s="2">
        <f t="shared" si="2"/>
        <v>0</v>
      </c>
    </row>
    <row r="6" spans="1:14" x14ac:dyDescent="0.3">
      <c r="A6" t="s">
        <v>32</v>
      </c>
      <c r="B6" t="s">
        <v>45</v>
      </c>
      <c r="C6" t="s">
        <v>46</v>
      </c>
      <c r="D6" t="s">
        <v>35</v>
      </c>
      <c r="E6" s="1">
        <v>34.793478260869563</v>
      </c>
      <c r="F6" s="1">
        <v>66.513804347826095</v>
      </c>
      <c r="G6" s="1">
        <v>0</v>
      </c>
      <c r="H6" s="2">
        <f t="shared" si="0"/>
        <v>0</v>
      </c>
      <c r="I6" s="1">
        <v>10.31282608695652</v>
      </c>
      <c r="J6" s="1">
        <v>4.6630434782608692</v>
      </c>
      <c r="K6" s="2">
        <f t="shared" si="1"/>
        <v>0.45215961550622913</v>
      </c>
      <c r="L6" s="1">
        <v>89.443369565217424</v>
      </c>
      <c r="M6" s="1">
        <v>0.77554347826086956</v>
      </c>
      <c r="N6" s="2">
        <f t="shared" si="2"/>
        <v>8.6707766269402877E-3</v>
      </c>
    </row>
    <row r="7" spans="1:14" x14ac:dyDescent="0.3">
      <c r="A7" t="s">
        <v>32</v>
      </c>
      <c r="B7" t="s">
        <v>47</v>
      </c>
      <c r="C7" t="s">
        <v>48</v>
      </c>
      <c r="D7" t="s">
        <v>44</v>
      </c>
      <c r="E7" s="1">
        <v>67.586956521739125</v>
      </c>
      <c r="F7" s="1">
        <v>17.815217391304348</v>
      </c>
      <c r="G7" s="1">
        <v>5.5815217391304346</v>
      </c>
      <c r="H7" s="2">
        <f t="shared" si="0"/>
        <v>0.31330079316656495</v>
      </c>
      <c r="I7" s="1">
        <v>60.603260869565219</v>
      </c>
      <c r="J7" s="1">
        <v>0.59782608695652173</v>
      </c>
      <c r="K7" s="2">
        <f t="shared" si="1"/>
        <v>9.8645861357725753E-3</v>
      </c>
      <c r="L7" s="1">
        <v>142.86141304347825</v>
      </c>
      <c r="M7" s="1">
        <v>21.122282608695652</v>
      </c>
      <c r="N7" s="2">
        <f t="shared" si="2"/>
        <v>0.14785155878492764</v>
      </c>
    </row>
    <row r="8" spans="1:14" x14ac:dyDescent="0.3">
      <c r="A8" t="s">
        <v>32</v>
      </c>
      <c r="B8" t="s">
        <v>49</v>
      </c>
      <c r="C8" t="s">
        <v>50</v>
      </c>
      <c r="D8" t="s">
        <v>41</v>
      </c>
      <c r="E8" s="1">
        <v>84.228260869565219</v>
      </c>
      <c r="F8" s="1">
        <v>103.82608695652173</v>
      </c>
      <c r="G8" s="1">
        <v>25.951086956521738</v>
      </c>
      <c r="H8" s="2">
        <f t="shared" si="0"/>
        <v>0.24994765494137353</v>
      </c>
      <c r="I8" s="1">
        <v>28.418478260869566</v>
      </c>
      <c r="J8" s="1">
        <v>16.119565217391305</v>
      </c>
      <c r="K8" s="2">
        <f t="shared" si="1"/>
        <v>0.56722126601644673</v>
      </c>
      <c r="L8" s="1">
        <v>252.9375</v>
      </c>
      <c r="M8" s="1">
        <v>83.578804347826093</v>
      </c>
      <c r="N8" s="2">
        <f t="shared" si="2"/>
        <v>0.33043263394248024</v>
      </c>
    </row>
    <row r="9" spans="1:14" x14ac:dyDescent="0.3">
      <c r="A9" t="s">
        <v>32</v>
      </c>
      <c r="B9" t="s">
        <v>51</v>
      </c>
      <c r="C9" t="s">
        <v>52</v>
      </c>
      <c r="D9" t="s">
        <v>35</v>
      </c>
      <c r="E9" s="1">
        <v>62.380434782608695</v>
      </c>
      <c r="F9" s="1">
        <v>65.076086956521735</v>
      </c>
      <c r="G9" s="1">
        <v>0</v>
      </c>
      <c r="H9" s="2">
        <f t="shared" si="0"/>
        <v>0</v>
      </c>
      <c r="I9" s="1">
        <v>17.116847826086957</v>
      </c>
      <c r="J9" s="1">
        <v>0</v>
      </c>
      <c r="K9" s="2">
        <f t="shared" si="1"/>
        <v>0</v>
      </c>
      <c r="L9" s="1">
        <v>233.60869565217391</v>
      </c>
      <c r="M9" s="1">
        <v>0</v>
      </c>
      <c r="N9" s="2">
        <f t="shared" si="2"/>
        <v>0</v>
      </c>
    </row>
    <row r="10" spans="1:14" x14ac:dyDescent="0.3">
      <c r="A10" t="s">
        <v>32</v>
      </c>
      <c r="B10" t="s">
        <v>53</v>
      </c>
      <c r="C10" t="s">
        <v>54</v>
      </c>
      <c r="D10" t="s">
        <v>55</v>
      </c>
      <c r="E10" s="1">
        <v>70.945652173913047</v>
      </c>
      <c r="F10" s="1">
        <v>53.748913043478268</v>
      </c>
      <c r="G10" s="1">
        <v>13.462173913043481</v>
      </c>
      <c r="H10" s="2">
        <f t="shared" si="0"/>
        <v>0.25046411454225564</v>
      </c>
      <c r="I10" s="1">
        <v>31.248586956521752</v>
      </c>
      <c r="J10" s="1">
        <v>21.565217391304348</v>
      </c>
      <c r="K10" s="2">
        <f t="shared" si="1"/>
        <v>0.69011816186471009</v>
      </c>
      <c r="L10" s="1">
        <v>170.78945652173917</v>
      </c>
      <c r="M10" s="1">
        <v>2.9736956521739133</v>
      </c>
      <c r="N10" s="2">
        <f t="shared" si="2"/>
        <v>1.7411470899524776E-2</v>
      </c>
    </row>
    <row r="11" spans="1:14" x14ac:dyDescent="0.3">
      <c r="A11" t="s">
        <v>32</v>
      </c>
      <c r="B11" t="s">
        <v>56</v>
      </c>
      <c r="C11" t="s">
        <v>43</v>
      </c>
      <c r="D11" t="s">
        <v>44</v>
      </c>
      <c r="E11" s="1">
        <v>83.923913043478265</v>
      </c>
      <c r="F11" s="1">
        <v>102.20891304347829</v>
      </c>
      <c r="G11" s="1">
        <v>18.26967391304348</v>
      </c>
      <c r="H11" s="2">
        <f t="shared" si="0"/>
        <v>0.17874834365249348</v>
      </c>
      <c r="I11" s="1">
        <v>13.917934782608697</v>
      </c>
      <c r="J11" s="1">
        <v>2.0434782608695654</v>
      </c>
      <c r="K11" s="2">
        <f t="shared" si="1"/>
        <v>0.14682338240462336</v>
      </c>
      <c r="L11" s="1">
        <v>228.46423913043489</v>
      </c>
      <c r="M11" s="1">
        <v>12.024565217391308</v>
      </c>
      <c r="N11" s="2">
        <f t="shared" si="2"/>
        <v>5.2632154875346761E-2</v>
      </c>
    </row>
    <row r="12" spans="1:14" x14ac:dyDescent="0.3">
      <c r="A12" t="s">
        <v>32</v>
      </c>
      <c r="B12" t="s">
        <v>57</v>
      </c>
      <c r="C12" t="s">
        <v>58</v>
      </c>
      <c r="D12" t="s">
        <v>59</v>
      </c>
      <c r="E12" s="1">
        <v>105.04347826086956</v>
      </c>
      <c r="F12" s="1">
        <v>70.673913043478294</v>
      </c>
      <c r="G12" s="1">
        <v>0</v>
      </c>
      <c r="H12" s="2">
        <f t="shared" si="0"/>
        <v>0</v>
      </c>
      <c r="I12" s="1">
        <v>44.658260869565218</v>
      </c>
      <c r="J12" s="1">
        <v>0</v>
      </c>
      <c r="K12" s="2">
        <f t="shared" si="1"/>
        <v>0</v>
      </c>
      <c r="L12" s="1">
        <v>245.21326086956518</v>
      </c>
      <c r="M12" s="1">
        <v>0</v>
      </c>
      <c r="N12" s="2">
        <f t="shared" si="2"/>
        <v>0</v>
      </c>
    </row>
    <row r="13" spans="1:14" x14ac:dyDescent="0.3">
      <c r="A13" t="s">
        <v>32</v>
      </c>
      <c r="B13" t="s">
        <v>60</v>
      </c>
      <c r="C13" t="s">
        <v>61</v>
      </c>
      <c r="D13" t="s">
        <v>41</v>
      </c>
      <c r="E13" s="1">
        <v>51.739130434782609</v>
      </c>
      <c r="F13" s="1">
        <v>13.621739130434786</v>
      </c>
      <c r="G13" s="1">
        <v>13.189891304347828</v>
      </c>
      <c r="H13" s="2">
        <f t="shared" si="0"/>
        <v>0.9682971592722629</v>
      </c>
      <c r="I13" s="1">
        <v>37.372282608695642</v>
      </c>
      <c r="J13" s="1">
        <v>12.184782608695652</v>
      </c>
      <c r="K13" s="2">
        <f t="shared" si="1"/>
        <v>0.32603795535519531</v>
      </c>
      <c r="L13" s="1">
        <v>142.24684782608693</v>
      </c>
      <c r="M13" s="1">
        <v>68.429456521739112</v>
      </c>
      <c r="N13" s="2">
        <f t="shared" si="2"/>
        <v>0.48106132098900328</v>
      </c>
    </row>
    <row r="14" spans="1:14" x14ac:dyDescent="0.3">
      <c r="A14" t="s">
        <v>32</v>
      </c>
      <c r="B14" t="s">
        <v>62</v>
      </c>
      <c r="C14" t="s">
        <v>63</v>
      </c>
      <c r="D14" t="s">
        <v>64</v>
      </c>
      <c r="E14" s="1">
        <v>24.510869565217391</v>
      </c>
      <c r="F14" s="1">
        <v>18.175978260869563</v>
      </c>
      <c r="G14" s="1">
        <v>0</v>
      </c>
      <c r="H14" s="2">
        <f t="shared" si="0"/>
        <v>0</v>
      </c>
      <c r="I14" s="1">
        <v>9.6002173913043514</v>
      </c>
      <c r="J14" s="1">
        <v>0</v>
      </c>
      <c r="K14" s="2">
        <f t="shared" si="1"/>
        <v>0</v>
      </c>
      <c r="L14" s="1">
        <v>61.853586956521745</v>
      </c>
      <c r="M14" s="1">
        <v>4.1847826086956532</v>
      </c>
      <c r="N14" s="2">
        <f t="shared" si="2"/>
        <v>6.7656264003528685E-2</v>
      </c>
    </row>
    <row r="15" spans="1:14" x14ac:dyDescent="0.3">
      <c r="A15" t="s">
        <v>32</v>
      </c>
      <c r="B15" t="s">
        <v>65</v>
      </c>
      <c r="C15" t="s">
        <v>66</v>
      </c>
      <c r="D15" t="s">
        <v>67</v>
      </c>
      <c r="E15" s="1">
        <v>45.532608695652172</v>
      </c>
      <c r="F15" s="1">
        <v>47.88391304347828</v>
      </c>
      <c r="G15" s="1">
        <v>0</v>
      </c>
      <c r="H15" s="2">
        <f t="shared" si="0"/>
        <v>0</v>
      </c>
      <c r="I15" s="1">
        <v>16.765434782608693</v>
      </c>
      <c r="J15" s="1">
        <v>0</v>
      </c>
      <c r="K15" s="2">
        <f t="shared" si="1"/>
        <v>0</v>
      </c>
      <c r="L15" s="1">
        <v>137.64326086956513</v>
      </c>
      <c r="M15" s="1">
        <v>0</v>
      </c>
      <c r="N15" s="2">
        <f t="shared" si="2"/>
        <v>0</v>
      </c>
    </row>
    <row r="16" spans="1:14" x14ac:dyDescent="0.3">
      <c r="A16" t="s">
        <v>32</v>
      </c>
      <c r="B16" t="s">
        <v>68</v>
      </c>
      <c r="C16" t="s">
        <v>69</v>
      </c>
      <c r="D16" t="s">
        <v>64</v>
      </c>
      <c r="E16" s="1">
        <v>62.326086956521742</v>
      </c>
      <c r="F16" s="1">
        <v>0</v>
      </c>
      <c r="G16" s="1">
        <v>0</v>
      </c>
      <c r="H16" s="2">
        <v>0</v>
      </c>
      <c r="I16" s="1">
        <v>10.899456521739131</v>
      </c>
      <c r="J16" s="1">
        <v>5.9782608695652177</v>
      </c>
      <c r="K16" s="2">
        <f t="shared" si="1"/>
        <v>0.5484916479680878</v>
      </c>
      <c r="L16" s="1">
        <v>174.60054347826087</v>
      </c>
      <c r="M16" s="1">
        <v>0</v>
      </c>
      <c r="N16" s="2">
        <f t="shared" si="2"/>
        <v>0</v>
      </c>
    </row>
    <row r="17" spans="1:14" x14ac:dyDescent="0.3">
      <c r="A17" t="s">
        <v>32</v>
      </c>
      <c r="B17" t="s">
        <v>70</v>
      </c>
      <c r="C17" t="s">
        <v>71</v>
      </c>
      <c r="D17" t="s">
        <v>41</v>
      </c>
      <c r="E17" s="1">
        <v>48.434782608695649</v>
      </c>
      <c r="F17" s="1">
        <v>33.650108695652179</v>
      </c>
      <c r="G17" s="1">
        <v>0</v>
      </c>
      <c r="H17" s="2">
        <f t="shared" si="0"/>
        <v>0</v>
      </c>
      <c r="I17" s="1">
        <v>3.8447826086956525</v>
      </c>
      <c r="J17" s="1">
        <v>0</v>
      </c>
      <c r="K17" s="2">
        <f t="shared" si="1"/>
        <v>0</v>
      </c>
      <c r="L17" s="1">
        <v>130.44358695652178</v>
      </c>
      <c r="M17" s="1">
        <v>62.381304347826088</v>
      </c>
      <c r="N17" s="2">
        <f t="shared" si="2"/>
        <v>0.47822438652057636</v>
      </c>
    </row>
    <row r="18" spans="1:14" x14ac:dyDescent="0.3">
      <c r="A18" t="s">
        <v>32</v>
      </c>
      <c r="B18" t="s">
        <v>72</v>
      </c>
      <c r="C18" t="s">
        <v>73</v>
      </c>
      <c r="D18" t="s">
        <v>74</v>
      </c>
      <c r="E18" s="1">
        <v>73.684782608695656</v>
      </c>
      <c r="F18" s="1">
        <v>59.554782608695653</v>
      </c>
      <c r="G18" s="1">
        <v>0</v>
      </c>
      <c r="H18" s="2">
        <f t="shared" si="0"/>
        <v>0</v>
      </c>
      <c r="I18" s="1">
        <v>33.747065217391302</v>
      </c>
      <c r="J18" s="1">
        <v>0</v>
      </c>
      <c r="K18" s="2">
        <f t="shared" si="1"/>
        <v>0</v>
      </c>
      <c r="L18" s="1">
        <v>177.74641304347821</v>
      </c>
      <c r="M18" s="1">
        <v>0</v>
      </c>
      <c r="N18" s="2">
        <f t="shared" si="2"/>
        <v>0</v>
      </c>
    </row>
    <row r="19" spans="1:14" x14ac:dyDescent="0.3">
      <c r="A19" t="s">
        <v>32</v>
      </c>
      <c r="B19" t="s">
        <v>75</v>
      </c>
      <c r="C19" t="s">
        <v>76</v>
      </c>
      <c r="D19" t="s">
        <v>77</v>
      </c>
      <c r="E19" s="1">
        <v>24.782608695652176</v>
      </c>
      <c r="F19" s="1">
        <v>9.304347826086957</v>
      </c>
      <c r="G19" s="1">
        <v>0</v>
      </c>
      <c r="H19" s="2">
        <f t="shared" si="0"/>
        <v>0</v>
      </c>
      <c r="I19" s="1">
        <v>14.282608695652174</v>
      </c>
      <c r="J19" s="1">
        <v>0</v>
      </c>
      <c r="K19" s="2">
        <f t="shared" si="1"/>
        <v>0</v>
      </c>
      <c r="L19" s="1">
        <v>63.568152173913049</v>
      </c>
      <c r="M19" s="1">
        <v>0</v>
      </c>
      <c r="N19" s="2">
        <f t="shared" si="2"/>
        <v>0</v>
      </c>
    </row>
    <row r="20" spans="1:14" x14ac:dyDescent="0.3">
      <c r="A20" t="s">
        <v>32</v>
      </c>
      <c r="B20" t="s">
        <v>78</v>
      </c>
      <c r="C20" t="s">
        <v>40</v>
      </c>
      <c r="D20" t="s">
        <v>41</v>
      </c>
      <c r="E20" s="1">
        <v>54.652173913043477</v>
      </c>
      <c r="F20" s="1">
        <v>42.559782608695649</v>
      </c>
      <c r="G20" s="1">
        <v>8.6956521739130432E-2</v>
      </c>
      <c r="H20" s="2">
        <f t="shared" si="0"/>
        <v>2.0431617928744735E-3</v>
      </c>
      <c r="I20" s="1">
        <v>27.842391304347824</v>
      </c>
      <c r="J20" s="1">
        <v>0</v>
      </c>
      <c r="K20" s="2">
        <f t="shared" si="1"/>
        <v>0</v>
      </c>
      <c r="L20" s="1">
        <v>107.65489130434783</v>
      </c>
      <c r="M20" s="1">
        <v>0</v>
      </c>
      <c r="N20" s="2">
        <f t="shared" si="2"/>
        <v>0</v>
      </c>
    </row>
    <row r="21" spans="1:14" x14ac:dyDescent="0.3">
      <c r="A21" t="s">
        <v>32</v>
      </c>
      <c r="B21" t="s">
        <v>79</v>
      </c>
      <c r="C21" t="s">
        <v>80</v>
      </c>
      <c r="D21" t="s">
        <v>81</v>
      </c>
      <c r="E21" s="1">
        <v>21.282608695652176</v>
      </c>
      <c r="F21" s="1">
        <v>14.304239130434782</v>
      </c>
      <c r="G21" s="1">
        <v>0</v>
      </c>
      <c r="H21" s="2">
        <f t="shared" si="0"/>
        <v>0</v>
      </c>
      <c r="I21" s="1">
        <v>14.61771739130435</v>
      </c>
      <c r="J21" s="1">
        <v>0</v>
      </c>
      <c r="K21" s="2">
        <f t="shared" si="1"/>
        <v>0</v>
      </c>
      <c r="L21" s="1">
        <v>66.127282608695666</v>
      </c>
      <c r="M21" s="1">
        <v>0</v>
      </c>
      <c r="N21" s="2">
        <f t="shared" si="2"/>
        <v>0</v>
      </c>
    </row>
    <row r="22" spans="1:14" x14ac:dyDescent="0.3">
      <c r="A22" t="s">
        <v>32</v>
      </c>
      <c r="B22" t="s">
        <v>82</v>
      </c>
      <c r="C22" t="s">
        <v>83</v>
      </c>
      <c r="D22" t="s">
        <v>74</v>
      </c>
      <c r="E22" s="1">
        <v>36.793478260869563</v>
      </c>
      <c r="F22" s="1">
        <v>32.571956521739132</v>
      </c>
      <c r="G22" s="1">
        <v>9.897934782608699</v>
      </c>
      <c r="H22" s="2">
        <f t="shared" si="0"/>
        <v>0.30387903704840796</v>
      </c>
      <c r="I22" s="1">
        <v>12.761739130434787</v>
      </c>
      <c r="J22" s="1">
        <v>7.8695652173913047</v>
      </c>
      <c r="K22" s="2">
        <f t="shared" si="1"/>
        <v>0.61665303897519741</v>
      </c>
      <c r="L22" s="1">
        <v>83.254673913043476</v>
      </c>
      <c r="M22" s="1">
        <v>18.521304347826089</v>
      </c>
      <c r="N22" s="2">
        <f t="shared" si="2"/>
        <v>0.22246564039360633</v>
      </c>
    </row>
    <row r="23" spans="1:14" x14ac:dyDescent="0.3">
      <c r="A23" t="s">
        <v>32</v>
      </c>
      <c r="B23" t="s">
        <v>84</v>
      </c>
      <c r="C23" t="s">
        <v>85</v>
      </c>
      <c r="D23" t="s">
        <v>44</v>
      </c>
      <c r="E23" s="1">
        <v>55.858695652173914</v>
      </c>
      <c r="F23" s="1">
        <v>29.000978260869566</v>
      </c>
      <c r="G23" s="1">
        <v>1.6929347826086953</v>
      </c>
      <c r="H23" s="2">
        <f t="shared" si="0"/>
        <v>5.8375092294487806E-2</v>
      </c>
      <c r="I23" s="1">
        <v>53.686413043478254</v>
      </c>
      <c r="J23" s="1">
        <v>34.391304347826086</v>
      </c>
      <c r="K23" s="2">
        <f t="shared" si="1"/>
        <v>0.64059605397689889</v>
      </c>
      <c r="L23" s="1">
        <v>146.90293478260867</v>
      </c>
      <c r="M23" s="1">
        <v>67.878695652173903</v>
      </c>
      <c r="N23" s="2">
        <f t="shared" si="2"/>
        <v>0.46206493936028448</v>
      </c>
    </row>
    <row r="24" spans="1:14" x14ac:dyDescent="0.3">
      <c r="A24" t="s">
        <v>32</v>
      </c>
      <c r="B24" t="s">
        <v>86</v>
      </c>
      <c r="C24" t="s">
        <v>87</v>
      </c>
      <c r="D24" t="s">
        <v>35</v>
      </c>
      <c r="E24" s="1">
        <v>44.782608695652172</v>
      </c>
      <c r="F24" s="1">
        <v>39.266304347826086</v>
      </c>
      <c r="G24" s="1">
        <v>0</v>
      </c>
      <c r="H24" s="2">
        <f t="shared" si="0"/>
        <v>0</v>
      </c>
      <c r="I24" s="1">
        <v>0</v>
      </c>
      <c r="J24" s="1">
        <v>0</v>
      </c>
      <c r="K24" s="2">
        <v>0</v>
      </c>
      <c r="L24" s="1">
        <v>119.52173913043478</v>
      </c>
      <c r="M24" s="1">
        <v>0</v>
      </c>
      <c r="N24" s="2">
        <f t="shared" si="2"/>
        <v>0</v>
      </c>
    </row>
    <row r="25" spans="1:14" x14ac:dyDescent="0.3">
      <c r="A25" t="s">
        <v>32</v>
      </c>
      <c r="B25" t="s">
        <v>88</v>
      </c>
      <c r="C25" t="s">
        <v>89</v>
      </c>
      <c r="D25" t="s">
        <v>35</v>
      </c>
      <c r="E25" s="1">
        <v>37.021739130434781</v>
      </c>
      <c r="F25" s="1">
        <v>22.350652173913044</v>
      </c>
      <c r="G25" s="1">
        <v>0</v>
      </c>
      <c r="H25" s="2">
        <f t="shared" si="0"/>
        <v>0</v>
      </c>
      <c r="I25" s="1">
        <v>11.748695652173909</v>
      </c>
      <c r="J25" s="1">
        <v>0</v>
      </c>
      <c r="K25" s="2">
        <f t="shared" si="1"/>
        <v>0</v>
      </c>
      <c r="L25" s="1">
        <v>96.422500000000014</v>
      </c>
      <c r="M25" s="1">
        <v>32.078260869565213</v>
      </c>
      <c r="N25" s="2">
        <f t="shared" si="2"/>
        <v>0.33268439284985568</v>
      </c>
    </row>
    <row r="26" spans="1:14" x14ac:dyDescent="0.3">
      <c r="A26" t="s">
        <v>32</v>
      </c>
      <c r="B26" t="s">
        <v>90</v>
      </c>
      <c r="C26" t="s">
        <v>91</v>
      </c>
      <c r="D26" t="s">
        <v>44</v>
      </c>
      <c r="E26" s="1">
        <v>62.380434782608695</v>
      </c>
      <c r="F26" s="1">
        <v>50.708478260869562</v>
      </c>
      <c r="G26" s="1">
        <v>0</v>
      </c>
      <c r="H26" s="2">
        <f t="shared" si="0"/>
        <v>0</v>
      </c>
      <c r="I26" s="1">
        <v>23.613260869565217</v>
      </c>
      <c r="J26" s="1">
        <v>0</v>
      </c>
      <c r="K26" s="2">
        <f t="shared" si="1"/>
        <v>0</v>
      </c>
      <c r="L26" s="1">
        <v>211.2215217391304</v>
      </c>
      <c r="M26" s="1">
        <v>0</v>
      </c>
      <c r="N26" s="2">
        <f t="shared" si="2"/>
        <v>0</v>
      </c>
    </row>
    <row r="27" spans="1:14" x14ac:dyDescent="0.3">
      <c r="A27" t="s">
        <v>32</v>
      </c>
      <c r="B27" t="s">
        <v>92</v>
      </c>
      <c r="C27" t="s">
        <v>93</v>
      </c>
      <c r="D27" t="s">
        <v>74</v>
      </c>
      <c r="E27" s="1">
        <v>75.097826086956516</v>
      </c>
      <c r="F27" s="1">
        <v>32.815217391304351</v>
      </c>
      <c r="G27" s="1">
        <v>0</v>
      </c>
      <c r="H27" s="2">
        <f t="shared" si="0"/>
        <v>0</v>
      </c>
      <c r="I27" s="1">
        <v>40.959239130434781</v>
      </c>
      <c r="J27" s="1">
        <v>0</v>
      </c>
      <c r="K27" s="2">
        <f t="shared" si="1"/>
        <v>0</v>
      </c>
      <c r="L27" s="1">
        <v>184.99456521739131</v>
      </c>
      <c r="M27" s="1">
        <v>0</v>
      </c>
      <c r="N27" s="2">
        <f t="shared" si="2"/>
        <v>0</v>
      </c>
    </row>
    <row r="28" spans="1:14" x14ac:dyDescent="0.3">
      <c r="A28" t="s">
        <v>32</v>
      </c>
      <c r="B28" t="s">
        <v>94</v>
      </c>
      <c r="C28" t="s">
        <v>95</v>
      </c>
      <c r="D28" t="s">
        <v>64</v>
      </c>
      <c r="E28" s="1">
        <v>38.717391304347828</v>
      </c>
      <c r="F28" s="1">
        <v>4.9103260869565215</v>
      </c>
      <c r="G28" s="1">
        <v>0</v>
      </c>
      <c r="H28" s="2">
        <f t="shared" si="0"/>
        <v>0</v>
      </c>
      <c r="I28" s="1">
        <v>9.1440217391304355</v>
      </c>
      <c r="J28" s="1">
        <v>0</v>
      </c>
      <c r="K28" s="2">
        <f t="shared" si="1"/>
        <v>0</v>
      </c>
      <c r="L28" s="1">
        <v>98.714673913043484</v>
      </c>
      <c r="M28" s="1">
        <v>0</v>
      </c>
      <c r="N28" s="2">
        <f t="shared" si="2"/>
        <v>0</v>
      </c>
    </row>
    <row r="29" spans="1:14" x14ac:dyDescent="0.3">
      <c r="A29" t="s">
        <v>32</v>
      </c>
      <c r="B29" t="s">
        <v>96</v>
      </c>
      <c r="C29" t="s">
        <v>97</v>
      </c>
      <c r="D29" t="s">
        <v>98</v>
      </c>
      <c r="E29" s="1">
        <v>35.945652173913047</v>
      </c>
      <c r="F29" s="1">
        <v>51.34902173913045</v>
      </c>
      <c r="G29" s="1">
        <v>1.522608695652174</v>
      </c>
      <c r="H29" s="2">
        <f t="shared" si="0"/>
        <v>2.9652146118528139E-2</v>
      </c>
      <c r="I29" s="1">
        <v>16.597826086956523</v>
      </c>
      <c r="J29" s="1">
        <v>4.3369565217391308</v>
      </c>
      <c r="K29" s="2">
        <f t="shared" si="1"/>
        <v>0.26129666011787817</v>
      </c>
      <c r="L29" s="1">
        <v>91.124021739130399</v>
      </c>
      <c r="M29" s="1">
        <v>1.5003260869565214</v>
      </c>
      <c r="N29" s="2">
        <f t="shared" si="2"/>
        <v>1.6464660561752321E-2</v>
      </c>
    </row>
    <row r="30" spans="1:14" x14ac:dyDescent="0.3">
      <c r="A30" t="s">
        <v>32</v>
      </c>
      <c r="B30" t="s">
        <v>99</v>
      </c>
      <c r="C30" t="s">
        <v>100</v>
      </c>
      <c r="D30" t="s">
        <v>44</v>
      </c>
      <c r="E30" s="1">
        <v>76.945652173913047</v>
      </c>
      <c r="F30" s="1">
        <v>69.361739130434785</v>
      </c>
      <c r="G30" s="1">
        <v>7.7918478260869559</v>
      </c>
      <c r="H30" s="2">
        <f t="shared" si="0"/>
        <v>0.11233639645964445</v>
      </c>
      <c r="I30" s="1">
        <v>37.81</v>
      </c>
      <c r="J30" s="1">
        <v>10.130434782608695</v>
      </c>
      <c r="K30" s="2">
        <f t="shared" si="1"/>
        <v>0.2679300392120787</v>
      </c>
      <c r="L30" s="1">
        <v>211.35641304347828</v>
      </c>
      <c r="M30" s="1">
        <v>78.246847826086992</v>
      </c>
      <c r="N30" s="2">
        <f t="shared" si="2"/>
        <v>0.37021279221837844</v>
      </c>
    </row>
    <row r="31" spans="1:14" x14ac:dyDescent="0.3">
      <c r="A31" t="s">
        <v>32</v>
      </c>
      <c r="B31" t="s">
        <v>101</v>
      </c>
      <c r="C31" t="s">
        <v>102</v>
      </c>
      <c r="D31" t="s">
        <v>38</v>
      </c>
      <c r="E31" s="1">
        <v>24.413043478260871</v>
      </c>
      <c r="F31" s="1">
        <v>12.559565217391304</v>
      </c>
      <c r="G31" s="1">
        <v>0</v>
      </c>
      <c r="H31" s="2">
        <f t="shared" si="0"/>
        <v>0</v>
      </c>
      <c r="I31" s="1">
        <v>20.880434782608692</v>
      </c>
      <c r="J31" s="1">
        <v>0</v>
      </c>
      <c r="K31" s="2">
        <f t="shared" si="1"/>
        <v>0</v>
      </c>
      <c r="L31" s="1">
        <v>59.994782608695665</v>
      </c>
      <c r="M31" s="1">
        <v>0.32065217391304346</v>
      </c>
      <c r="N31" s="2">
        <f t="shared" si="2"/>
        <v>5.3446676522596152E-3</v>
      </c>
    </row>
    <row r="32" spans="1:14" x14ac:dyDescent="0.3">
      <c r="A32" t="s">
        <v>32</v>
      </c>
      <c r="B32" t="s">
        <v>103</v>
      </c>
      <c r="C32" t="s">
        <v>104</v>
      </c>
      <c r="D32" t="s">
        <v>105</v>
      </c>
      <c r="E32" s="1">
        <v>85.315217391304344</v>
      </c>
      <c r="F32" s="1">
        <v>26.006630434782604</v>
      </c>
      <c r="G32" s="1">
        <v>16.248913043478254</v>
      </c>
      <c r="H32" s="2">
        <f t="shared" si="0"/>
        <v>0.62479885982253669</v>
      </c>
      <c r="I32" s="1">
        <v>36.920652173913055</v>
      </c>
      <c r="J32" s="1">
        <v>17.989130434782609</v>
      </c>
      <c r="K32" s="2">
        <f t="shared" si="1"/>
        <v>0.48723761297730134</v>
      </c>
      <c r="L32" s="1">
        <v>217.27652173913046</v>
      </c>
      <c r="M32" s="1">
        <v>48.270108695652176</v>
      </c>
      <c r="N32" s="2">
        <f t="shared" si="2"/>
        <v>0.22215980037459779</v>
      </c>
    </row>
    <row r="33" spans="1:14" x14ac:dyDescent="0.3">
      <c r="A33" t="s">
        <v>32</v>
      </c>
      <c r="B33" t="s">
        <v>106</v>
      </c>
      <c r="C33" t="s">
        <v>107</v>
      </c>
      <c r="D33" t="s">
        <v>35</v>
      </c>
      <c r="E33" s="1">
        <v>41.739130434782609</v>
      </c>
      <c r="F33" s="1">
        <v>36.62869565217391</v>
      </c>
      <c r="G33" s="1">
        <v>0</v>
      </c>
      <c r="H33" s="2">
        <f t="shared" si="0"/>
        <v>0</v>
      </c>
      <c r="I33" s="1">
        <v>13.611956521739128</v>
      </c>
      <c r="J33" s="1">
        <v>8.9347826086956523</v>
      </c>
      <c r="K33" s="2">
        <f t="shared" si="1"/>
        <v>0.65639223828156212</v>
      </c>
      <c r="L33" s="1">
        <v>108.63173913043477</v>
      </c>
      <c r="M33" s="1">
        <v>0</v>
      </c>
      <c r="N33" s="2">
        <f t="shared" si="2"/>
        <v>0</v>
      </c>
    </row>
    <row r="34" spans="1:14" x14ac:dyDescent="0.3">
      <c r="A34" t="s">
        <v>32</v>
      </c>
      <c r="B34" t="s">
        <v>108</v>
      </c>
      <c r="C34" t="s">
        <v>109</v>
      </c>
      <c r="D34" t="s">
        <v>44</v>
      </c>
      <c r="E34" s="1">
        <v>63.760869565217391</v>
      </c>
      <c r="F34" s="1">
        <v>39.918478260869563</v>
      </c>
      <c r="G34" s="1">
        <v>0</v>
      </c>
      <c r="H34" s="2">
        <f t="shared" si="0"/>
        <v>0</v>
      </c>
      <c r="I34" s="1">
        <v>58.866304347826073</v>
      </c>
      <c r="J34" s="1">
        <v>0</v>
      </c>
      <c r="K34" s="2">
        <f t="shared" si="1"/>
        <v>0</v>
      </c>
      <c r="L34" s="1">
        <v>167.59402173913048</v>
      </c>
      <c r="M34" s="1">
        <v>0</v>
      </c>
      <c r="N34" s="2">
        <f t="shared" si="2"/>
        <v>0</v>
      </c>
    </row>
    <row r="35" spans="1:14" x14ac:dyDescent="0.3">
      <c r="A35" t="s">
        <v>32</v>
      </c>
      <c r="B35" t="s">
        <v>110</v>
      </c>
      <c r="C35" t="s">
        <v>111</v>
      </c>
      <c r="D35" t="s">
        <v>67</v>
      </c>
      <c r="E35" s="1">
        <v>34.163043478260867</v>
      </c>
      <c r="F35" s="1">
        <v>7.2521739130434772</v>
      </c>
      <c r="G35" s="1">
        <v>2.7436956521739124</v>
      </c>
      <c r="H35" s="2">
        <f t="shared" si="0"/>
        <v>0.37832733812949637</v>
      </c>
      <c r="I35" s="1">
        <v>32.730760869565209</v>
      </c>
      <c r="J35" s="1">
        <v>0</v>
      </c>
      <c r="K35" s="2">
        <f t="shared" si="1"/>
        <v>0</v>
      </c>
      <c r="L35" s="1">
        <v>90.700978260869519</v>
      </c>
      <c r="M35" s="1">
        <v>47.240326086956522</v>
      </c>
      <c r="N35" s="2">
        <f t="shared" si="2"/>
        <v>0.52083590489053277</v>
      </c>
    </row>
    <row r="36" spans="1:14" x14ac:dyDescent="0.3">
      <c r="A36" t="s">
        <v>32</v>
      </c>
      <c r="B36" t="s">
        <v>112</v>
      </c>
      <c r="C36" t="s">
        <v>113</v>
      </c>
      <c r="D36" t="s">
        <v>41</v>
      </c>
      <c r="E36" s="1">
        <v>33.630434782608695</v>
      </c>
      <c r="F36" s="1">
        <v>9.2263043478260869</v>
      </c>
      <c r="G36" s="1">
        <v>1.1270652173913043</v>
      </c>
      <c r="H36" s="2">
        <f t="shared" si="0"/>
        <v>0.12215781909003086</v>
      </c>
      <c r="I36" s="1">
        <v>23.202065217391311</v>
      </c>
      <c r="J36" s="1">
        <v>2.5326086956521738</v>
      </c>
      <c r="K36" s="2">
        <f t="shared" si="1"/>
        <v>0.10915445120608638</v>
      </c>
      <c r="L36" s="1">
        <v>96.276630434782632</v>
      </c>
      <c r="M36" s="1">
        <v>0</v>
      </c>
      <c r="N36" s="2">
        <f t="shared" si="2"/>
        <v>0</v>
      </c>
    </row>
    <row r="37" spans="1:14" x14ac:dyDescent="0.3">
      <c r="A37" t="s">
        <v>32</v>
      </c>
      <c r="B37" t="s">
        <v>114</v>
      </c>
      <c r="C37" t="s">
        <v>115</v>
      </c>
      <c r="D37" t="s">
        <v>74</v>
      </c>
      <c r="E37" s="1">
        <v>66.119565217391298</v>
      </c>
      <c r="F37" s="1">
        <v>51.054347826086953</v>
      </c>
      <c r="G37" s="1">
        <v>1.3777173913043479</v>
      </c>
      <c r="H37" s="2">
        <f t="shared" si="0"/>
        <v>2.6985309772195022E-2</v>
      </c>
      <c r="I37" s="1">
        <v>55.880434782608695</v>
      </c>
      <c r="J37" s="1">
        <v>1.4565217391304348</v>
      </c>
      <c r="K37" s="2">
        <f t="shared" si="1"/>
        <v>2.6064967905076834E-2</v>
      </c>
      <c r="L37" s="1">
        <v>110.05163043478261</v>
      </c>
      <c r="M37" s="1">
        <v>10.130434782608695</v>
      </c>
      <c r="N37" s="2">
        <f t="shared" si="2"/>
        <v>9.2051655596434481E-2</v>
      </c>
    </row>
    <row r="38" spans="1:14" x14ac:dyDescent="0.3">
      <c r="A38" t="s">
        <v>32</v>
      </c>
      <c r="B38" t="s">
        <v>116</v>
      </c>
      <c r="C38" t="s">
        <v>117</v>
      </c>
      <c r="D38" t="s">
        <v>118</v>
      </c>
      <c r="E38" s="1">
        <v>67.945652173913047</v>
      </c>
      <c r="F38" s="1">
        <v>48.449239130434805</v>
      </c>
      <c r="G38" s="1">
        <v>21.854565217391301</v>
      </c>
      <c r="H38" s="2">
        <f t="shared" si="0"/>
        <v>0.45108170137728165</v>
      </c>
      <c r="I38" s="1">
        <v>28.334673913043488</v>
      </c>
      <c r="J38" s="1">
        <v>1.9021739130434783</v>
      </c>
      <c r="K38" s="2">
        <f t="shared" si="1"/>
        <v>6.7132373532198586E-2</v>
      </c>
      <c r="L38" s="1">
        <v>158.81195652173912</v>
      </c>
      <c r="M38" s="1">
        <v>0</v>
      </c>
      <c r="N38" s="2">
        <f t="shared" si="2"/>
        <v>0</v>
      </c>
    </row>
    <row r="39" spans="1:14" x14ac:dyDescent="0.3">
      <c r="A39" t="s">
        <v>32</v>
      </c>
      <c r="B39" t="s">
        <v>119</v>
      </c>
      <c r="C39" t="s">
        <v>120</v>
      </c>
      <c r="D39" t="s">
        <v>38</v>
      </c>
      <c r="E39" s="1">
        <v>95.956521739130437</v>
      </c>
      <c r="F39" s="1">
        <v>69.925543478260849</v>
      </c>
      <c r="G39" s="1">
        <v>0</v>
      </c>
      <c r="H39" s="2">
        <f t="shared" si="0"/>
        <v>0</v>
      </c>
      <c r="I39" s="1">
        <v>42.579347826086952</v>
      </c>
      <c r="J39" s="1">
        <v>0</v>
      </c>
      <c r="K39" s="2">
        <f t="shared" si="1"/>
        <v>0</v>
      </c>
      <c r="L39" s="1">
        <v>261.42760869565211</v>
      </c>
      <c r="M39" s="1">
        <v>0</v>
      </c>
      <c r="N39" s="2">
        <f t="shared" si="2"/>
        <v>0</v>
      </c>
    </row>
    <row r="40" spans="1:14" x14ac:dyDescent="0.3">
      <c r="A40" t="s">
        <v>32</v>
      </c>
      <c r="B40" t="s">
        <v>121</v>
      </c>
      <c r="C40" t="s">
        <v>122</v>
      </c>
      <c r="D40" t="s">
        <v>44</v>
      </c>
      <c r="E40" s="1">
        <v>45.184782608695649</v>
      </c>
      <c r="F40" s="1">
        <v>23.767065217391302</v>
      </c>
      <c r="G40" s="1">
        <v>0</v>
      </c>
      <c r="H40" s="2">
        <f t="shared" si="0"/>
        <v>0</v>
      </c>
      <c r="I40" s="1">
        <v>28.23184782608697</v>
      </c>
      <c r="J40" s="1">
        <v>0</v>
      </c>
      <c r="K40" s="2">
        <f t="shared" si="1"/>
        <v>0</v>
      </c>
      <c r="L40" s="1">
        <v>120.17739130434782</v>
      </c>
      <c r="M40" s="1">
        <v>10.005434782608695</v>
      </c>
      <c r="N40" s="2">
        <f t="shared" si="2"/>
        <v>8.3255549767011092E-2</v>
      </c>
    </row>
    <row r="41" spans="1:14" x14ac:dyDescent="0.3">
      <c r="A41" t="s">
        <v>32</v>
      </c>
      <c r="B41" t="s">
        <v>123</v>
      </c>
      <c r="C41" t="s">
        <v>89</v>
      </c>
      <c r="D41" t="s">
        <v>35</v>
      </c>
      <c r="E41" s="1">
        <v>94.391304347826093</v>
      </c>
      <c r="F41" s="1">
        <v>64.670543478260839</v>
      </c>
      <c r="G41" s="1">
        <v>2.3257608695652183</v>
      </c>
      <c r="H41" s="2">
        <f t="shared" si="0"/>
        <v>3.5963218251707264E-2</v>
      </c>
      <c r="I41" s="1">
        <v>29.580760869565214</v>
      </c>
      <c r="J41" s="1">
        <v>0</v>
      </c>
      <c r="K41" s="2">
        <f t="shared" si="1"/>
        <v>0</v>
      </c>
      <c r="L41" s="1">
        <v>319.33945652173907</v>
      </c>
      <c r="M41" s="1">
        <v>8.5322826086956507</v>
      </c>
      <c r="N41" s="2">
        <f t="shared" si="2"/>
        <v>2.6718535509610022E-2</v>
      </c>
    </row>
    <row r="42" spans="1:14" x14ac:dyDescent="0.3">
      <c r="A42" t="s">
        <v>32</v>
      </c>
      <c r="B42" t="s">
        <v>124</v>
      </c>
      <c r="C42" t="s">
        <v>37</v>
      </c>
      <c r="D42" t="s">
        <v>38</v>
      </c>
      <c r="E42" s="1">
        <v>105.68478260869566</v>
      </c>
      <c r="F42" s="1">
        <v>81.470000000000013</v>
      </c>
      <c r="G42" s="1">
        <v>0</v>
      </c>
      <c r="H42" s="2">
        <f t="shared" si="0"/>
        <v>0</v>
      </c>
      <c r="I42" s="1">
        <v>7.9989130434782583</v>
      </c>
      <c r="J42" s="1">
        <v>0</v>
      </c>
      <c r="K42" s="2">
        <f t="shared" si="1"/>
        <v>0</v>
      </c>
      <c r="L42" s="1">
        <v>246.27021739130436</v>
      </c>
      <c r="M42" s="1">
        <v>8.1984782608695657</v>
      </c>
      <c r="N42" s="2">
        <f t="shared" si="2"/>
        <v>3.3290579541913577E-2</v>
      </c>
    </row>
    <row r="43" spans="1:14" x14ac:dyDescent="0.3">
      <c r="A43" t="s">
        <v>32</v>
      </c>
      <c r="B43" t="s">
        <v>125</v>
      </c>
      <c r="C43" t="s">
        <v>40</v>
      </c>
      <c r="D43" t="s">
        <v>41</v>
      </c>
      <c r="E43" s="1">
        <v>114.93478260869566</v>
      </c>
      <c r="F43" s="1">
        <v>106.84402173913041</v>
      </c>
      <c r="G43" s="1">
        <v>0</v>
      </c>
      <c r="H43" s="2">
        <f t="shared" si="0"/>
        <v>0</v>
      </c>
      <c r="I43" s="1">
        <v>15.678478260869564</v>
      </c>
      <c r="J43" s="1">
        <v>0</v>
      </c>
      <c r="K43" s="2">
        <f t="shared" si="1"/>
        <v>0</v>
      </c>
      <c r="L43" s="1">
        <v>305.30684782608694</v>
      </c>
      <c r="M43" s="1">
        <v>0</v>
      </c>
      <c r="N43" s="2">
        <f t="shared" si="2"/>
        <v>0</v>
      </c>
    </row>
    <row r="44" spans="1:14" x14ac:dyDescent="0.3">
      <c r="A44" t="s">
        <v>32</v>
      </c>
      <c r="B44" t="s">
        <v>126</v>
      </c>
      <c r="C44" t="s">
        <v>52</v>
      </c>
      <c r="D44" t="s">
        <v>35</v>
      </c>
      <c r="E44" s="1">
        <v>36.326086956521742</v>
      </c>
      <c r="F44" s="1">
        <v>39.46</v>
      </c>
      <c r="G44" s="1">
        <v>5.1030434782608696</v>
      </c>
      <c r="H44" s="2">
        <f t="shared" si="0"/>
        <v>0.12932193305273365</v>
      </c>
      <c r="I44" s="1">
        <v>10.914456521739135</v>
      </c>
      <c r="J44" s="1">
        <v>4.4130434782608692</v>
      </c>
      <c r="K44" s="2">
        <f t="shared" si="1"/>
        <v>0.40433011661836593</v>
      </c>
      <c r="L44" s="1">
        <v>119.97760869565217</v>
      </c>
      <c r="M44" s="1">
        <v>33.167173913043477</v>
      </c>
      <c r="N44" s="2">
        <f t="shared" si="2"/>
        <v>0.27644469892026957</v>
      </c>
    </row>
    <row r="45" spans="1:14" x14ac:dyDescent="0.3">
      <c r="A45" t="s">
        <v>32</v>
      </c>
      <c r="B45" t="s">
        <v>127</v>
      </c>
      <c r="C45" t="s">
        <v>128</v>
      </c>
      <c r="D45" t="s">
        <v>44</v>
      </c>
      <c r="E45" s="1">
        <v>116</v>
      </c>
      <c r="F45" s="1">
        <v>89.230543478260884</v>
      </c>
      <c r="G45" s="1">
        <v>0</v>
      </c>
      <c r="H45" s="2">
        <f t="shared" si="0"/>
        <v>0</v>
      </c>
      <c r="I45" s="1">
        <v>66.826304347826081</v>
      </c>
      <c r="J45" s="1">
        <v>4.2717391304347823</v>
      </c>
      <c r="K45" s="2">
        <f t="shared" si="1"/>
        <v>6.3923019118350299E-2</v>
      </c>
      <c r="L45" s="1">
        <v>269.41423913043485</v>
      </c>
      <c r="M45" s="1">
        <v>34.010652173913051</v>
      </c>
      <c r="N45" s="2">
        <f t="shared" si="2"/>
        <v>0.12623925254910914</v>
      </c>
    </row>
    <row r="46" spans="1:14" x14ac:dyDescent="0.3">
      <c r="A46" t="s">
        <v>32</v>
      </c>
      <c r="B46" t="s">
        <v>129</v>
      </c>
      <c r="C46" t="s">
        <v>130</v>
      </c>
      <c r="D46" t="s">
        <v>131</v>
      </c>
      <c r="E46" s="1">
        <v>56.586956521739133</v>
      </c>
      <c r="F46" s="1">
        <v>55.729565217391283</v>
      </c>
      <c r="G46" s="1">
        <v>2.0683695652173908</v>
      </c>
      <c r="H46" s="2">
        <f t="shared" si="0"/>
        <v>3.7114403407761086E-2</v>
      </c>
      <c r="I46" s="1">
        <v>22.402173913043484</v>
      </c>
      <c r="J46" s="1">
        <v>4.9130434782608692</v>
      </c>
      <c r="K46" s="2">
        <f t="shared" si="1"/>
        <v>0.21931101407083933</v>
      </c>
      <c r="L46" s="1">
        <v>142.58521739130435</v>
      </c>
      <c r="M46" s="1">
        <v>16.072282608695652</v>
      </c>
      <c r="N46" s="2">
        <f t="shared" si="2"/>
        <v>0.11272053935708927</v>
      </c>
    </row>
    <row r="47" spans="1:14" x14ac:dyDescent="0.3">
      <c r="A47" t="s">
        <v>32</v>
      </c>
      <c r="B47" t="s">
        <v>132</v>
      </c>
      <c r="C47" t="s">
        <v>37</v>
      </c>
      <c r="D47" t="s">
        <v>38</v>
      </c>
      <c r="E47" s="1">
        <v>119.01086956521739</v>
      </c>
      <c r="F47" s="1">
        <v>97.885869565217391</v>
      </c>
      <c r="G47" s="1">
        <v>0</v>
      </c>
      <c r="H47" s="2">
        <f t="shared" si="0"/>
        <v>0</v>
      </c>
      <c r="I47" s="1">
        <v>20.271739130434781</v>
      </c>
      <c r="J47" s="1">
        <v>0</v>
      </c>
      <c r="K47" s="2">
        <f t="shared" si="1"/>
        <v>0</v>
      </c>
      <c r="L47" s="1">
        <v>313.10054347826087</v>
      </c>
      <c r="M47" s="1">
        <v>0</v>
      </c>
      <c r="N47" s="2">
        <f t="shared" si="2"/>
        <v>0</v>
      </c>
    </row>
    <row r="48" spans="1:14" x14ac:dyDescent="0.3">
      <c r="A48" t="s">
        <v>32</v>
      </c>
      <c r="B48" t="s">
        <v>133</v>
      </c>
      <c r="C48" t="s">
        <v>37</v>
      </c>
      <c r="D48" t="s">
        <v>38</v>
      </c>
      <c r="E48" s="1">
        <v>71.836956521739125</v>
      </c>
      <c r="F48" s="1">
        <v>30.847826086956523</v>
      </c>
      <c r="G48" s="1">
        <v>0</v>
      </c>
      <c r="H48" s="2">
        <f t="shared" si="0"/>
        <v>0</v>
      </c>
      <c r="I48" s="1">
        <v>25.679347826086957</v>
      </c>
      <c r="J48" s="1">
        <v>0</v>
      </c>
      <c r="K48" s="2">
        <f t="shared" si="1"/>
        <v>0</v>
      </c>
      <c r="L48" s="1">
        <v>152.3016304347826</v>
      </c>
      <c r="M48" s="1">
        <v>0</v>
      </c>
      <c r="N48" s="2">
        <f t="shared" si="2"/>
        <v>0</v>
      </c>
    </row>
    <row r="49" spans="1:14" x14ac:dyDescent="0.3">
      <c r="A49" t="s">
        <v>32</v>
      </c>
      <c r="B49" t="s">
        <v>134</v>
      </c>
      <c r="C49" t="s">
        <v>135</v>
      </c>
      <c r="D49" t="s">
        <v>55</v>
      </c>
      <c r="E49" s="1">
        <v>47.369565217391305</v>
      </c>
      <c r="F49" s="1">
        <v>23.178043478260875</v>
      </c>
      <c r="G49" s="1">
        <v>0</v>
      </c>
      <c r="H49" s="2">
        <f t="shared" si="0"/>
        <v>0</v>
      </c>
      <c r="I49" s="1">
        <v>17.178369565217388</v>
      </c>
      <c r="J49" s="1">
        <v>0</v>
      </c>
      <c r="K49" s="2">
        <f t="shared" si="1"/>
        <v>0</v>
      </c>
      <c r="L49" s="1">
        <v>106.90119565217393</v>
      </c>
      <c r="M49" s="1">
        <v>0</v>
      </c>
      <c r="N49" s="2">
        <f t="shared" si="2"/>
        <v>0</v>
      </c>
    </row>
    <row r="50" spans="1:14" x14ac:dyDescent="0.3">
      <c r="A50" t="s">
        <v>32</v>
      </c>
      <c r="B50" t="s">
        <v>136</v>
      </c>
      <c r="C50" t="s">
        <v>130</v>
      </c>
      <c r="D50" t="s">
        <v>131</v>
      </c>
      <c r="E50" s="1">
        <v>73.108695652173907</v>
      </c>
      <c r="F50" s="1">
        <v>46.106956521739114</v>
      </c>
      <c r="G50" s="1">
        <v>0</v>
      </c>
      <c r="H50" s="2">
        <f t="shared" si="0"/>
        <v>0</v>
      </c>
      <c r="I50" s="1">
        <v>42.677065217391316</v>
      </c>
      <c r="J50" s="1">
        <v>0</v>
      </c>
      <c r="K50" s="2">
        <f t="shared" si="1"/>
        <v>0</v>
      </c>
      <c r="L50" s="1">
        <v>195.27043478260867</v>
      </c>
      <c r="M50" s="1">
        <v>0</v>
      </c>
      <c r="N50" s="2">
        <f t="shared" si="2"/>
        <v>0</v>
      </c>
    </row>
    <row r="51" spans="1:14" x14ac:dyDescent="0.3">
      <c r="A51" t="s">
        <v>32</v>
      </c>
      <c r="B51" t="s">
        <v>137</v>
      </c>
      <c r="C51" t="s">
        <v>138</v>
      </c>
      <c r="D51" t="s">
        <v>77</v>
      </c>
      <c r="E51" s="1">
        <v>53.228260869565219</v>
      </c>
      <c r="F51" s="1">
        <v>40.22793478260872</v>
      </c>
      <c r="G51" s="1">
        <v>0</v>
      </c>
      <c r="H51" s="2">
        <f t="shared" si="0"/>
        <v>0</v>
      </c>
      <c r="I51" s="1">
        <v>36.709456521739142</v>
      </c>
      <c r="J51" s="1">
        <v>0</v>
      </c>
      <c r="K51" s="2">
        <f t="shared" si="1"/>
        <v>0</v>
      </c>
      <c r="L51" s="1">
        <v>121.34391304347824</v>
      </c>
      <c r="M51" s="1">
        <v>0</v>
      </c>
      <c r="N51" s="2">
        <f t="shared" si="2"/>
        <v>0</v>
      </c>
    </row>
    <row r="52" spans="1:14" x14ac:dyDescent="0.3">
      <c r="A52" t="s">
        <v>32</v>
      </c>
      <c r="B52" t="s">
        <v>139</v>
      </c>
      <c r="C52" t="s">
        <v>140</v>
      </c>
      <c r="D52" t="s">
        <v>59</v>
      </c>
      <c r="E52" s="1">
        <v>92.836956521739125</v>
      </c>
      <c r="F52" s="1">
        <v>49.160978260869562</v>
      </c>
      <c r="G52" s="1">
        <v>14.316956521739133</v>
      </c>
      <c r="H52" s="2">
        <f t="shared" si="0"/>
        <v>0.29122602983543422</v>
      </c>
      <c r="I52" s="1">
        <v>58.155434782608715</v>
      </c>
      <c r="J52" s="1">
        <v>29.239130434782609</v>
      </c>
      <c r="K52" s="2">
        <f t="shared" si="1"/>
        <v>0.50277554529652524</v>
      </c>
      <c r="L52" s="1">
        <v>221.25413043478267</v>
      </c>
      <c r="M52" s="1">
        <v>39.806847826086958</v>
      </c>
      <c r="N52" s="2">
        <f t="shared" si="2"/>
        <v>0.17991459751672526</v>
      </c>
    </row>
    <row r="53" spans="1:14" x14ac:dyDescent="0.3">
      <c r="A53" t="s">
        <v>32</v>
      </c>
      <c r="B53" t="s">
        <v>141</v>
      </c>
      <c r="C53" t="s">
        <v>142</v>
      </c>
      <c r="D53" t="s">
        <v>35</v>
      </c>
      <c r="E53" s="1">
        <v>29.673913043478262</v>
      </c>
      <c r="F53" s="1">
        <v>25.13739130434783</v>
      </c>
      <c r="G53" s="1">
        <v>0</v>
      </c>
      <c r="H53" s="2">
        <f t="shared" si="0"/>
        <v>0</v>
      </c>
      <c r="I53" s="1">
        <v>9.5836956521739136</v>
      </c>
      <c r="J53" s="1">
        <v>0</v>
      </c>
      <c r="K53" s="2">
        <f t="shared" si="1"/>
        <v>0</v>
      </c>
      <c r="L53" s="1">
        <v>80.855434782608697</v>
      </c>
      <c r="M53" s="1">
        <v>0</v>
      </c>
      <c r="N53" s="2">
        <f t="shared" si="2"/>
        <v>0</v>
      </c>
    </row>
    <row r="54" spans="1:14" x14ac:dyDescent="0.3">
      <c r="A54" t="s">
        <v>32</v>
      </c>
      <c r="B54" t="s">
        <v>143</v>
      </c>
      <c r="C54" t="s">
        <v>109</v>
      </c>
      <c r="D54" t="s">
        <v>44</v>
      </c>
      <c r="E54" s="1">
        <v>34.826086956521742</v>
      </c>
      <c r="F54" s="1">
        <v>55.569782608695675</v>
      </c>
      <c r="G54" s="1">
        <v>0</v>
      </c>
      <c r="H54" s="2">
        <f t="shared" si="0"/>
        <v>0</v>
      </c>
      <c r="I54" s="1">
        <v>4.4999999999999982</v>
      </c>
      <c r="J54" s="1">
        <v>0</v>
      </c>
      <c r="K54" s="2">
        <f t="shared" si="1"/>
        <v>0</v>
      </c>
      <c r="L54" s="1">
        <v>91.922934782608678</v>
      </c>
      <c r="M54" s="1">
        <v>13.394021739130435</v>
      </c>
      <c r="N54" s="2">
        <f t="shared" si="2"/>
        <v>0.14570924841342764</v>
      </c>
    </row>
    <row r="55" spans="1:14" x14ac:dyDescent="0.3">
      <c r="A55" t="s">
        <v>32</v>
      </c>
      <c r="B55" t="s">
        <v>144</v>
      </c>
      <c r="C55" t="s">
        <v>140</v>
      </c>
      <c r="D55" t="s">
        <v>59</v>
      </c>
      <c r="E55" s="1">
        <v>33.391304347826086</v>
      </c>
      <c r="F55" s="1">
        <v>21.335434782608701</v>
      </c>
      <c r="G55" s="1">
        <v>0</v>
      </c>
      <c r="H55" s="2">
        <f t="shared" si="0"/>
        <v>0</v>
      </c>
      <c r="I55" s="1">
        <v>34.181521739130424</v>
      </c>
      <c r="J55" s="1">
        <v>0</v>
      </c>
      <c r="K55" s="2">
        <f t="shared" si="1"/>
        <v>0</v>
      </c>
      <c r="L55" s="1">
        <v>85.097934782608718</v>
      </c>
      <c r="M55" s="1">
        <v>0</v>
      </c>
      <c r="N55" s="2">
        <f t="shared" si="2"/>
        <v>0</v>
      </c>
    </row>
    <row r="56" spans="1:14" x14ac:dyDescent="0.3">
      <c r="A56" t="s">
        <v>32</v>
      </c>
      <c r="B56" t="s">
        <v>145</v>
      </c>
      <c r="C56" t="s">
        <v>120</v>
      </c>
      <c r="D56" t="s">
        <v>38</v>
      </c>
      <c r="E56" s="1">
        <v>111.51086956521739</v>
      </c>
      <c r="F56" s="1">
        <v>46.714456521739137</v>
      </c>
      <c r="G56" s="1">
        <v>0</v>
      </c>
      <c r="H56" s="2">
        <f t="shared" si="0"/>
        <v>0</v>
      </c>
      <c r="I56" s="1">
        <v>32.213586956521738</v>
      </c>
      <c r="J56" s="1">
        <v>0</v>
      </c>
      <c r="K56" s="2">
        <f t="shared" si="1"/>
        <v>0</v>
      </c>
      <c r="L56" s="1">
        <v>266.18630434782614</v>
      </c>
      <c r="M56" s="1">
        <v>0</v>
      </c>
      <c r="N56" s="2">
        <f t="shared" si="2"/>
        <v>0</v>
      </c>
    </row>
    <row r="57" spans="1:14" x14ac:dyDescent="0.3">
      <c r="A57" t="s">
        <v>32</v>
      </c>
      <c r="B57" t="s">
        <v>146</v>
      </c>
      <c r="C57" t="s">
        <v>147</v>
      </c>
      <c r="D57" t="s">
        <v>77</v>
      </c>
      <c r="E57" s="1">
        <v>32.641304347826086</v>
      </c>
      <c r="F57" s="1">
        <v>20.17173913043478</v>
      </c>
      <c r="G57" s="1">
        <v>0</v>
      </c>
      <c r="H57" s="2">
        <f t="shared" si="0"/>
        <v>0</v>
      </c>
      <c r="I57" s="1">
        <v>8.6746739130434758</v>
      </c>
      <c r="J57" s="1">
        <v>0</v>
      </c>
      <c r="K57" s="2">
        <f t="shared" si="1"/>
        <v>0</v>
      </c>
      <c r="L57" s="1">
        <v>92.292717391304365</v>
      </c>
      <c r="M57" s="1">
        <v>0</v>
      </c>
      <c r="N57" s="2">
        <f t="shared" si="2"/>
        <v>0</v>
      </c>
    </row>
    <row r="58" spans="1:14" x14ac:dyDescent="0.3">
      <c r="A58" t="s">
        <v>32</v>
      </c>
      <c r="B58" t="s">
        <v>148</v>
      </c>
      <c r="C58" t="s">
        <v>93</v>
      </c>
      <c r="D58" t="s">
        <v>74</v>
      </c>
      <c r="E58" s="1">
        <v>59.554347826086953</v>
      </c>
      <c r="F58" s="1">
        <v>46.316847826086949</v>
      </c>
      <c r="G58" s="1">
        <v>16.396739130434781</v>
      </c>
      <c r="H58" s="2">
        <f t="shared" si="0"/>
        <v>0.35401241448904641</v>
      </c>
      <c r="I58" s="1">
        <v>36.939673913043471</v>
      </c>
      <c r="J58" s="1">
        <v>10</v>
      </c>
      <c r="K58" s="2">
        <f t="shared" si="1"/>
        <v>0.27071164795715696</v>
      </c>
      <c r="L58" s="1">
        <v>176.59163043478259</v>
      </c>
      <c r="M58" s="1">
        <v>43.590543478260862</v>
      </c>
      <c r="N58" s="2">
        <f t="shared" si="2"/>
        <v>0.24684376813860029</v>
      </c>
    </row>
    <row r="59" spans="1:14" x14ac:dyDescent="0.3">
      <c r="A59" t="s">
        <v>32</v>
      </c>
      <c r="B59" t="s">
        <v>149</v>
      </c>
      <c r="C59" t="s">
        <v>150</v>
      </c>
      <c r="D59" t="s">
        <v>131</v>
      </c>
      <c r="E59" s="1">
        <v>40.826086956521742</v>
      </c>
      <c r="F59" s="1">
        <v>35.847826086956523</v>
      </c>
      <c r="G59" s="1">
        <v>1.2527173913043479</v>
      </c>
      <c r="H59" s="2">
        <f t="shared" si="0"/>
        <v>3.4945421467556095E-2</v>
      </c>
      <c r="I59" s="1">
        <v>8.0461956521739122</v>
      </c>
      <c r="J59" s="1">
        <v>0.2608695652173913</v>
      </c>
      <c r="K59" s="2">
        <f t="shared" si="1"/>
        <v>3.242147922998987E-2</v>
      </c>
      <c r="L59" s="1">
        <v>97.173913043478265</v>
      </c>
      <c r="M59" s="1">
        <v>0</v>
      </c>
      <c r="N59" s="2">
        <f t="shared" si="2"/>
        <v>0</v>
      </c>
    </row>
    <row r="60" spans="1:14" x14ac:dyDescent="0.3">
      <c r="A60" t="s">
        <v>32</v>
      </c>
      <c r="B60" t="s">
        <v>151</v>
      </c>
      <c r="C60" t="s">
        <v>120</v>
      </c>
      <c r="D60" t="s">
        <v>38</v>
      </c>
      <c r="E60" s="1">
        <v>83.684782608695656</v>
      </c>
      <c r="F60" s="1">
        <v>63.647391304347842</v>
      </c>
      <c r="G60" s="1">
        <v>2.2570652173913044</v>
      </c>
      <c r="H60" s="2">
        <f t="shared" si="0"/>
        <v>3.5462022419717319E-2</v>
      </c>
      <c r="I60" s="1">
        <v>36.843369565217387</v>
      </c>
      <c r="J60" s="1">
        <v>10.489130434782609</v>
      </c>
      <c r="K60" s="2">
        <f t="shared" si="1"/>
        <v>0.28469519912437791</v>
      </c>
      <c r="L60" s="1">
        <v>159.85608695652175</v>
      </c>
      <c r="M60" s="1">
        <v>23.206413043478264</v>
      </c>
      <c r="N60" s="2">
        <f t="shared" si="2"/>
        <v>0.14517065621523709</v>
      </c>
    </row>
    <row r="61" spans="1:14" x14ac:dyDescent="0.3">
      <c r="A61" t="s">
        <v>32</v>
      </c>
      <c r="B61" t="s">
        <v>152</v>
      </c>
      <c r="C61" t="s">
        <v>58</v>
      </c>
      <c r="D61" t="s">
        <v>59</v>
      </c>
      <c r="E61" s="1">
        <v>25.836956521739129</v>
      </c>
      <c r="F61" s="1">
        <v>16.414565217391299</v>
      </c>
      <c r="G61" s="1">
        <v>0</v>
      </c>
      <c r="H61" s="2">
        <f t="shared" si="0"/>
        <v>0</v>
      </c>
      <c r="I61" s="1">
        <v>12.843043478260869</v>
      </c>
      <c r="J61" s="1">
        <v>0</v>
      </c>
      <c r="K61" s="2">
        <f t="shared" si="1"/>
        <v>0</v>
      </c>
      <c r="L61" s="1">
        <v>66.119021739130417</v>
      </c>
      <c r="M61" s="1">
        <v>0</v>
      </c>
      <c r="N61" s="2">
        <f t="shared" si="2"/>
        <v>0</v>
      </c>
    </row>
    <row r="62" spans="1:14" x14ac:dyDescent="0.3">
      <c r="A62" t="s">
        <v>32</v>
      </c>
      <c r="B62" t="s">
        <v>153</v>
      </c>
      <c r="C62" t="s">
        <v>80</v>
      </c>
      <c r="D62" t="s">
        <v>81</v>
      </c>
      <c r="E62" s="1">
        <v>27.782608695652176</v>
      </c>
      <c r="F62" s="1">
        <v>23.478586956521745</v>
      </c>
      <c r="G62" s="1">
        <v>0</v>
      </c>
      <c r="H62" s="2">
        <f t="shared" si="0"/>
        <v>0</v>
      </c>
      <c r="I62" s="1">
        <v>12.280000000000003</v>
      </c>
      <c r="J62" s="1">
        <v>0</v>
      </c>
      <c r="K62" s="2">
        <f t="shared" si="1"/>
        <v>0</v>
      </c>
      <c r="L62" s="1">
        <v>91.281847826086945</v>
      </c>
      <c r="M62" s="1">
        <v>0</v>
      </c>
      <c r="N62" s="2">
        <f t="shared" si="2"/>
        <v>0</v>
      </c>
    </row>
    <row r="63" spans="1:14" x14ac:dyDescent="0.3">
      <c r="A63" t="s">
        <v>32</v>
      </c>
      <c r="B63" t="s">
        <v>154</v>
      </c>
      <c r="C63" t="s">
        <v>155</v>
      </c>
      <c r="D63" t="s">
        <v>41</v>
      </c>
      <c r="E63" s="1">
        <v>78.163043478260875</v>
      </c>
      <c r="F63" s="1">
        <v>35.152717391304343</v>
      </c>
      <c r="G63" s="1">
        <v>10.567499999999997</v>
      </c>
      <c r="H63" s="2">
        <f t="shared" si="0"/>
        <v>0.3006168735795674</v>
      </c>
      <c r="I63" s="1">
        <v>43.890543478260867</v>
      </c>
      <c r="J63" s="1">
        <v>32.847826086956523</v>
      </c>
      <c r="K63" s="2">
        <f t="shared" si="1"/>
        <v>0.74840326602987184</v>
      </c>
      <c r="L63" s="1">
        <v>163.27141304347825</v>
      </c>
      <c r="M63" s="1">
        <v>103.25826086956526</v>
      </c>
      <c r="N63" s="2">
        <f t="shared" si="2"/>
        <v>0.63243319173129331</v>
      </c>
    </row>
    <row r="64" spans="1:14" x14ac:dyDescent="0.3">
      <c r="A64" t="s">
        <v>32</v>
      </c>
      <c r="B64" t="s">
        <v>156</v>
      </c>
      <c r="C64" t="s">
        <v>128</v>
      </c>
      <c r="D64" t="s">
        <v>44</v>
      </c>
      <c r="E64" s="1">
        <v>54.130434782608695</v>
      </c>
      <c r="F64" s="1">
        <v>39.871086956521729</v>
      </c>
      <c r="G64" s="1">
        <v>23.894891304347826</v>
      </c>
      <c r="H64" s="2">
        <f t="shared" si="0"/>
        <v>0.59930373431766526</v>
      </c>
      <c r="I64" s="1">
        <v>38.025760869565211</v>
      </c>
      <c r="J64" s="1">
        <v>16.695652173913043</v>
      </c>
      <c r="K64" s="2">
        <f t="shared" si="1"/>
        <v>0.43906162012594441</v>
      </c>
      <c r="L64" s="1">
        <v>110.82369565217394</v>
      </c>
      <c r="M64" s="1">
        <v>12.667065217391308</v>
      </c>
      <c r="N64" s="2">
        <f t="shared" si="2"/>
        <v>0.11429924929725828</v>
      </c>
    </row>
    <row r="65" spans="1:14" x14ac:dyDescent="0.3">
      <c r="A65" t="s">
        <v>32</v>
      </c>
      <c r="B65" t="s">
        <v>157</v>
      </c>
      <c r="C65" t="s">
        <v>158</v>
      </c>
      <c r="D65" t="s">
        <v>131</v>
      </c>
      <c r="E65" s="1">
        <v>43.010869565217391</v>
      </c>
      <c r="F65" s="1">
        <v>23.641956521739136</v>
      </c>
      <c r="G65" s="1">
        <v>0</v>
      </c>
      <c r="H65" s="2">
        <f t="shared" si="0"/>
        <v>0</v>
      </c>
      <c r="I65" s="1">
        <v>16.93391304347826</v>
      </c>
      <c r="J65" s="1">
        <v>0</v>
      </c>
      <c r="K65" s="2">
        <f t="shared" si="1"/>
        <v>0</v>
      </c>
      <c r="L65" s="1">
        <v>102.3082608695652</v>
      </c>
      <c r="M65" s="1">
        <v>0</v>
      </c>
      <c r="N65" s="2">
        <f t="shared" si="2"/>
        <v>0</v>
      </c>
    </row>
    <row r="66" spans="1:14" x14ac:dyDescent="0.3">
      <c r="A66" t="s">
        <v>32</v>
      </c>
      <c r="B66" t="s">
        <v>159</v>
      </c>
      <c r="C66" t="s">
        <v>128</v>
      </c>
      <c r="D66" t="s">
        <v>44</v>
      </c>
      <c r="E66" s="1">
        <v>33.119565217391305</v>
      </c>
      <c r="F66" s="1">
        <v>34.576086956521742</v>
      </c>
      <c r="G66" s="1">
        <v>0</v>
      </c>
      <c r="H66" s="2">
        <f t="shared" ref="H66:H92" si="3">G66/F66</f>
        <v>0</v>
      </c>
      <c r="I66" s="1">
        <v>23.163043478260871</v>
      </c>
      <c r="J66" s="1">
        <v>0</v>
      </c>
      <c r="K66" s="2">
        <f t="shared" ref="K66:K92" si="4">J66/I66</f>
        <v>0</v>
      </c>
      <c r="L66" s="1">
        <v>103.60869565217391</v>
      </c>
      <c r="M66" s="1">
        <v>20.125</v>
      </c>
      <c r="N66" s="2">
        <f t="shared" ref="N66:N92" si="5">M66/L66</f>
        <v>0.19424045321023919</v>
      </c>
    </row>
    <row r="67" spans="1:14" x14ac:dyDescent="0.3">
      <c r="A67" t="s">
        <v>32</v>
      </c>
      <c r="B67" t="s">
        <v>160</v>
      </c>
      <c r="C67" t="s">
        <v>161</v>
      </c>
      <c r="D67" t="s">
        <v>35</v>
      </c>
      <c r="E67" s="1">
        <v>55.641304347826086</v>
      </c>
      <c r="F67" s="1">
        <v>28.632717391304347</v>
      </c>
      <c r="G67" s="1">
        <v>0</v>
      </c>
      <c r="H67" s="2">
        <f t="shared" si="3"/>
        <v>0</v>
      </c>
      <c r="I67" s="1">
        <v>27.406956521739126</v>
      </c>
      <c r="J67" s="1">
        <v>0</v>
      </c>
      <c r="K67" s="2">
        <f t="shared" si="4"/>
        <v>0</v>
      </c>
      <c r="L67" s="1">
        <v>241.73749999999995</v>
      </c>
      <c r="M67" s="1">
        <v>0</v>
      </c>
      <c r="N67" s="2">
        <f t="shared" si="5"/>
        <v>0</v>
      </c>
    </row>
    <row r="68" spans="1:14" x14ac:dyDescent="0.3">
      <c r="A68" t="s">
        <v>32</v>
      </c>
      <c r="B68" t="s">
        <v>162</v>
      </c>
      <c r="C68" t="s">
        <v>115</v>
      </c>
      <c r="D68" t="s">
        <v>74</v>
      </c>
      <c r="E68" s="1">
        <v>52.945652173913047</v>
      </c>
      <c r="F68" s="1">
        <v>74.672391304347869</v>
      </c>
      <c r="G68" s="1">
        <v>8.2558695652173917</v>
      </c>
      <c r="H68" s="2">
        <f t="shared" si="3"/>
        <v>0.11056120503183466</v>
      </c>
      <c r="I68" s="1">
        <v>24.519456521739134</v>
      </c>
      <c r="J68" s="1">
        <v>0</v>
      </c>
      <c r="K68" s="2">
        <f t="shared" si="4"/>
        <v>0</v>
      </c>
      <c r="L68" s="1">
        <v>148.31423913043469</v>
      </c>
      <c r="M68" s="1">
        <v>27.289673913043483</v>
      </c>
      <c r="N68" s="2">
        <f t="shared" si="5"/>
        <v>0.18399901501732163</v>
      </c>
    </row>
    <row r="69" spans="1:14" x14ac:dyDescent="0.3">
      <c r="A69" t="s">
        <v>32</v>
      </c>
      <c r="B69" t="s">
        <v>163</v>
      </c>
      <c r="C69" t="s">
        <v>40</v>
      </c>
      <c r="D69" t="s">
        <v>41</v>
      </c>
      <c r="E69" s="1">
        <v>97.010869565217391</v>
      </c>
      <c r="F69" s="1">
        <v>60.203586956521711</v>
      </c>
      <c r="G69" s="1">
        <v>3.2964130434782613</v>
      </c>
      <c r="H69" s="2">
        <f t="shared" si="3"/>
        <v>5.4754429264470404E-2</v>
      </c>
      <c r="I69" s="1">
        <v>70.642934782608705</v>
      </c>
      <c r="J69" s="1">
        <v>36.25</v>
      </c>
      <c r="K69" s="2">
        <f t="shared" si="4"/>
        <v>0.51314402652654567</v>
      </c>
      <c r="L69" s="1">
        <v>266.11380434782603</v>
      </c>
      <c r="M69" s="1">
        <v>41.862500000000004</v>
      </c>
      <c r="N69" s="2">
        <f t="shared" si="5"/>
        <v>0.15731051646341243</v>
      </c>
    </row>
    <row r="70" spans="1:14" x14ac:dyDescent="0.3">
      <c r="A70" t="s">
        <v>32</v>
      </c>
      <c r="B70" t="s">
        <v>164</v>
      </c>
      <c r="C70" t="s">
        <v>165</v>
      </c>
      <c r="D70" t="s">
        <v>131</v>
      </c>
      <c r="E70" s="1">
        <v>28.858695652173914</v>
      </c>
      <c r="F70" s="1">
        <v>16.429347826086957</v>
      </c>
      <c r="G70" s="1">
        <v>0</v>
      </c>
      <c r="H70" s="2">
        <f t="shared" si="3"/>
        <v>0</v>
      </c>
      <c r="I70" s="1">
        <v>9.2282608695652169</v>
      </c>
      <c r="J70" s="1">
        <v>0</v>
      </c>
      <c r="K70" s="2">
        <f t="shared" si="4"/>
        <v>0</v>
      </c>
      <c r="L70" s="1">
        <v>70.336956521739125</v>
      </c>
      <c r="M70" s="1">
        <v>0</v>
      </c>
      <c r="N70" s="2">
        <f t="shared" si="5"/>
        <v>0</v>
      </c>
    </row>
    <row r="71" spans="1:14" x14ac:dyDescent="0.3">
      <c r="A71" t="s">
        <v>32</v>
      </c>
      <c r="B71" t="s">
        <v>166</v>
      </c>
      <c r="C71" t="s">
        <v>140</v>
      </c>
      <c r="D71" t="s">
        <v>59</v>
      </c>
      <c r="E71" s="1">
        <v>46.739130434782609</v>
      </c>
      <c r="F71" s="1">
        <v>26.248152173913049</v>
      </c>
      <c r="G71" s="1">
        <v>0</v>
      </c>
      <c r="H71" s="2">
        <f t="shared" si="3"/>
        <v>0</v>
      </c>
      <c r="I71" s="1">
        <v>7.39836956521739</v>
      </c>
      <c r="J71" s="1">
        <v>0</v>
      </c>
      <c r="K71" s="2">
        <f t="shared" si="4"/>
        <v>0</v>
      </c>
      <c r="L71" s="1">
        <v>121.688152173913</v>
      </c>
      <c r="M71" s="1">
        <v>0</v>
      </c>
      <c r="N71" s="2">
        <f t="shared" si="5"/>
        <v>0</v>
      </c>
    </row>
    <row r="72" spans="1:14" x14ac:dyDescent="0.3">
      <c r="A72" t="s">
        <v>32</v>
      </c>
      <c r="B72" t="s">
        <v>167</v>
      </c>
      <c r="C72" t="s">
        <v>80</v>
      </c>
      <c r="D72" t="s">
        <v>81</v>
      </c>
      <c r="E72" s="1">
        <v>59.880434782608695</v>
      </c>
      <c r="F72" s="1">
        <v>57.012717391304342</v>
      </c>
      <c r="G72" s="1">
        <v>0</v>
      </c>
      <c r="H72" s="2">
        <f t="shared" si="3"/>
        <v>0</v>
      </c>
      <c r="I72" s="1">
        <v>24.142282608695638</v>
      </c>
      <c r="J72" s="1">
        <v>0</v>
      </c>
      <c r="K72" s="2">
        <f t="shared" si="4"/>
        <v>0</v>
      </c>
      <c r="L72" s="1">
        <v>144.7559782608696</v>
      </c>
      <c r="M72" s="1">
        <v>13.661304347826084</v>
      </c>
      <c r="N72" s="2">
        <f t="shared" si="5"/>
        <v>9.4374716070147996E-2</v>
      </c>
    </row>
    <row r="73" spans="1:14" x14ac:dyDescent="0.3">
      <c r="A73" t="s">
        <v>32</v>
      </c>
      <c r="B73" t="s">
        <v>168</v>
      </c>
      <c r="C73" t="s">
        <v>169</v>
      </c>
      <c r="D73" t="s">
        <v>55</v>
      </c>
      <c r="E73" s="1">
        <v>22.108695652173914</v>
      </c>
      <c r="F73" s="1">
        <v>17.690543478260874</v>
      </c>
      <c r="G73" s="1">
        <v>0</v>
      </c>
      <c r="H73" s="2">
        <f t="shared" si="3"/>
        <v>0</v>
      </c>
      <c r="I73" s="1">
        <v>7.6940217391304326</v>
      </c>
      <c r="J73" s="1">
        <v>0</v>
      </c>
      <c r="K73" s="2">
        <f t="shared" si="4"/>
        <v>0</v>
      </c>
      <c r="L73" s="1">
        <v>61.929891304347805</v>
      </c>
      <c r="M73" s="1">
        <v>0</v>
      </c>
      <c r="N73" s="2">
        <f t="shared" si="5"/>
        <v>0</v>
      </c>
    </row>
    <row r="74" spans="1:14" x14ac:dyDescent="0.3">
      <c r="A74" t="s">
        <v>32</v>
      </c>
      <c r="B74" t="s">
        <v>170</v>
      </c>
      <c r="C74" t="s">
        <v>83</v>
      </c>
      <c r="D74" t="s">
        <v>74</v>
      </c>
      <c r="E74" s="1">
        <v>95.054347826086953</v>
      </c>
      <c r="F74" s="1">
        <v>84.402391304347816</v>
      </c>
      <c r="G74" s="1">
        <v>8.0382608695652173</v>
      </c>
      <c r="H74" s="2">
        <f t="shared" si="3"/>
        <v>9.5237359337129859E-2</v>
      </c>
      <c r="I74" s="1">
        <v>37.916086956521731</v>
      </c>
      <c r="J74" s="1">
        <v>3.7826086956521738</v>
      </c>
      <c r="K74" s="2">
        <f t="shared" si="4"/>
        <v>9.9762633733530587E-2</v>
      </c>
      <c r="L74" s="1">
        <v>265.11999999999995</v>
      </c>
      <c r="M74" s="1">
        <v>44.936847826086954</v>
      </c>
      <c r="N74" s="2">
        <f t="shared" si="5"/>
        <v>0.16949625764215059</v>
      </c>
    </row>
    <row r="75" spans="1:14" x14ac:dyDescent="0.3">
      <c r="A75" t="s">
        <v>32</v>
      </c>
      <c r="B75" t="s">
        <v>171</v>
      </c>
      <c r="C75" t="s">
        <v>66</v>
      </c>
      <c r="D75" t="s">
        <v>67</v>
      </c>
      <c r="E75" s="1">
        <v>57.456521739130437</v>
      </c>
      <c r="F75" s="1">
        <v>31.237717391304351</v>
      </c>
      <c r="G75" s="1">
        <v>6.5898913043478258</v>
      </c>
      <c r="H75" s="2">
        <f t="shared" si="3"/>
        <v>0.21095943797040226</v>
      </c>
      <c r="I75" s="1">
        <v>42.812391304347827</v>
      </c>
      <c r="J75" s="1">
        <v>30.673913043478262</v>
      </c>
      <c r="K75" s="2">
        <f t="shared" si="4"/>
        <v>0.71647278063543163</v>
      </c>
      <c r="L75" s="1">
        <v>147.75130434782605</v>
      </c>
      <c r="M75" s="1">
        <v>42.180978260869558</v>
      </c>
      <c r="N75" s="2">
        <f t="shared" si="5"/>
        <v>0.28548633426321551</v>
      </c>
    </row>
    <row r="76" spans="1:14" x14ac:dyDescent="0.3">
      <c r="A76" t="s">
        <v>32</v>
      </c>
      <c r="B76" t="s">
        <v>172</v>
      </c>
      <c r="C76" t="s">
        <v>43</v>
      </c>
      <c r="D76" t="s">
        <v>44</v>
      </c>
      <c r="E76" s="1">
        <v>134.97826086956522</v>
      </c>
      <c r="F76" s="1">
        <v>94.991413043478275</v>
      </c>
      <c r="G76" s="1">
        <v>50.334239130434796</v>
      </c>
      <c r="H76" s="2">
        <f t="shared" si="3"/>
        <v>0.52988199162166838</v>
      </c>
      <c r="I76" s="1">
        <v>92.693478260869583</v>
      </c>
      <c r="J76" s="1">
        <v>40.956521739130437</v>
      </c>
      <c r="K76" s="2">
        <f t="shared" si="4"/>
        <v>0.44184901146837396</v>
      </c>
      <c r="L76" s="1">
        <v>384.68706521739136</v>
      </c>
      <c r="M76" s="1">
        <v>117.39228260869565</v>
      </c>
      <c r="N76" s="2">
        <f t="shared" si="5"/>
        <v>0.30516306167548379</v>
      </c>
    </row>
    <row r="77" spans="1:14" x14ac:dyDescent="0.3">
      <c r="A77" t="s">
        <v>32</v>
      </c>
      <c r="B77" t="s">
        <v>173</v>
      </c>
      <c r="C77" t="s">
        <v>85</v>
      </c>
      <c r="D77" t="s">
        <v>44</v>
      </c>
      <c r="E77" s="1">
        <v>85.586956521739125</v>
      </c>
      <c r="F77" s="1">
        <v>53.072826086956539</v>
      </c>
      <c r="G77" s="1">
        <v>10.256304347826084</v>
      </c>
      <c r="H77" s="2">
        <f t="shared" si="3"/>
        <v>0.19324963647162419</v>
      </c>
      <c r="I77" s="1">
        <v>62.31184782608694</v>
      </c>
      <c r="J77" s="1">
        <v>21.010869565217391</v>
      </c>
      <c r="K77" s="2">
        <f t="shared" si="4"/>
        <v>0.33718899853297502</v>
      </c>
      <c r="L77" s="1">
        <v>176.69021739130434</v>
      </c>
      <c r="M77" s="1">
        <v>33.218695652173935</v>
      </c>
      <c r="N77" s="2">
        <f t="shared" si="5"/>
        <v>0.18800529051705589</v>
      </c>
    </row>
    <row r="78" spans="1:14" x14ac:dyDescent="0.3">
      <c r="A78" t="s">
        <v>32</v>
      </c>
      <c r="B78" t="s">
        <v>174</v>
      </c>
      <c r="C78" t="s">
        <v>175</v>
      </c>
      <c r="D78" t="s">
        <v>55</v>
      </c>
      <c r="E78" s="1">
        <v>20.510869565217391</v>
      </c>
      <c r="F78" s="1">
        <v>13.086956521739131</v>
      </c>
      <c r="G78" s="1">
        <v>0</v>
      </c>
      <c r="H78" s="2">
        <f t="shared" si="3"/>
        <v>0</v>
      </c>
      <c r="I78" s="1">
        <v>14.498152173913045</v>
      </c>
      <c r="J78" s="1">
        <v>0</v>
      </c>
      <c r="K78" s="2">
        <f t="shared" si="4"/>
        <v>0</v>
      </c>
      <c r="L78" s="1">
        <v>54.315978260869564</v>
      </c>
      <c r="M78" s="1">
        <v>0</v>
      </c>
      <c r="N78" s="2">
        <f t="shared" si="5"/>
        <v>0</v>
      </c>
    </row>
    <row r="79" spans="1:14" x14ac:dyDescent="0.3">
      <c r="A79" t="s">
        <v>32</v>
      </c>
      <c r="B79" t="s">
        <v>176</v>
      </c>
      <c r="C79" t="s">
        <v>177</v>
      </c>
      <c r="D79" t="s">
        <v>44</v>
      </c>
      <c r="E79" s="1">
        <v>67.423913043478265</v>
      </c>
      <c r="F79" s="1">
        <v>30.935326086956529</v>
      </c>
      <c r="G79" s="1">
        <v>6.8284782608695664</v>
      </c>
      <c r="H79" s="2">
        <f t="shared" si="3"/>
        <v>0.22073399975404506</v>
      </c>
      <c r="I79" s="1">
        <v>51.82402173913043</v>
      </c>
      <c r="J79" s="1">
        <v>2.3804347826086958</v>
      </c>
      <c r="K79" s="2">
        <f t="shared" si="4"/>
        <v>4.5933038439031765E-2</v>
      </c>
      <c r="L79" s="1">
        <v>137.1688043478261</v>
      </c>
      <c r="M79" s="1">
        <v>9.9901086956521699</v>
      </c>
      <c r="N79" s="2">
        <f t="shared" si="5"/>
        <v>7.2830763110828978E-2</v>
      </c>
    </row>
    <row r="80" spans="1:14" x14ac:dyDescent="0.3">
      <c r="A80" t="s">
        <v>32</v>
      </c>
      <c r="B80" t="s">
        <v>178</v>
      </c>
      <c r="C80" t="s">
        <v>179</v>
      </c>
      <c r="D80" t="s">
        <v>74</v>
      </c>
      <c r="E80" s="1">
        <v>58.804347826086953</v>
      </c>
      <c r="F80" s="1">
        <v>34.796847826086939</v>
      </c>
      <c r="G80" s="1">
        <v>1.4211956521739126</v>
      </c>
      <c r="H80" s="2">
        <f t="shared" si="3"/>
        <v>4.0842655038093791E-2</v>
      </c>
      <c r="I80" s="1">
        <v>29.184239130434797</v>
      </c>
      <c r="J80" s="1">
        <v>5.0869565217391308</v>
      </c>
      <c r="K80" s="2">
        <f t="shared" si="4"/>
        <v>0.17430492187936453</v>
      </c>
      <c r="L80" s="1">
        <v>150.24282608695651</v>
      </c>
      <c r="M80" s="1">
        <v>39.206304347826084</v>
      </c>
      <c r="N80" s="2">
        <f t="shared" si="5"/>
        <v>0.26095292114070412</v>
      </c>
    </row>
    <row r="81" spans="1:14" x14ac:dyDescent="0.3">
      <c r="A81" t="s">
        <v>32</v>
      </c>
      <c r="B81" t="s">
        <v>180</v>
      </c>
      <c r="C81" t="s">
        <v>181</v>
      </c>
      <c r="D81" t="s">
        <v>44</v>
      </c>
      <c r="E81" s="1">
        <v>110.3804347826087</v>
      </c>
      <c r="F81" s="1">
        <v>74.910108695652184</v>
      </c>
      <c r="G81" s="1">
        <v>15.322500000000005</v>
      </c>
      <c r="H81" s="2">
        <f t="shared" si="3"/>
        <v>0.20454515774703888</v>
      </c>
      <c r="I81" s="1">
        <v>75.26510869565216</v>
      </c>
      <c r="J81" s="1">
        <v>56.597826086956523</v>
      </c>
      <c r="K81" s="2">
        <f t="shared" si="4"/>
        <v>0.75197959675870385</v>
      </c>
      <c r="L81" s="1">
        <v>261.53880434782599</v>
      </c>
      <c r="M81" s="1">
        <v>28.463804347826088</v>
      </c>
      <c r="N81" s="2">
        <f t="shared" si="5"/>
        <v>0.10883205044392369</v>
      </c>
    </row>
    <row r="82" spans="1:14" x14ac:dyDescent="0.3">
      <c r="A82" t="s">
        <v>32</v>
      </c>
      <c r="B82" t="s">
        <v>182</v>
      </c>
      <c r="C82" t="s">
        <v>179</v>
      </c>
      <c r="D82" t="s">
        <v>74</v>
      </c>
      <c r="E82" s="1">
        <v>83.793478260869563</v>
      </c>
      <c r="F82" s="1">
        <v>51.052173913043482</v>
      </c>
      <c r="G82" s="1">
        <v>1.5108695652173914</v>
      </c>
      <c r="H82" s="2">
        <f t="shared" si="3"/>
        <v>2.9594617611991142E-2</v>
      </c>
      <c r="I82" s="1">
        <v>29.362065217391297</v>
      </c>
      <c r="J82" s="1">
        <v>4.8260869565217392</v>
      </c>
      <c r="K82" s="2">
        <f t="shared" si="4"/>
        <v>0.16436469712843033</v>
      </c>
      <c r="L82" s="1">
        <v>219.08586956521745</v>
      </c>
      <c r="M82" s="1">
        <v>11.771739130434783</v>
      </c>
      <c r="N82" s="2">
        <f t="shared" si="5"/>
        <v>5.3731165564425296E-2</v>
      </c>
    </row>
    <row r="83" spans="1:14" x14ac:dyDescent="0.3">
      <c r="A83" t="s">
        <v>32</v>
      </c>
      <c r="B83" t="s">
        <v>183</v>
      </c>
      <c r="C83" t="s">
        <v>43</v>
      </c>
      <c r="D83" t="s">
        <v>44</v>
      </c>
      <c r="E83" s="1">
        <v>108.16304347826087</v>
      </c>
      <c r="F83" s="1">
        <v>95.020434782608703</v>
      </c>
      <c r="G83" s="1">
        <v>40.950869565217388</v>
      </c>
      <c r="H83" s="2">
        <f t="shared" si="3"/>
        <v>0.43096908216539226</v>
      </c>
      <c r="I83" s="1">
        <v>29.226413043478271</v>
      </c>
      <c r="J83" s="1">
        <v>16.293478260869566</v>
      </c>
      <c r="K83" s="2">
        <f t="shared" si="4"/>
        <v>0.55749154836862114</v>
      </c>
      <c r="L83" s="1">
        <v>261.01380434782607</v>
      </c>
      <c r="M83" s="1">
        <v>140.99815217391304</v>
      </c>
      <c r="N83" s="2">
        <f t="shared" si="5"/>
        <v>0.54019423427130087</v>
      </c>
    </row>
    <row r="84" spans="1:14" x14ac:dyDescent="0.3">
      <c r="A84" t="s">
        <v>32</v>
      </c>
      <c r="B84" t="s">
        <v>184</v>
      </c>
      <c r="C84" t="s">
        <v>140</v>
      </c>
      <c r="D84" t="s">
        <v>59</v>
      </c>
      <c r="E84" s="1">
        <v>190.40217391304347</v>
      </c>
      <c r="F84" s="1">
        <v>266.72641304347826</v>
      </c>
      <c r="G84" s="1">
        <v>87.288043478260875</v>
      </c>
      <c r="H84" s="2">
        <f t="shared" si="3"/>
        <v>0.32725684150385331</v>
      </c>
      <c r="I84" s="1">
        <v>12.042065217391302</v>
      </c>
      <c r="J84" s="1">
        <v>2.9565217391304346</v>
      </c>
      <c r="K84" s="2">
        <f t="shared" si="4"/>
        <v>0.24551617066984396</v>
      </c>
      <c r="L84" s="1">
        <v>406.52141304347828</v>
      </c>
      <c r="M84" s="1">
        <v>162.88619565217391</v>
      </c>
      <c r="N84" s="2">
        <f t="shared" si="5"/>
        <v>0.40068294172428476</v>
      </c>
    </row>
    <row r="85" spans="1:14" x14ac:dyDescent="0.3">
      <c r="A85" t="s">
        <v>32</v>
      </c>
      <c r="B85" t="s">
        <v>185</v>
      </c>
      <c r="C85" t="s">
        <v>40</v>
      </c>
      <c r="D85" t="s">
        <v>41</v>
      </c>
      <c r="E85" s="1">
        <v>57.826086956521742</v>
      </c>
      <c r="F85" s="1">
        <v>26.464673913043477</v>
      </c>
      <c r="G85" s="1">
        <v>9.7826086956521743E-2</v>
      </c>
      <c r="H85" s="2">
        <f t="shared" si="3"/>
        <v>3.6964780778313997E-3</v>
      </c>
      <c r="I85" s="1">
        <v>18.838478260869568</v>
      </c>
      <c r="J85" s="1">
        <v>8.2934782608695645</v>
      </c>
      <c r="K85" s="2">
        <f t="shared" si="4"/>
        <v>0.44024141154205654</v>
      </c>
      <c r="L85" s="1">
        <v>164.74923913043483</v>
      </c>
      <c r="M85" s="1">
        <v>88.804891304347848</v>
      </c>
      <c r="N85" s="2">
        <f t="shared" si="5"/>
        <v>0.53903066122229237</v>
      </c>
    </row>
    <row r="86" spans="1:14" x14ac:dyDescent="0.3">
      <c r="A86" t="s">
        <v>32</v>
      </c>
      <c r="B86" t="s">
        <v>186</v>
      </c>
      <c r="C86" t="s">
        <v>97</v>
      </c>
      <c r="D86" t="s">
        <v>98</v>
      </c>
      <c r="E86" s="1">
        <v>44.717391304347828</v>
      </c>
      <c r="F86" s="1">
        <v>3.5163043478260869</v>
      </c>
      <c r="G86" s="1">
        <v>0</v>
      </c>
      <c r="H86" s="2">
        <f t="shared" si="3"/>
        <v>0</v>
      </c>
      <c r="I86" s="1">
        <v>33.472826086956523</v>
      </c>
      <c r="J86" s="1">
        <v>12.032608695652174</v>
      </c>
      <c r="K86" s="2">
        <f t="shared" si="4"/>
        <v>0.35947394057476861</v>
      </c>
      <c r="L86" s="1">
        <v>116.54891304347827</v>
      </c>
      <c r="M86" s="1">
        <v>21.948369565217391</v>
      </c>
      <c r="N86" s="2">
        <f t="shared" si="5"/>
        <v>0.18831895546747493</v>
      </c>
    </row>
    <row r="87" spans="1:14" x14ac:dyDescent="0.3">
      <c r="A87" t="s">
        <v>32</v>
      </c>
      <c r="B87" t="s">
        <v>187</v>
      </c>
      <c r="C87" t="s">
        <v>188</v>
      </c>
      <c r="D87" t="s">
        <v>118</v>
      </c>
      <c r="E87" s="1">
        <v>31.478260869565219</v>
      </c>
      <c r="F87" s="1">
        <v>42.220326086956497</v>
      </c>
      <c r="G87" s="1">
        <v>5.8179347826086953</v>
      </c>
      <c r="H87" s="2">
        <f t="shared" si="3"/>
        <v>0.13779938057859012</v>
      </c>
      <c r="I87" s="1">
        <v>6.9434782608695631</v>
      </c>
      <c r="J87" s="1">
        <v>2.097826086956522</v>
      </c>
      <c r="K87" s="2">
        <f t="shared" si="4"/>
        <v>0.30212899185973713</v>
      </c>
      <c r="L87" s="1">
        <v>106.97684782608701</v>
      </c>
      <c r="M87" s="1">
        <v>6.2635869565217392</v>
      </c>
      <c r="N87" s="2">
        <f t="shared" si="5"/>
        <v>5.8550864825485376E-2</v>
      </c>
    </row>
    <row r="88" spans="1:14" x14ac:dyDescent="0.3">
      <c r="A88" t="s">
        <v>32</v>
      </c>
      <c r="B88" t="s">
        <v>189</v>
      </c>
      <c r="C88" t="s">
        <v>190</v>
      </c>
      <c r="D88" t="s">
        <v>74</v>
      </c>
      <c r="E88" s="1">
        <v>59.119565217391305</v>
      </c>
      <c r="F88" s="1">
        <v>39.137499999999989</v>
      </c>
      <c r="G88" s="1">
        <v>0</v>
      </c>
      <c r="H88" s="2">
        <f t="shared" si="3"/>
        <v>0</v>
      </c>
      <c r="I88" s="1">
        <v>30.165760869565212</v>
      </c>
      <c r="J88" s="1">
        <v>0</v>
      </c>
      <c r="K88" s="2">
        <f t="shared" si="4"/>
        <v>0</v>
      </c>
      <c r="L88" s="1">
        <v>177.28315217391301</v>
      </c>
      <c r="M88" s="1">
        <v>0</v>
      </c>
      <c r="N88" s="2">
        <f t="shared" si="5"/>
        <v>0</v>
      </c>
    </row>
    <row r="89" spans="1:14" x14ac:dyDescent="0.3">
      <c r="A89" t="s">
        <v>32</v>
      </c>
      <c r="B89" t="s">
        <v>191</v>
      </c>
      <c r="C89" t="s">
        <v>40</v>
      </c>
      <c r="D89" t="s">
        <v>41</v>
      </c>
      <c r="E89" s="1">
        <v>64.076086956521735</v>
      </c>
      <c r="F89" s="1">
        <v>48.489130434782609</v>
      </c>
      <c r="G89" s="1">
        <v>0</v>
      </c>
      <c r="H89" s="2">
        <f t="shared" si="3"/>
        <v>0</v>
      </c>
      <c r="I89" s="1">
        <v>18.980978260869566</v>
      </c>
      <c r="J89" s="1">
        <v>2.2934782608695654</v>
      </c>
      <c r="K89" s="2">
        <f t="shared" si="4"/>
        <v>0.1208303507516106</v>
      </c>
      <c r="L89" s="1">
        <v>138.47010869565219</v>
      </c>
      <c r="M89" s="1">
        <v>3.1847826086956523</v>
      </c>
      <c r="N89" s="2">
        <f t="shared" si="5"/>
        <v>2.2999784131718898E-2</v>
      </c>
    </row>
    <row r="90" spans="1:14" x14ac:dyDescent="0.3">
      <c r="A90" t="s">
        <v>32</v>
      </c>
      <c r="B90" t="s">
        <v>192</v>
      </c>
      <c r="C90" t="s">
        <v>188</v>
      </c>
      <c r="D90" t="s">
        <v>118</v>
      </c>
      <c r="E90" s="1">
        <v>47.956521739130437</v>
      </c>
      <c r="F90" s="1">
        <v>23.212282608695656</v>
      </c>
      <c r="G90" s="1">
        <v>9.2327173913043463</v>
      </c>
      <c r="H90" s="2">
        <f t="shared" si="3"/>
        <v>0.39775137787809101</v>
      </c>
      <c r="I90" s="1">
        <v>45.613804347826068</v>
      </c>
      <c r="J90" s="1">
        <v>29.717391304347824</v>
      </c>
      <c r="K90" s="2">
        <f t="shared" si="4"/>
        <v>0.65149995114941872</v>
      </c>
      <c r="L90" s="1">
        <v>112.28869565217393</v>
      </c>
      <c r="M90" s="1">
        <v>49.869239130434778</v>
      </c>
      <c r="N90" s="2">
        <f t="shared" si="5"/>
        <v>0.4441162918563949</v>
      </c>
    </row>
    <row r="91" spans="1:14" x14ac:dyDescent="0.3">
      <c r="A91" t="s">
        <v>32</v>
      </c>
      <c r="B91" t="s">
        <v>193</v>
      </c>
      <c r="C91" t="s">
        <v>194</v>
      </c>
      <c r="D91" t="s">
        <v>195</v>
      </c>
      <c r="E91" s="1">
        <v>67.380434782608702</v>
      </c>
      <c r="F91" s="1">
        <v>18.426630434782609</v>
      </c>
      <c r="G91" s="1">
        <v>0.70652173913043481</v>
      </c>
      <c r="H91" s="2">
        <f t="shared" si="3"/>
        <v>3.8342427370594311E-2</v>
      </c>
      <c r="I91" s="1">
        <v>48.608695652173914</v>
      </c>
      <c r="J91" s="1">
        <v>8.2826086956521738</v>
      </c>
      <c r="K91" s="2">
        <f t="shared" si="4"/>
        <v>0.17039355992844366</v>
      </c>
      <c r="L91" s="1">
        <v>128.03260869565219</v>
      </c>
      <c r="M91" s="1">
        <v>21.078804347826086</v>
      </c>
      <c r="N91" s="2">
        <f t="shared" si="5"/>
        <v>0.16463621699634942</v>
      </c>
    </row>
    <row r="92" spans="1:14" x14ac:dyDescent="0.3">
      <c r="A92" t="s">
        <v>32</v>
      </c>
      <c r="B92" t="s">
        <v>196</v>
      </c>
      <c r="C92" t="s">
        <v>54</v>
      </c>
      <c r="D92" t="s">
        <v>55</v>
      </c>
      <c r="E92" s="1">
        <v>40.891304347826086</v>
      </c>
      <c r="F92" s="1">
        <v>12.173260869565222</v>
      </c>
      <c r="G92" s="1">
        <v>6.4246739130434785</v>
      </c>
      <c r="H92" s="2">
        <f t="shared" si="3"/>
        <v>0.52776934478632764</v>
      </c>
      <c r="I92" s="1">
        <v>17.842499999999998</v>
      </c>
      <c r="J92" s="1">
        <v>7.0108695652173916</v>
      </c>
      <c r="K92" s="2">
        <f t="shared" si="4"/>
        <v>0.39293089898934525</v>
      </c>
      <c r="L92" s="1">
        <v>134.07499999999993</v>
      </c>
      <c r="M92" s="1">
        <v>89.808478260869563</v>
      </c>
      <c r="N92" s="2">
        <f t="shared" si="5"/>
        <v>0.66983761522185048</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92"/>
  <sheetViews>
    <sheetView workbookViewId="0">
      <pane ySplit="1" topLeftCell="A2" activePane="bottomLeft" state="frozen"/>
      <selection activeCell="D1" sqref="D1"/>
      <selection pane="bottomLeft" sqref="A1:XFD1"/>
    </sheetView>
  </sheetViews>
  <sheetFormatPr defaultColWidth="11.77734375" defaultRowHeight="14.4" x14ac:dyDescent="0.3"/>
  <sheetData>
    <row r="1" spans="1:17" ht="72" x14ac:dyDescent="0.3">
      <c r="A1" s="6" t="s">
        <v>0</v>
      </c>
      <c r="B1" s="6" t="s">
        <v>1</v>
      </c>
      <c r="C1" s="6" t="s">
        <v>2</v>
      </c>
      <c r="D1" s="6" t="s">
        <v>3</v>
      </c>
      <c r="E1" s="6" t="s">
        <v>4</v>
      </c>
      <c r="F1" s="6" t="s">
        <v>5</v>
      </c>
      <c r="G1" s="6" t="s">
        <v>6</v>
      </c>
      <c r="H1" s="6" t="s">
        <v>7</v>
      </c>
      <c r="I1" s="6" t="s">
        <v>8</v>
      </c>
      <c r="J1" s="6" t="s">
        <v>9</v>
      </c>
      <c r="K1" s="6" t="s">
        <v>10</v>
      </c>
      <c r="L1" s="6" t="s">
        <v>11</v>
      </c>
      <c r="M1" s="6" t="s">
        <v>12</v>
      </c>
      <c r="N1" s="6" t="s">
        <v>13</v>
      </c>
      <c r="O1" s="6" t="s">
        <v>14</v>
      </c>
      <c r="P1" s="6" t="s">
        <v>15</v>
      </c>
      <c r="Q1" s="6" t="s">
        <v>16</v>
      </c>
    </row>
    <row r="2" spans="1:17" x14ac:dyDescent="0.3">
      <c r="A2" t="s">
        <v>32</v>
      </c>
      <c r="B2" t="s">
        <v>33</v>
      </c>
      <c r="C2" t="s">
        <v>34</v>
      </c>
      <c r="D2" t="s">
        <v>35</v>
      </c>
      <c r="E2" s="1">
        <v>56.902173913043477</v>
      </c>
      <c r="F2" s="1">
        <v>4.7826086956521738</v>
      </c>
      <c r="G2" s="1">
        <v>0.52173913043478259</v>
      </c>
      <c r="H2" s="1">
        <v>0.96739130434782605</v>
      </c>
      <c r="I2" s="1">
        <v>0.61956521739130432</v>
      </c>
      <c r="J2" s="1">
        <v>4.7826086956521738</v>
      </c>
      <c r="K2" s="1">
        <v>5.287826086956521</v>
      </c>
      <c r="L2" s="1">
        <f t="shared" ref="L2:L33" si="0">SUM(J2,K2)</f>
        <v>10.070434782608695</v>
      </c>
      <c r="M2" s="1">
        <f t="shared" ref="M2:M33" si="1">L2/E2</f>
        <v>0.17697803247373448</v>
      </c>
      <c r="N2" s="1">
        <v>4.9565217391304346</v>
      </c>
      <c r="O2" s="1">
        <v>0</v>
      </c>
      <c r="P2" s="1">
        <f t="shared" ref="P2:P33" si="2">SUM(N2,O2)</f>
        <v>4.9565217391304346</v>
      </c>
      <c r="Q2" s="1">
        <f t="shared" ref="Q2:Q33" si="3">P2/E2</f>
        <v>8.7106017191977081E-2</v>
      </c>
    </row>
    <row r="3" spans="1:17" x14ac:dyDescent="0.3">
      <c r="A3" t="s">
        <v>32</v>
      </c>
      <c r="B3" t="s">
        <v>36</v>
      </c>
      <c r="C3" t="s">
        <v>37</v>
      </c>
      <c r="D3" t="s">
        <v>38</v>
      </c>
      <c r="E3" s="1">
        <v>66.728260869565219</v>
      </c>
      <c r="F3" s="1">
        <v>5.5353260869565215</v>
      </c>
      <c r="G3" s="1">
        <v>0.66847826086956519</v>
      </c>
      <c r="H3" s="1">
        <v>0.51902173913043481</v>
      </c>
      <c r="I3" s="1">
        <v>1.1413043478260869</v>
      </c>
      <c r="J3" s="1">
        <v>4.9673913043478262</v>
      </c>
      <c r="K3" s="1">
        <v>3.0869565217391304</v>
      </c>
      <c r="L3" s="1">
        <f t="shared" si="0"/>
        <v>8.054347826086957</v>
      </c>
      <c r="M3" s="1">
        <f t="shared" si="1"/>
        <v>0.1207036976706304</v>
      </c>
      <c r="N3" s="1">
        <v>5.4483695652173916</v>
      </c>
      <c r="O3" s="1">
        <v>0</v>
      </c>
      <c r="P3" s="1">
        <f t="shared" si="2"/>
        <v>5.4483695652173916</v>
      </c>
      <c r="Q3" s="1">
        <f t="shared" si="3"/>
        <v>8.1650105880436558E-2</v>
      </c>
    </row>
    <row r="4" spans="1:17" x14ac:dyDescent="0.3">
      <c r="A4" t="s">
        <v>32</v>
      </c>
      <c r="B4" t="s">
        <v>39</v>
      </c>
      <c r="C4" t="s">
        <v>40</v>
      </c>
      <c r="D4" t="s">
        <v>41</v>
      </c>
      <c r="E4" s="1">
        <v>53.358695652173914</v>
      </c>
      <c r="F4" s="1">
        <v>45.586630434782613</v>
      </c>
      <c r="G4" s="1">
        <v>0.32608695652173908</v>
      </c>
      <c r="H4" s="1">
        <v>0.27445652173913043</v>
      </c>
      <c r="I4" s="1">
        <v>0.98913043478260865</v>
      </c>
      <c r="J4" s="1">
        <v>4.3469565217391306</v>
      </c>
      <c r="K4" s="1">
        <v>5.2471739130434791</v>
      </c>
      <c r="L4" s="1">
        <f t="shared" si="0"/>
        <v>9.5941304347826097</v>
      </c>
      <c r="M4" s="1">
        <f t="shared" si="1"/>
        <v>0.17980444082297822</v>
      </c>
      <c r="N4" s="1">
        <v>5.3264130434782606</v>
      </c>
      <c r="O4" s="1">
        <v>0</v>
      </c>
      <c r="P4" s="1">
        <f t="shared" si="2"/>
        <v>5.3264130434782606</v>
      </c>
      <c r="Q4" s="1">
        <f t="shared" si="3"/>
        <v>9.9822774495823996E-2</v>
      </c>
    </row>
    <row r="5" spans="1:17" x14ac:dyDescent="0.3">
      <c r="A5" t="s">
        <v>32</v>
      </c>
      <c r="B5" t="s">
        <v>42</v>
      </c>
      <c r="C5" t="s">
        <v>43</v>
      </c>
      <c r="D5" t="s">
        <v>44</v>
      </c>
      <c r="E5" s="1">
        <v>176.85869565217391</v>
      </c>
      <c r="F5" s="1">
        <v>5.1304347826086953</v>
      </c>
      <c r="G5" s="1">
        <v>6.5217391304347824E-2</v>
      </c>
      <c r="H5" s="1">
        <v>0.66576086956521741</v>
      </c>
      <c r="I5" s="1">
        <v>0.2608695652173913</v>
      </c>
      <c r="J5" s="1">
        <v>0</v>
      </c>
      <c r="K5" s="1">
        <v>17.700000000000006</v>
      </c>
      <c r="L5" s="1">
        <f t="shared" si="0"/>
        <v>17.700000000000006</v>
      </c>
      <c r="M5" s="1">
        <f t="shared" si="1"/>
        <v>0.10007989674881695</v>
      </c>
      <c r="N5" s="1">
        <v>13.744673913043478</v>
      </c>
      <c r="O5" s="1">
        <v>0</v>
      </c>
      <c r="P5" s="1">
        <f t="shared" si="2"/>
        <v>13.744673913043478</v>
      </c>
      <c r="Q5" s="1">
        <f t="shared" si="3"/>
        <v>7.7715567574211789E-2</v>
      </c>
    </row>
    <row r="6" spans="1:17" x14ac:dyDescent="0.3">
      <c r="A6" t="s">
        <v>32</v>
      </c>
      <c r="B6" t="s">
        <v>45</v>
      </c>
      <c r="C6" t="s">
        <v>46</v>
      </c>
      <c r="D6" t="s">
        <v>35</v>
      </c>
      <c r="E6" s="1">
        <v>34.793478260869563</v>
      </c>
      <c r="F6" s="1">
        <v>5.1304347826086953</v>
      </c>
      <c r="G6" s="1">
        <v>5.434782608695652E-2</v>
      </c>
      <c r="H6" s="1">
        <v>7.9021739130434782E-2</v>
      </c>
      <c r="I6" s="1">
        <v>2.1304347826086958</v>
      </c>
      <c r="J6" s="1">
        <v>3.6467391304347827</v>
      </c>
      <c r="K6" s="1">
        <v>8.7813043478260848</v>
      </c>
      <c r="L6" s="1">
        <f t="shared" si="0"/>
        <v>12.428043478260868</v>
      </c>
      <c r="M6" s="1">
        <f t="shared" si="1"/>
        <v>0.35719462667916274</v>
      </c>
      <c r="N6" s="1">
        <v>5.0543478260869561</v>
      </c>
      <c r="O6" s="1">
        <v>5.3016304347826084</v>
      </c>
      <c r="P6" s="1">
        <f t="shared" si="2"/>
        <v>10.355978260869565</v>
      </c>
      <c r="Q6" s="1">
        <f t="shared" si="3"/>
        <v>0.29764136207435177</v>
      </c>
    </row>
    <row r="7" spans="1:17" x14ac:dyDescent="0.3">
      <c r="A7" t="s">
        <v>32</v>
      </c>
      <c r="B7" t="s">
        <v>47</v>
      </c>
      <c r="C7" t="s">
        <v>48</v>
      </c>
      <c r="D7" t="s">
        <v>44</v>
      </c>
      <c r="E7" s="1">
        <v>67.586956521739125</v>
      </c>
      <c r="F7" s="1">
        <v>5.5652173913043477</v>
      </c>
      <c r="G7" s="1">
        <v>0.77173913043478259</v>
      </c>
      <c r="H7" s="1">
        <v>0.40217391304347827</v>
      </c>
      <c r="I7" s="1">
        <v>1.6847826086956521</v>
      </c>
      <c r="J7" s="1">
        <v>5.2119565217391308</v>
      </c>
      <c r="K7" s="1">
        <v>4.2798913043478262</v>
      </c>
      <c r="L7" s="1">
        <f t="shared" si="0"/>
        <v>9.491847826086957</v>
      </c>
      <c r="M7" s="1">
        <f t="shared" si="1"/>
        <v>0.14043904792537795</v>
      </c>
      <c r="N7" s="1">
        <v>5.4782608695652177</v>
      </c>
      <c r="O7" s="1">
        <v>0</v>
      </c>
      <c r="P7" s="1">
        <f t="shared" si="2"/>
        <v>5.4782608695652177</v>
      </c>
      <c r="Q7" s="1">
        <f t="shared" si="3"/>
        <v>8.1055001608234173E-2</v>
      </c>
    </row>
    <row r="8" spans="1:17" x14ac:dyDescent="0.3">
      <c r="A8" t="s">
        <v>32</v>
      </c>
      <c r="B8" t="s">
        <v>49</v>
      </c>
      <c r="C8" t="s">
        <v>50</v>
      </c>
      <c r="D8" t="s">
        <v>41</v>
      </c>
      <c r="E8" s="1">
        <v>84.228260869565219</v>
      </c>
      <c r="F8" s="1">
        <v>5.5652173913043477</v>
      </c>
      <c r="G8" s="1">
        <v>0.39130434782608697</v>
      </c>
      <c r="H8" s="1">
        <v>0.58967391304347827</v>
      </c>
      <c r="I8" s="1">
        <v>3.152173913043478</v>
      </c>
      <c r="J8" s="1">
        <v>10.695652173913043</v>
      </c>
      <c r="K8" s="1">
        <v>7.7853260869565215</v>
      </c>
      <c r="L8" s="1">
        <f t="shared" si="0"/>
        <v>18.480978260869563</v>
      </c>
      <c r="M8" s="1">
        <f t="shared" si="1"/>
        <v>0.21941540843979865</v>
      </c>
      <c r="N8" s="1">
        <v>2.6086956521739131</v>
      </c>
      <c r="O8" s="1">
        <v>9.7065217391304355</v>
      </c>
      <c r="P8" s="1">
        <f t="shared" si="2"/>
        <v>12.315217391304348</v>
      </c>
      <c r="Q8" s="1">
        <f t="shared" si="3"/>
        <v>0.14621241450509742</v>
      </c>
    </row>
    <row r="9" spans="1:17" x14ac:dyDescent="0.3">
      <c r="A9" t="s">
        <v>32</v>
      </c>
      <c r="B9" t="s">
        <v>51</v>
      </c>
      <c r="C9" t="s">
        <v>52</v>
      </c>
      <c r="D9" t="s">
        <v>35</v>
      </c>
      <c r="E9" s="1">
        <v>62.380434782608695</v>
      </c>
      <c r="F9" s="1">
        <v>0</v>
      </c>
      <c r="G9" s="1">
        <v>0.69565217391304346</v>
      </c>
      <c r="H9" s="1">
        <v>9.7826086956521743E-2</v>
      </c>
      <c r="I9" s="1">
        <v>5.9021739130434785</v>
      </c>
      <c r="J9" s="1">
        <v>9.9103260869565215</v>
      </c>
      <c r="K9" s="1">
        <v>0</v>
      </c>
      <c r="L9" s="1">
        <f t="shared" si="0"/>
        <v>9.9103260869565215</v>
      </c>
      <c r="M9" s="1">
        <f t="shared" si="1"/>
        <v>0.15886914096532498</v>
      </c>
      <c r="N9" s="1">
        <v>5.2065217391304346</v>
      </c>
      <c r="O9" s="1">
        <v>0</v>
      </c>
      <c r="P9" s="1">
        <f t="shared" si="2"/>
        <v>5.2065217391304346</v>
      </c>
      <c r="Q9" s="1">
        <f t="shared" si="3"/>
        <v>8.3464018121623976E-2</v>
      </c>
    </row>
    <row r="10" spans="1:17" x14ac:dyDescent="0.3">
      <c r="A10" t="s">
        <v>32</v>
      </c>
      <c r="B10" t="s">
        <v>53</v>
      </c>
      <c r="C10" t="s">
        <v>54</v>
      </c>
      <c r="D10" t="s">
        <v>55</v>
      </c>
      <c r="E10" s="1">
        <v>70.945652173913047</v>
      </c>
      <c r="F10" s="1">
        <v>4.6956521739130439</v>
      </c>
      <c r="G10" s="1">
        <v>0.52369565217391245</v>
      </c>
      <c r="H10" s="1">
        <v>0.31326086956521731</v>
      </c>
      <c r="I10" s="1">
        <v>1.2717391304347827</v>
      </c>
      <c r="J10" s="1">
        <v>0</v>
      </c>
      <c r="K10" s="1">
        <v>9.8381521739130449</v>
      </c>
      <c r="L10" s="1">
        <f t="shared" si="0"/>
        <v>9.8381521739130449</v>
      </c>
      <c r="M10" s="1">
        <f t="shared" si="1"/>
        <v>0.13867167151830859</v>
      </c>
      <c r="N10" s="1">
        <v>5.3490217391304338</v>
      </c>
      <c r="O10" s="1">
        <v>0</v>
      </c>
      <c r="P10" s="1">
        <f t="shared" si="2"/>
        <v>5.3490217391304338</v>
      </c>
      <c r="Q10" s="1">
        <f t="shared" si="3"/>
        <v>7.5396047188601184E-2</v>
      </c>
    </row>
    <row r="11" spans="1:17" x14ac:dyDescent="0.3">
      <c r="A11" t="s">
        <v>32</v>
      </c>
      <c r="B11" t="s">
        <v>56</v>
      </c>
      <c r="C11" t="s">
        <v>43</v>
      </c>
      <c r="D11" t="s">
        <v>44</v>
      </c>
      <c r="E11" s="1">
        <v>83.923913043478265</v>
      </c>
      <c r="F11" s="1">
        <v>4.6956521739130439</v>
      </c>
      <c r="G11" s="1">
        <v>0.52173913043478259</v>
      </c>
      <c r="H11" s="1">
        <v>0</v>
      </c>
      <c r="I11" s="1">
        <v>4.6630434782608692</v>
      </c>
      <c r="J11" s="1">
        <v>4.5217391304347823</v>
      </c>
      <c r="K11" s="1">
        <v>4.9943478260869565</v>
      </c>
      <c r="L11" s="1">
        <f t="shared" si="0"/>
        <v>9.5160869565217396</v>
      </c>
      <c r="M11" s="1">
        <f t="shared" si="1"/>
        <v>0.11338945732418081</v>
      </c>
      <c r="N11" s="1">
        <v>0</v>
      </c>
      <c r="O11" s="1">
        <v>17.260760869565221</v>
      </c>
      <c r="P11" s="1">
        <f t="shared" si="2"/>
        <v>17.260760869565221</v>
      </c>
      <c r="Q11" s="1">
        <f t="shared" si="3"/>
        <v>0.20567154513664038</v>
      </c>
    </row>
    <row r="12" spans="1:17" x14ac:dyDescent="0.3">
      <c r="A12" t="s">
        <v>32</v>
      </c>
      <c r="B12" t="s">
        <v>57</v>
      </c>
      <c r="C12" t="s">
        <v>58</v>
      </c>
      <c r="D12" t="s">
        <v>59</v>
      </c>
      <c r="E12" s="1">
        <v>105.04347826086956</v>
      </c>
      <c r="F12" s="1">
        <v>4.4782608695652177</v>
      </c>
      <c r="G12" s="1">
        <v>0</v>
      </c>
      <c r="H12" s="1">
        <v>0.82608695652173914</v>
      </c>
      <c r="I12" s="1">
        <v>0</v>
      </c>
      <c r="J12" s="1">
        <v>0</v>
      </c>
      <c r="K12" s="1">
        <v>16.111739130434785</v>
      </c>
      <c r="L12" s="1">
        <f t="shared" si="0"/>
        <v>16.111739130434785</v>
      </c>
      <c r="M12" s="1">
        <f t="shared" si="1"/>
        <v>0.15338162251655632</v>
      </c>
      <c r="N12" s="1">
        <v>0</v>
      </c>
      <c r="O12" s="1">
        <v>15.554565217391303</v>
      </c>
      <c r="P12" s="1">
        <f t="shared" si="2"/>
        <v>15.554565217391303</v>
      </c>
      <c r="Q12" s="1">
        <f t="shared" si="3"/>
        <v>0.14807740066225164</v>
      </c>
    </row>
    <row r="13" spans="1:17" x14ac:dyDescent="0.3">
      <c r="A13" t="s">
        <v>32</v>
      </c>
      <c r="B13" t="s">
        <v>60</v>
      </c>
      <c r="C13" t="s">
        <v>61</v>
      </c>
      <c r="D13" t="s">
        <v>41</v>
      </c>
      <c r="E13" s="1">
        <v>51.739130434782609</v>
      </c>
      <c r="F13" s="1">
        <v>3.0815217391304346</v>
      </c>
      <c r="G13" s="1">
        <v>6.5217391304347824E-2</v>
      </c>
      <c r="H13" s="1">
        <v>0.41304347826086957</v>
      </c>
      <c r="I13" s="1">
        <v>0.15217391304347827</v>
      </c>
      <c r="J13" s="1">
        <v>0</v>
      </c>
      <c r="K13" s="1">
        <v>5.8791304347826072</v>
      </c>
      <c r="L13" s="1">
        <f t="shared" si="0"/>
        <v>5.8791304347826072</v>
      </c>
      <c r="M13" s="1">
        <f t="shared" si="1"/>
        <v>0.11363025210084031</v>
      </c>
      <c r="N13" s="1">
        <v>0</v>
      </c>
      <c r="O13" s="1">
        <v>4.8285869565217379</v>
      </c>
      <c r="P13" s="1">
        <f t="shared" si="2"/>
        <v>4.8285869565217379</v>
      </c>
      <c r="Q13" s="1">
        <f t="shared" si="3"/>
        <v>9.3325630252100819E-2</v>
      </c>
    </row>
    <row r="14" spans="1:17" x14ac:dyDescent="0.3">
      <c r="A14" t="s">
        <v>32</v>
      </c>
      <c r="B14" t="s">
        <v>62</v>
      </c>
      <c r="C14" t="s">
        <v>63</v>
      </c>
      <c r="D14" t="s">
        <v>64</v>
      </c>
      <c r="E14" s="1">
        <v>24.510869565217391</v>
      </c>
      <c r="F14" s="1">
        <v>2.5217391304347827</v>
      </c>
      <c r="G14" s="1">
        <v>1.0869565217391304E-2</v>
      </c>
      <c r="H14" s="1">
        <v>6.3369565217391302E-2</v>
      </c>
      <c r="I14" s="1">
        <v>0.11956521739130435</v>
      </c>
      <c r="J14" s="1">
        <v>3.4048913043478275</v>
      </c>
      <c r="K14" s="1">
        <v>0</v>
      </c>
      <c r="L14" s="1">
        <f t="shared" si="0"/>
        <v>3.4048913043478275</v>
      </c>
      <c r="M14" s="1">
        <f t="shared" si="1"/>
        <v>0.13891352549889141</v>
      </c>
      <c r="N14" s="1">
        <v>3.7236956521739124</v>
      </c>
      <c r="O14" s="1">
        <v>0</v>
      </c>
      <c r="P14" s="1">
        <f t="shared" si="2"/>
        <v>3.7236956521739124</v>
      </c>
      <c r="Q14" s="1">
        <f t="shared" si="3"/>
        <v>0.15192017738359201</v>
      </c>
    </row>
    <row r="15" spans="1:17" x14ac:dyDescent="0.3">
      <c r="A15" t="s">
        <v>32</v>
      </c>
      <c r="B15" t="s">
        <v>65</v>
      </c>
      <c r="C15" t="s">
        <v>66</v>
      </c>
      <c r="D15" t="s">
        <v>67</v>
      </c>
      <c r="E15" s="1">
        <v>45.532608695652172</v>
      </c>
      <c r="F15" s="1">
        <v>5.0434782608695654</v>
      </c>
      <c r="G15" s="1">
        <v>4.4456521739130436E-2</v>
      </c>
      <c r="H15" s="1">
        <v>0.14130434782608695</v>
      </c>
      <c r="I15" s="1">
        <v>0.63043478260869568</v>
      </c>
      <c r="J15" s="1">
        <v>1.5030434782608699</v>
      </c>
      <c r="K15" s="1">
        <v>3.8236956521739129</v>
      </c>
      <c r="L15" s="1">
        <f t="shared" si="0"/>
        <v>5.3267391304347829</v>
      </c>
      <c r="M15" s="1">
        <f t="shared" si="1"/>
        <v>0.11698734781570781</v>
      </c>
      <c r="N15" s="1">
        <v>5.250108695652175</v>
      </c>
      <c r="O15" s="1">
        <v>4.5927173913043466</v>
      </c>
      <c r="P15" s="1">
        <f t="shared" si="2"/>
        <v>9.8428260869565207</v>
      </c>
      <c r="Q15" s="1">
        <f t="shared" si="3"/>
        <v>0.21617092384817377</v>
      </c>
    </row>
    <row r="16" spans="1:17" x14ac:dyDescent="0.3">
      <c r="A16" t="s">
        <v>32</v>
      </c>
      <c r="B16" t="s">
        <v>68</v>
      </c>
      <c r="C16" t="s">
        <v>69</v>
      </c>
      <c r="D16" t="s">
        <v>64</v>
      </c>
      <c r="E16" s="1">
        <v>62.326086956521742</v>
      </c>
      <c r="F16" s="1">
        <v>0</v>
      </c>
      <c r="G16" s="1">
        <v>2.717391304347826E-2</v>
      </c>
      <c r="H16" s="1">
        <v>0.35326086956521741</v>
      </c>
      <c r="I16" s="1">
        <v>1.2173913043478262</v>
      </c>
      <c r="J16" s="1">
        <v>0</v>
      </c>
      <c r="K16" s="1">
        <v>4.5380434782608692</v>
      </c>
      <c r="L16" s="1">
        <f t="shared" si="0"/>
        <v>4.5380434782608692</v>
      </c>
      <c r="M16" s="1">
        <f t="shared" si="1"/>
        <v>7.2811301011510274E-2</v>
      </c>
      <c r="N16" s="1">
        <v>2.4809782608695654</v>
      </c>
      <c r="O16" s="1">
        <v>0</v>
      </c>
      <c r="P16" s="1">
        <f t="shared" si="2"/>
        <v>2.4809782608695654</v>
      </c>
      <c r="Q16" s="1">
        <f t="shared" si="3"/>
        <v>3.9806417858388558E-2</v>
      </c>
    </row>
    <row r="17" spans="1:17" x14ac:dyDescent="0.3">
      <c r="A17" t="s">
        <v>32</v>
      </c>
      <c r="B17" t="s">
        <v>70</v>
      </c>
      <c r="C17" t="s">
        <v>71</v>
      </c>
      <c r="D17" t="s">
        <v>41</v>
      </c>
      <c r="E17" s="1">
        <v>48.434782608695649</v>
      </c>
      <c r="F17" s="1">
        <v>2.5217391304347827</v>
      </c>
      <c r="G17" s="1">
        <v>0.16304347826086957</v>
      </c>
      <c r="H17" s="1">
        <v>0.39619565217391306</v>
      </c>
      <c r="I17" s="1">
        <v>0.19565217391304349</v>
      </c>
      <c r="J17" s="1">
        <v>0</v>
      </c>
      <c r="K17" s="1">
        <v>3.2466304347826092</v>
      </c>
      <c r="L17" s="1">
        <f t="shared" si="0"/>
        <v>3.2466304347826092</v>
      </c>
      <c r="M17" s="1">
        <f t="shared" si="1"/>
        <v>6.7030969479353691E-2</v>
      </c>
      <c r="N17" s="1">
        <v>5.2177173913043484</v>
      </c>
      <c r="O17" s="1">
        <v>0</v>
      </c>
      <c r="P17" s="1">
        <f t="shared" si="2"/>
        <v>5.2177173913043484</v>
      </c>
      <c r="Q17" s="1">
        <f t="shared" si="3"/>
        <v>0.10772666068222624</v>
      </c>
    </row>
    <row r="18" spans="1:17" x14ac:dyDescent="0.3">
      <c r="A18" t="s">
        <v>32</v>
      </c>
      <c r="B18" t="s">
        <v>72</v>
      </c>
      <c r="C18" t="s">
        <v>73</v>
      </c>
      <c r="D18" t="s">
        <v>74</v>
      </c>
      <c r="E18" s="1">
        <v>73.684782608695656</v>
      </c>
      <c r="F18" s="1">
        <v>4.9565217391304346</v>
      </c>
      <c r="G18" s="1">
        <v>0</v>
      </c>
      <c r="H18" s="1">
        <v>0.54347826086956519</v>
      </c>
      <c r="I18" s="1">
        <v>2.8369565217391304</v>
      </c>
      <c r="J18" s="1">
        <v>4.6956521739130439</v>
      </c>
      <c r="K18" s="1">
        <v>5.9055434782608689</v>
      </c>
      <c r="L18" s="1">
        <f t="shared" si="0"/>
        <v>10.601195652173914</v>
      </c>
      <c r="M18" s="1">
        <f t="shared" si="1"/>
        <v>0.1438722525446231</v>
      </c>
      <c r="N18" s="1">
        <v>9.4135869565217369</v>
      </c>
      <c r="O18" s="1">
        <v>0</v>
      </c>
      <c r="P18" s="1">
        <f t="shared" si="2"/>
        <v>9.4135869565217369</v>
      </c>
      <c r="Q18" s="1">
        <f t="shared" si="3"/>
        <v>0.12775483109603183</v>
      </c>
    </row>
    <row r="19" spans="1:17" x14ac:dyDescent="0.3">
      <c r="A19" t="s">
        <v>32</v>
      </c>
      <c r="B19" t="s">
        <v>75</v>
      </c>
      <c r="C19" t="s">
        <v>76</v>
      </c>
      <c r="D19" t="s">
        <v>77</v>
      </c>
      <c r="E19" s="1">
        <v>24.782608695652176</v>
      </c>
      <c r="F19" s="1">
        <v>4.9972826086956523</v>
      </c>
      <c r="G19" s="1">
        <v>0</v>
      </c>
      <c r="H19" s="1">
        <v>0.50543478260869568</v>
      </c>
      <c r="I19" s="1">
        <v>0.2608695652173913</v>
      </c>
      <c r="J19" s="1">
        <v>3.8831521739130435</v>
      </c>
      <c r="K19" s="1">
        <v>4.0298913043478262</v>
      </c>
      <c r="L19" s="1">
        <f t="shared" si="0"/>
        <v>7.9130434782608692</v>
      </c>
      <c r="M19" s="1">
        <f t="shared" si="1"/>
        <v>0.31929824561403503</v>
      </c>
      <c r="N19" s="1">
        <v>0.88043478260869568</v>
      </c>
      <c r="O19" s="1">
        <v>3.6657608695652173</v>
      </c>
      <c r="P19" s="1">
        <f t="shared" si="2"/>
        <v>4.5461956521739131</v>
      </c>
      <c r="Q19" s="1">
        <f t="shared" si="3"/>
        <v>0.18344298245614035</v>
      </c>
    </row>
    <row r="20" spans="1:17" x14ac:dyDescent="0.3">
      <c r="A20" t="s">
        <v>32</v>
      </c>
      <c r="B20" t="s">
        <v>78</v>
      </c>
      <c r="C20" t="s">
        <v>40</v>
      </c>
      <c r="D20" t="s">
        <v>41</v>
      </c>
      <c r="E20" s="1">
        <v>54.652173913043477</v>
      </c>
      <c r="F20" s="1">
        <v>5.4239130434782608</v>
      </c>
      <c r="G20" s="1">
        <v>0.32608695652173914</v>
      </c>
      <c r="H20" s="1">
        <v>0.40489130434782611</v>
      </c>
      <c r="I20" s="1">
        <v>1.3478260869565217</v>
      </c>
      <c r="J20" s="1">
        <v>5.2173913043478262</v>
      </c>
      <c r="K20" s="1">
        <v>1.9673913043478262</v>
      </c>
      <c r="L20" s="1">
        <f t="shared" si="0"/>
        <v>7.1847826086956523</v>
      </c>
      <c r="M20" s="1">
        <f t="shared" si="1"/>
        <v>0.13146380270485283</v>
      </c>
      <c r="N20" s="1">
        <v>5.2336956521739131</v>
      </c>
      <c r="O20" s="1">
        <v>0</v>
      </c>
      <c r="P20" s="1">
        <f t="shared" si="2"/>
        <v>5.2336956521739131</v>
      </c>
      <c r="Q20" s="1">
        <f t="shared" si="3"/>
        <v>9.5763723150357999E-2</v>
      </c>
    </row>
    <row r="21" spans="1:17" x14ac:dyDescent="0.3">
      <c r="A21" t="s">
        <v>32</v>
      </c>
      <c r="B21" t="s">
        <v>79</v>
      </c>
      <c r="C21" t="s">
        <v>80</v>
      </c>
      <c r="D21" t="s">
        <v>81</v>
      </c>
      <c r="E21" s="1">
        <v>21.282608695652176</v>
      </c>
      <c r="F21" s="1">
        <v>2.8695652173913042</v>
      </c>
      <c r="G21" s="1">
        <v>0</v>
      </c>
      <c r="H21" s="1">
        <v>9.7826086956521743E-2</v>
      </c>
      <c r="I21" s="1">
        <v>0.2608695652173913</v>
      </c>
      <c r="J21" s="1">
        <v>5.1958695652173903</v>
      </c>
      <c r="K21" s="1">
        <v>0</v>
      </c>
      <c r="L21" s="1">
        <f t="shared" si="0"/>
        <v>5.1958695652173903</v>
      </c>
      <c r="M21" s="1">
        <f t="shared" si="1"/>
        <v>0.2441368743615934</v>
      </c>
      <c r="N21" s="1">
        <v>0.98467391304347829</v>
      </c>
      <c r="O21" s="1">
        <v>5.45695652173913</v>
      </c>
      <c r="P21" s="1">
        <f t="shared" si="2"/>
        <v>6.4416304347826081</v>
      </c>
      <c r="Q21" s="1">
        <f t="shared" si="3"/>
        <v>0.30267109295199179</v>
      </c>
    </row>
    <row r="22" spans="1:17" x14ac:dyDescent="0.3">
      <c r="A22" t="s">
        <v>32</v>
      </c>
      <c r="B22" t="s">
        <v>82</v>
      </c>
      <c r="C22" t="s">
        <v>83</v>
      </c>
      <c r="D22" t="s">
        <v>74</v>
      </c>
      <c r="E22" s="1">
        <v>36.793478260869563</v>
      </c>
      <c r="F22" s="1">
        <v>3.5</v>
      </c>
      <c r="G22" s="1">
        <v>0.27173913043478259</v>
      </c>
      <c r="H22" s="1">
        <v>0.16304347826086957</v>
      </c>
      <c r="I22" s="1">
        <v>0.32608695652173914</v>
      </c>
      <c r="J22" s="1">
        <v>5.3039130434782606</v>
      </c>
      <c r="K22" s="1">
        <v>0</v>
      </c>
      <c r="L22" s="1">
        <f t="shared" si="0"/>
        <v>5.3039130434782606</v>
      </c>
      <c r="M22" s="1">
        <f t="shared" si="1"/>
        <v>0.14415361890694239</v>
      </c>
      <c r="N22" s="1">
        <v>4.9748913043478264</v>
      </c>
      <c r="O22" s="1">
        <v>0</v>
      </c>
      <c r="P22" s="1">
        <f t="shared" si="2"/>
        <v>4.9748913043478264</v>
      </c>
      <c r="Q22" s="1">
        <f t="shared" si="3"/>
        <v>0.1352112259970458</v>
      </c>
    </row>
    <row r="23" spans="1:17" x14ac:dyDescent="0.3">
      <c r="A23" t="s">
        <v>32</v>
      </c>
      <c r="B23" t="s">
        <v>84</v>
      </c>
      <c r="C23" t="s">
        <v>85</v>
      </c>
      <c r="D23" t="s">
        <v>44</v>
      </c>
      <c r="E23" s="1">
        <v>55.858695652173914</v>
      </c>
      <c r="F23" s="1">
        <v>6.1630434782608692</v>
      </c>
      <c r="G23" s="1">
        <v>6.5217391304347824E-2</v>
      </c>
      <c r="H23" s="1">
        <v>0.63695652173913042</v>
      </c>
      <c r="I23" s="1">
        <v>0.90217391304347827</v>
      </c>
      <c r="J23" s="1">
        <v>5.6951086956521735</v>
      </c>
      <c r="K23" s="1">
        <v>9.8567391304347822</v>
      </c>
      <c r="L23" s="1">
        <f t="shared" si="0"/>
        <v>15.551847826086956</v>
      </c>
      <c r="M23" s="1">
        <f t="shared" si="1"/>
        <v>0.2784140883440358</v>
      </c>
      <c r="N23" s="1">
        <v>5.1018478260869573</v>
      </c>
      <c r="O23" s="1">
        <v>0</v>
      </c>
      <c r="P23" s="1">
        <f t="shared" si="2"/>
        <v>5.1018478260869573</v>
      </c>
      <c r="Q23" s="1">
        <f t="shared" si="3"/>
        <v>9.1334890056431223E-2</v>
      </c>
    </row>
    <row r="24" spans="1:17" x14ac:dyDescent="0.3">
      <c r="A24" t="s">
        <v>32</v>
      </c>
      <c r="B24" t="s">
        <v>86</v>
      </c>
      <c r="C24" t="s">
        <v>87</v>
      </c>
      <c r="D24" t="s">
        <v>35</v>
      </c>
      <c r="E24" s="1">
        <v>44.782608695652172</v>
      </c>
      <c r="F24" s="1">
        <v>4.3478260869565215</v>
      </c>
      <c r="G24" s="1">
        <v>0</v>
      </c>
      <c r="H24" s="1">
        <v>0.20108695652173914</v>
      </c>
      <c r="I24" s="1">
        <v>5.0652173913043477</v>
      </c>
      <c r="J24" s="1">
        <v>0</v>
      </c>
      <c r="K24" s="1">
        <v>9.5896739130434785</v>
      </c>
      <c r="L24" s="1">
        <f t="shared" si="0"/>
        <v>9.5896739130434785</v>
      </c>
      <c r="M24" s="1">
        <f t="shared" si="1"/>
        <v>0.21413834951456312</v>
      </c>
      <c r="N24" s="1">
        <v>3.660326086956522</v>
      </c>
      <c r="O24" s="1">
        <v>0</v>
      </c>
      <c r="P24" s="1">
        <f t="shared" si="2"/>
        <v>3.660326086956522</v>
      </c>
      <c r="Q24" s="1">
        <f t="shared" si="3"/>
        <v>8.1735436893203894E-2</v>
      </c>
    </row>
    <row r="25" spans="1:17" x14ac:dyDescent="0.3">
      <c r="A25" t="s">
        <v>32</v>
      </c>
      <c r="B25" t="s">
        <v>88</v>
      </c>
      <c r="C25" t="s">
        <v>89</v>
      </c>
      <c r="D25" t="s">
        <v>35</v>
      </c>
      <c r="E25" s="1">
        <v>37.021739130434781</v>
      </c>
      <c r="F25" s="1">
        <v>4.6956521739130439</v>
      </c>
      <c r="G25" s="1">
        <v>1.0869565217391304E-2</v>
      </c>
      <c r="H25" s="1">
        <v>8.6956521739130432E-2</v>
      </c>
      <c r="I25" s="1">
        <v>0.2608695652173913</v>
      </c>
      <c r="J25" s="1">
        <v>4.9707608695652183</v>
      </c>
      <c r="K25" s="1">
        <v>0</v>
      </c>
      <c r="L25" s="1">
        <f t="shared" si="0"/>
        <v>4.9707608695652183</v>
      </c>
      <c r="M25" s="1">
        <f t="shared" si="1"/>
        <v>0.13426600117439816</v>
      </c>
      <c r="N25" s="1">
        <v>3.9731521739130438</v>
      </c>
      <c r="O25" s="1">
        <v>0</v>
      </c>
      <c r="P25" s="1">
        <f t="shared" si="2"/>
        <v>3.9731521739130438</v>
      </c>
      <c r="Q25" s="1">
        <f t="shared" si="3"/>
        <v>0.10731943628890195</v>
      </c>
    </row>
    <row r="26" spans="1:17" x14ac:dyDescent="0.3">
      <c r="A26" t="s">
        <v>32</v>
      </c>
      <c r="B26" t="s">
        <v>90</v>
      </c>
      <c r="C26" t="s">
        <v>91</v>
      </c>
      <c r="D26" t="s">
        <v>44</v>
      </c>
      <c r="E26" s="1">
        <v>62.380434782608695</v>
      </c>
      <c r="F26" s="1">
        <v>4.3478260869565215</v>
      </c>
      <c r="G26" s="1">
        <v>0</v>
      </c>
      <c r="H26" s="1">
        <v>0.65217391304347827</v>
      </c>
      <c r="I26" s="1">
        <v>0</v>
      </c>
      <c r="J26" s="1">
        <v>0</v>
      </c>
      <c r="K26" s="1">
        <v>13.196847826086955</v>
      </c>
      <c r="L26" s="1">
        <f t="shared" si="0"/>
        <v>13.196847826086955</v>
      </c>
      <c r="M26" s="1">
        <f t="shared" si="1"/>
        <v>0.2115542777487367</v>
      </c>
      <c r="N26" s="1">
        <v>5.3043478260869561</v>
      </c>
      <c r="O26" s="1">
        <v>8.7826086956521738</v>
      </c>
      <c r="P26" s="1">
        <f t="shared" si="2"/>
        <v>14.086956521739129</v>
      </c>
      <c r="Q26" s="1">
        <f t="shared" si="3"/>
        <v>0.22582331416623103</v>
      </c>
    </row>
    <row r="27" spans="1:17" x14ac:dyDescent="0.3">
      <c r="A27" t="s">
        <v>32</v>
      </c>
      <c r="B27" t="s">
        <v>92</v>
      </c>
      <c r="C27" t="s">
        <v>93</v>
      </c>
      <c r="D27" t="s">
        <v>74</v>
      </c>
      <c r="E27" s="1">
        <v>75.097826086956516</v>
      </c>
      <c r="F27" s="1">
        <v>4.7038043478260869</v>
      </c>
      <c r="G27" s="1">
        <v>1.0217391304347827</v>
      </c>
      <c r="H27" s="1">
        <v>0.16032608695652173</v>
      </c>
      <c r="I27" s="1">
        <v>0.35869565217391303</v>
      </c>
      <c r="J27" s="1">
        <v>4.5271739130434785</v>
      </c>
      <c r="K27" s="1">
        <v>11.198369565217391</v>
      </c>
      <c r="L27" s="1">
        <f t="shared" si="0"/>
        <v>15.725543478260869</v>
      </c>
      <c r="M27" s="1">
        <f t="shared" si="1"/>
        <v>0.20940078158923145</v>
      </c>
      <c r="N27" s="1">
        <v>4.7228260869565215</v>
      </c>
      <c r="O27" s="1">
        <v>3.9538043478260869</v>
      </c>
      <c r="P27" s="1">
        <f t="shared" si="2"/>
        <v>8.6766304347826093</v>
      </c>
      <c r="Q27" s="1">
        <f t="shared" si="3"/>
        <v>0.11553770444347954</v>
      </c>
    </row>
    <row r="28" spans="1:17" x14ac:dyDescent="0.3">
      <c r="A28" t="s">
        <v>32</v>
      </c>
      <c r="B28" t="s">
        <v>94</v>
      </c>
      <c r="C28" t="s">
        <v>95</v>
      </c>
      <c r="D28" t="s">
        <v>64</v>
      </c>
      <c r="E28" s="1">
        <v>38.717391304347828</v>
      </c>
      <c r="F28" s="1">
        <v>4.2608695652173916</v>
      </c>
      <c r="G28" s="1">
        <v>3.2608695652173912E-2</v>
      </c>
      <c r="H28" s="1">
        <v>0.13043478260869565</v>
      </c>
      <c r="I28" s="1">
        <v>1.1304347826086956</v>
      </c>
      <c r="J28" s="1">
        <v>0</v>
      </c>
      <c r="K28" s="1">
        <v>0</v>
      </c>
      <c r="L28" s="1">
        <f t="shared" si="0"/>
        <v>0</v>
      </c>
      <c r="M28" s="1">
        <f t="shared" si="1"/>
        <v>0</v>
      </c>
      <c r="N28" s="1">
        <v>0.76902173913043481</v>
      </c>
      <c r="O28" s="1">
        <v>0</v>
      </c>
      <c r="P28" s="1">
        <f t="shared" si="2"/>
        <v>0.76902173913043481</v>
      </c>
      <c r="Q28" s="1">
        <f t="shared" si="3"/>
        <v>1.9862436833239752E-2</v>
      </c>
    </row>
    <row r="29" spans="1:17" x14ac:dyDescent="0.3">
      <c r="A29" t="s">
        <v>32</v>
      </c>
      <c r="B29" t="s">
        <v>96</v>
      </c>
      <c r="C29" t="s">
        <v>97</v>
      </c>
      <c r="D29" t="s">
        <v>98</v>
      </c>
      <c r="E29" s="1">
        <v>35.945652173913047</v>
      </c>
      <c r="F29" s="1">
        <v>4.4782608695652177</v>
      </c>
      <c r="G29" s="1">
        <v>0.28260869565217389</v>
      </c>
      <c r="H29" s="1">
        <v>0.17032608695652174</v>
      </c>
      <c r="I29" s="1">
        <v>1.7391304347826086</v>
      </c>
      <c r="J29" s="1">
        <v>0</v>
      </c>
      <c r="K29" s="1">
        <v>9.6665217391304346</v>
      </c>
      <c r="L29" s="1">
        <f t="shared" si="0"/>
        <v>9.6665217391304346</v>
      </c>
      <c r="M29" s="1">
        <f t="shared" si="1"/>
        <v>0.26892047172664041</v>
      </c>
      <c r="N29" s="1">
        <v>4.7802173913043466</v>
      </c>
      <c r="O29" s="1">
        <v>0</v>
      </c>
      <c r="P29" s="1">
        <f t="shared" si="2"/>
        <v>4.7802173913043466</v>
      </c>
      <c r="Q29" s="1">
        <f t="shared" si="3"/>
        <v>0.1329845781675234</v>
      </c>
    </row>
    <row r="30" spans="1:17" x14ac:dyDescent="0.3">
      <c r="A30" t="s">
        <v>32</v>
      </c>
      <c r="B30" t="s">
        <v>99</v>
      </c>
      <c r="C30" t="s">
        <v>100</v>
      </c>
      <c r="D30" t="s">
        <v>44</v>
      </c>
      <c r="E30" s="1">
        <v>76.945652173913047</v>
      </c>
      <c r="F30" s="1">
        <v>4.9546739130434778</v>
      </c>
      <c r="G30" s="1">
        <v>0.32608695652173914</v>
      </c>
      <c r="H30" s="1">
        <v>0.75326086956521732</v>
      </c>
      <c r="I30" s="1">
        <v>4.4782608695652177</v>
      </c>
      <c r="J30" s="1">
        <v>5.1846739130434774</v>
      </c>
      <c r="K30" s="1">
        <v>8.1089130434782586</v>
      </c>
      <c r="L30" s="1">
        <f t="shared" si="0"/>
        <v>13.293586956521736</v>
      </c>
      <c r="M30" s="1">
        <f t="shared" si="1"/>
        <v>0.17276592739087437</v>
      </c>
      <c r="N30" s="1">
        <v>9.8839130434782607</v>
      </c>
      <c r="O30" s="1">
        <v>0</v>
      </c>
      <c r="P30" s="1">
        <f t="shared" si="2"/>
        <v>9.8839130434782607</v>
      </c>
      <c r="Q30" s="1">
        <f t="shared" si="3"/>
        <v>0.12845317135188586</v>
      </c>
    </row>
    <row r="31" spans="1:17" x14ac:dyDescent="0.3">
      <c r="A31" t="s">
        <v>32</v>
      </c>
      <c r="B31" t="s">
        <v>101</v>
      </c>
      <c r="C31" t="s">
        <v>102</v>
      </c>
      <c r="D31" t="s">
        <v>38</v>
      </c>
      <c r="E31" s="1">
        <v>24.413043478260871</v>
      </c>
      <c r="F31" s="1">
        <v>2.5217391304347827</v>
      </c>
      <c r="G31" s="1">
        <v>0</v>
      </c>
      <c r="H31" s="1">
        <v>8.510869565217391E-2</v>
      </c>
      <c r="I31" s="1">
        <v>0</v>
      </c>
      <c r="J31" s="1">
        <v>4.7432608695652174</v>
      </c>
      <c r="K31" s="1">
        <v>2.3399999999999994</v>
      </c>
      <c r="L31" s="1">
        <f t="shared" si="0"/>
        <v>7.0832608695652173</v>
      </c>
      <c r="M31" s="1">
        <f t="shared" si="1"/>
        <v>0.29014247551202133</v>
      </c>
      <c r="N31" s="1">
        <v>4.1633695652173914</v>
      </c>
      <c r="O31" s="1">
        <v>0</v>
      </c>
      <c r="P31" s="1">
        <f t="shared" si="2"/>
        <v>4.1633695652173914</v>
      </c>
      <c r="Q31" s="1">
        <f t="shared" si="3"/>
        <v>0.17053873552983081</v>
      </c>
    </row>
    <row r="32" spans="1:17" x14ac:dyDescent="0.3">
      <c r="A32" t="s">
        <v>32</v>
      </c>
      <c r="B32" t="s">
        <v>103</v>
      </c>
      <c r="C32" t="s">
        <v>104</v>
      </c>
      <c r="D32" t="s">
        <v>105</v>
      </c>
      <c r="E32" s="1">
        <v>85.315217391304344</v>
      </c>
      <c r="F32" s="1">
        <v>5.8831521739130439</v>
      </c>
      <c r="G32" s="1">
        <v>0.13043478260869565</v>
      </c>
      <c r="H32" s="1">
        <v>0.63695652173913042</v>
      </c>
      <c r="I32" s="1">
        <v>0.16304347826086957</v>
      </c>
      <c r="J32" s="1">
        <v>5.0665217391304358</v>
      </c>
      <c r="K32" s="1">
        <v>8.2246739130434818</v>
      </c>
      <c r="L32" s="1">
        <f t="shared" si="0"/>
        <v>13.291195652173919</v>
      </c>
      <c r="M32" s="1">
        <f t="shared" si="1"/>
        <v>0.15578927251879227</v>
      </c>
      <c r="N32" s="1">
        <v>10.475869565217391</v>
      </c>
      <c r="O32" s="1">
        <v>0</v>
      </c>
      <c r="P32" s="1">
        <f t="shared" si="2"/>
        <v>10.475869565217391</v>
      </c>
      <c r="Q32" s="1">
        <f t="shared" si="3"/>
        <v>0.12279016435214676</v>
      </c>
    </row>
    <row r="33" spans="1:17" x14ac:dyDescent="0.3">
      <c r="A33" t="s">
        <v>32</v>
      </c>
      <c r="B33" t="s">
        <v>106</v>
      </c>
      <c r="C33" t="s">
        <v>107</v>
      </c>
      <c r="D33" t="s">
        <v>35</v>
      </c>
      <c r="E33" s="1">
        <v>41.739130434782609</v>
      </c>
      <c r="F33" s="1">
        <v>9.9811956521739145</v>
      </c>
      <c r="G33" s="1">
        <v>0</v>
      </c>
      <c r="H33" s="1">
        <v>9.5108695652173919E-2</v>
      </c>
      <c r="I33" s="1">
        <v>0</v>
      </c>
      <c r="J33" s="1">
        <v>7.3464130434782611</v>
      </c>
      <c r="K33" s="1">
        <v>0</v>
      </c>
      <c r="L33" s="1">
        <f t="shared" si="0"/>
        <v>7.3464130434782611</v>
      </c>
      <c r="M33" s="1">
        <f t="shared" si="1"/>
        <v>0.1760078125</v>
      </c>
      <c r="N33" s="1">
        <v>4.7069565217391309</v>
      </c>
      <c r="O33" s="1">
        <v>0</v>
      </c>
      <c r="P33" s="1">
        <f t="shared" si="2"/>
        <v>4.7069565217391309</v>
      </c>
      <c r="Q33" s="1">
        <f t="shared" si="3"/>
        <v>0.11277083333333335</v>
      </c>
    </row>
    <row r="34" spans="1:17" x14ac:dyDescent="0.3">
      <c r="A34" t="s">
        <v>32</v>
      </c>
      <c r="B34" t="s">
        <v>108</v>
      </c>
      <c r="C34" t="s">
        <v>109</v>
      </c>
      <c r="D34" t="s">
        <v>44</v>
      </c>
      <c r="E34" s="1">
        <v>63.760869565217391</v>
      </c>
      <c r="F34" s="1">
        <v>5.7391304347826084</v>
      </c>
      <c r="G34" s="1">
        <v>1.2173913043478262</v>
      </c>
      <c r="H34" s="1">
        <v>0.64673913043478259</v>
      </c>
      <c r="I34" s="1">
        <v>0.32608695652173914</v>
      </c>
      <c r="J34" s="1">
        <v>0</v>
      </c>
      <c r="K34" s="1">
        <v>12.066086956521735</v>
      </c>
      <c r="L34" s="1">
        <f t="shared" ref="L34:L65" si="4">SUM(J34,K34)</f>
        <v>12.066086956521735</v>
      </c>
      <c r="M34" s="1">
        <f t="shared" ref="M34:M65" si="5">L34/E34</f>
        <v>0.18923968632799176</v>
      </c>
      <c r="N34" s="1">
        <v>11.478260869565217</v>
      </c>
      <c r="O34" s="1">
        <v>6.0108695652173916E-2</v>
      </c>
      <c r="P34" s="1">
        <f t="shared" ref="P34:P65" si="6">SUM(N34,O34)</f>
        <v>11.538369565217391</v>
      </c>
      <c r="Q34" s="1">
        <f t="shared" ref="Q34:Q65" si="7">P34/E34</f>
        <v>0.18096317763382203</v>
      </c>
    </row>
    <row r="35" spans="1:17" x14ac:dyDescent="0.3">
      <c r="A35" t="s">
        <v>32</v>
      </c>
      <c r="B35" t="s">
        <v>110</v>
      </c>
      <c r="C35" t="s">
        <v>111</v>
      </c>
      <c r="D35" t="s">
        <v>67</v>
      </c>
      <c r="E35" s="1">
        <v>34.163043478260867</v>
      </c>
      <c r="F35" s="1">
        <v>5.4782608695652177</v>
      </c>
      <c r="G35" s="1">
        <v>0.28260869565217389</v>
      </c>
      <c r="H35" s="1">
        <v>7.6086956521739135E-2</v>
      </c>
      <c r="I35" s="1">
        <v>0.2608695652173913</v>
      </c>
      <c r="J35" s="1">
        <v>5.0008695652173918</v>
      </c>
      <c r="K35" s="1">
        <v>0</v>
      </c>
      <c r="L35" s="1">
        <f t="shared" si="4"/>
        <v>5.0008695652173918</v>
      </c>
      <c r="M35" s="1">
        <f t="shared" si="5"/>
        <v>0.14638243716194721</v>
      </c>
      <c r="N35" s="1">
        <v>5.3913043478260869</v>
      </c>
      <c r="O35" s="1">
        <v>0</v>
      </c>
      <c r="P35" s="1">
        <f t="shared" si="6"/>
        <v>5.3913043478260869</v>
      </c>
      <c r="Q35" s="1">
        <f t="shared" si="7"/>
        <v>0.15781100859051861</v>
      </c>
    </row>
    <row r="36" spans="1:17" x14ac:dyDescent="0.3">
      <c r="A36" t="s">
        <v>32</v>
      </c>
      <c r="B36" t="s">
        <v>112</v>
      </c>
      <c r="C36" t="s">
        <v>113</v>
      </c>
      <c r="D36" t="s">
        <v>41</v>
      </c>
      <c r="E36" s="1">
        <v>33.630434782608695</v>
      </c>
      <c r="F36" s="1">
        <v>2.2934782608695654</v>
      </c>
      <c r="G36" s="1">
        <v>0.21739130434782608</v>
      </c>
      <c r="H36" s="1">
        <v>0.38043478260869568</v>
      </c>
      <c r="I36" s="1">
        <v>9.7826086956521743E-2</v>
      </c>
      <c r="J36" s="1">
        <v>1.9493478260869574</v>
      </c>
      <c r="K36" s="1">
        <v>6.3309782608695659</v>
      </c>
      <c r="L36" s="1">
        <f t="shared" si="4"/>
        <v>8.2803260869565243</v>
      </c>
      <c r="M36" s="1">
        <f t="shared" si="5"/>
        <v>0.24621525533290248</v>
      </c>
      <c r="N36" s="1">
        <v>2.152173913043478</v>
      </c>
      <c r="O36" s="1">
        <v>0</v>
      </c>
      <c r="P36" s="1">
        <f t="shared" si="6"/>
        <v>2.152173913043478</v>
      </c>
      <c r="Q36" s="1">
        <f t="shared" si="7"/>
        <v>6.3994828700711048E-2</v>
      </c>
    </row>
    <row r="37" spans="1:17" x14ac:dyDescent="0.3">
      <c r="A37" t="s">
        <v>32</v>
      </c>
      <c r="B37" t="s">
        <v>114</v>
      </c>
      <c r="C37" t="s">
        <v>115</v>
      </c>
      <c r="D37" t="s">
        <v>74</v>
      </c>
      <c r="E37" s="1">
        <v>66.119565217391298</v>
      </c>
      <c r="F37" s="1">
        <v>6.1739130434782608</v>
      </c>
      <c r="G37" s="1">
        <v>1.0326086956521738</v>
      </c>
      <c r="H37" s="1">
        <v>0.62228260869565222</v>
      </c>
      <c r="I37" s="1">
        <v>1.7608695652173914</v>
      </c>
      <c r="J37" s="1">
        <v>4.6277173913043477</v>
      </c>
      <c r="K37" s="1">
        <v>5.1630434782608692</v>
      </c>
      <c r="L37" s="1">
        <f t="shared" si="4"/>
        <v>9.7907608695652169</v>
      </c>
      <c r="M37" s="1">
        <f t="shared" si="5"/>
        <v>0.14807660693736643</v>
      </c>
      <c r="N37" s="1">
        <v>5.5652173913043477</v>
      </c>
      <c r="O37" s="1">
        <v>2.4538043478260869</v>
      </c>
      <c r="P37" s="1">
        <f t="shared" si="6"/>
        <v>8.0190217391304337</v>
      </c>
      <c r="Q37" s="1">
        <f t="shared" si="7"/>
        <v>0.12128061811606115</v>
      </c>
    </row>
    <row r="38" spans="1:17" x14ac:dyDescent="0.3">
      <c r="A38" t="s">
        <v>32</v>
      </c>
      <c r="B38" t="s">
        <v>116</v>
      </c>
      <c r="C38" t="s">
        <v>117</v>
      </c>
      <c r="D38" t="s">
        <v>118</v>
      </c>
      <c r="E38" s="1">
        <v>67.945652173913047</v>
      </c>
      <c r="F38" s="1">
        <v>12.604456521739133</v>
      </c>
      <c r="G38" s="1">
        <v>0.13043478260869565</v>
      </c>
      <c r="H38" s="1">
        <v>0.44293478260869568</v>
      </c>
      <c r="I38" s="1">
        <v>1.3478260869565217</v>
      </c>
      <c r="J38" s="1">
        <v>4.9349999999999996</v>
      </c>
      <c r="K38" s="1">
        <v>9.9497826086956529</v>
      </c>
      <c r="L38" s="1">
        <f t="shared" si="4"/>
        <v>14.884782608695652</v>
      </c>
      <c r="M38" s="1">
        <f t="shared" si="5"/>
        <v>0.21906894896816509</v>
      </c>
      <c r="N38" s="1">
        <v>7.3043478260869561</v>
      </c>
      <c r="O38" s="1">
        <v>0</v>
      </c>
      <c r="P38" s="1">
        <f t="shared" si="6"/>
        <v>7.3043478260869561</v>
      </c>
      <c r="Q38" s="1">
        <f t="shared" si="7"/>
        <v>0.10750279955207166</v>
      </c>
    </row>
    <row r="39" spans="1:17" x14ac:dyDescent="0.3">
      <c r="A39" t="s">
        <v>32</v>
      </c>
      <c r="B39" t="s">
        <v>119</v>
      </c>
      <c r="C39" t="s">
        <v>120</v>
      </c>
      <c r="D39" t="s">
        <v>38</v>
      </c>
      <c r="E39" s="1">
        <v>95.956521739130437</v>
      </c>
      <c r="F39" s="1">
        <v>5</v>
      </c>
      <c r="G39" s="1">
        <v>1.3043478260869565</v>
      </c>
      <c r="H39" s="1">
        <v>0.50543478260869568</v>
      </c>
      <c r="I39" s="1">
        <v>0</v>
      </c>
      <c r="J39" s="1">
        <v>14.494999999999999</v>
      </c>
      <c r="K39" s="1">
        <v>0</v>
      </c>
      <c r="L39" s="1">
        <f t="shared" si="4"/>
        <v>14.494999999999999</v>
      </c>
      <c r="M39" s="1">
        <f t="shared" si="5"/>
        <v>0.15105799728137742</v>
      </c>
      <c r="N39" s="1">
        <v>3.8155434782608686</v>
      </c>
      <c r="O39" s="1">
        <v>0</v>
      </c>
      <c r="P39" s="1">
        <f t="shared" si="6"/>
        <v>3.8155434782608686</v>
      </c>
      <c r="Q39" s="1">
        <f t="shared" si="7"/>
        <v>3.9763253285002256E-2</v>
      </c>
    </row>
    <row r="40" spans="1:17" x14ac:dyDescent="0.3">
      <c r="A40" t="s">
        <v>32</v>
      </c>
      <c r="B40" t="s">
        <v>121</v>
      </c>
      <c r="C40" t="s">
        <v>122</v>
      </c>
      <c r="D40" t="s">
        <v>44</v>
      </c>
      <c r="E40" s="1">
        <v>45.184782608695649</v>
      </c>
      <c r="F40" s="1">
        <v>10.734239130434782</v>
      </c>
      <c r="G40" s="1">
        <v>0.28260869565217389</v>
      </c>
      <c r="H40" s="1">
        <v>0</v>
      </c>
      <c r="I40" s="1">
        <v>0</v>
      </c>
      <c r="J40" s="1">
        <v>5.112717391304348</v>
      </c>
      <c r="K40" s="1">
        <v>0</v>
      </c>
      <c r="L40" s="1">
        <f t="shared" si="4"/>
        <v>5.112717391304348</v>
      </c>
      <c r="M40" s="1">
        <f t="shared" si="5"/>
        <v>0.11315131104161656</v>
      </c>
      <c r="N40" s="1">
        <v>4.7198913043478248</v>
      </c>
      <c r="O40" s="1">
        <v>0</v>
      </c>
      <c r="P40" s="1">
        <f t="shared" si="6"/>
        <v>4.7198913043478248</v>
      </c>
      <c r="Q40" s="1">
        <f t="shared" si="7"/>
        <v>0.10445754149627133</v>
      </c>
    </row>
    <row r="41" spans="1:17" x14ac:dyDescent="0.3">
      <c r="A41" t="s">
        <v>32</v>
      </c>
      <c r="B41" t="s">
        <v>123</v>
      </c>
      <c r="C41" t="s">
        <v>89</v>
      </c>
      <c r="D41" t="s">
        <v>35</v>
      </c>
      <c r="E41" s="1">
        <v>94.391304347826093</v>
      </c>
      <c r="F41" s="1">
        <v>36.456304347826091</v>
      </c>
      <c r="G41" s="1">
        <v>0</v>
      </c>
      <c r="H41" s="1">
        <v>0</v>
      </c>
      <c r="I41" s="1">
        <v>0.72826086956521741</v>
      </c>
      <c r="J41" s="1">
        <v>14.212391304347829</v>
      </c>
      <c r="K41" s="1">
        <v>0</v>
      </c>
      <c r="L41" s="1">
        <f t="shared" si="4"/>
        <v>14.212391304347829</v>
      </c>
      <c r="M41" s="1">
        <f t="shared" si="5"/>
        <v>0.15056886227544913</v>
      </c>
      <c r="N41" s="1">
        <v>13.96315217391304</v>
      </c>
      <c r="O41" s="1">
        <v>0</v>
      </c>
      <c r="P41" s="1">
        <f t="shared" si="6"/>
        <v>13.96315217391304</v>
      </c>
      <c r="Q41" s="1">
        <f t="shared" si="7"/>
        <v>0.14792837402118833</v>
      </c>
    </row>
    <row r="42" spans="1:17" x14ac:dyDescent="0.3">
      <c r="A42" t="s">
        <v>32</v>
      </c>
      <c r="B42" t="s">
        <v>124</v>
      </c>
      <c r="C42" t="s">
        <v>37</v>
      </c>
      <c r="D42" t="s">
        <v>38</v>
      </c>
      <c r="E42" s="1">
        <v>105.68478260869566</v>
      </c>
      <c r="F42" s="1">
        <v>5.2173913043478262</v>
      </c>
      <c r="G42" s="1">
        <v>0</v>
      </c>
      <c r="H42" s="1">
        <v>0.78260869565217395</v>
      </c>
      <c r="I42" s="1">
        <v>0.85869565217391308</v>
      </c>
      <c r="J42" s="1">
        <v>4.8695652173913047</v>
      </c>
      <c r="K42" s="1">
        <v>16.499782608695661</v>
      </c>
      <c r="L42" s="1">
        <f t="shared" si="4"/>
        <v>21.369347826086965</v>
      </c>
      <c r="M42" s="1">
        <f t="shared" si="5"/>
        <v>0.20219890980150168</v>
      </c>
      <c r="N42" s="1">
        <v>15.114999999999998</v>
      </c>
      <c r="O42" s="1">
        <v>0</v>
      </c>
      <c r="P42" s="1">
        <f t="shared" si="6"/>
        <v>15.114999999999998</v>
      </c>
      <c r="Q42" s="1">
        <f t="shared" si="7"/>
        <v>0.14301964414275428</v>
      </c>
    </row>
    <row r="43" spans="1:17" x14ac:dyDescent="0.3">
      <c r="A43" t="s">
        <v>32</v>
      </c>
      <c r="B43" t="s">
        <v>125</v>
      </c>
      <c r="C43" t="s">
        <v>40</v>
      </c>
      <c r="D43" t="s">
        <v>41</v>
      </c>
      <c r="E43" s="1">
        <v>114.93478260869566</v>
      </c>
      <c r="F43" s="1">
        <v>4.3478260869565215</v>
      </c>
      <c r="G43" s="1">
        <v>0</v>
      </c>
      <c r="H43" s="1">
        <v>1.5244565217391304</v>
      </c>
      <c r="I43" s="1">
        <v>0.80434782608695654</v>
      </c>
      <c r="J43" s="1">
        <v>5.6272826086956504</v>
      </c>
      <c r="K43" s="1">
        <v>16.16391304347826</v>
      </c>
      <c r="L43" s="1">
        <f t="shared" si="4"/>
        <v>21.791195652173911</v>
      </c>
      <c r="M43" s="1">
        <f t="shared" si="5"/>
        <v>0.18959617930773592</v>
      </c>
      <c r="N43" s="1">
        <v>14.549565217391299</v>
      </c>
      <c r="O43" s="1">
        <v>0</v>
      </c>
      <c r="P43" s="1">
        <f t="shared" si="6"/>
        <v>14.549565217391299</v>
      </c>
      <c r="Q43" s="1">
        <f t="shared" si="7"/>
        <v>0.12658974843956872</v>
      </c>
    </row>
    <row r="44" spans="1:17" x14ac:dyDescent="0.3">
      <c r="A44" t="s">
        <v>32</v>
      </c>
      <c r="B44" t="s">
        <v>126</v>
      </c>
      <c r="C44" t="s">
        <v>52</v>
      </c>
      <c r="D44" t="s">
        <v>35</v>
      </c>
      <c r="E44" s="1">
        <v>36.326086956521742</v>
      </c>
      <c r="F44" s="1">
        <v>4.8695652173913047</v>
      </c>
      <c r="G44" s="1">
        <v>0</v>
      </c>
      <c r="H44" s="1">
        <v>0.2608695652173913</v>
      </c>
      <c r="I44" s="1">
        <v>6.5217391304347824E-2</v>
      </c>
      <c r="J44" s="1">
        <v>5.0018478260869568</v>
      </c>
      <c r="K44" s="1">
        <v>10.991521739130436</v>
      </c>
      <c r="L44" s="1">
        <f t="shared" si="4"/>
        <v>15.993369565217392</v>
      </c>
      <c r="M44" s="1">
        <f t="shared" si="5"/>
        <v>0.44027229204069418</v>
      </c>
      <c r="N44" s="1">
        <v>0</v>
      </c>
      <c r="O44" s="1">
        <v>0</v>
      </c>
      <c r="P44" s="1">
        <f t="shared" si="6"/>
        <v>0</v>
      </c>
      <c r="Q44" s="1">
        <f t="shared" si="7"/>
        <v>0</v>
      </c>
    </row>
    <row r="45" spans="1:17" x14ac:dyDescent="0.3">
      <c r="A45" t="s">
        <v>32</v>
      </c>
      <c r="B45" t="s">
        <v>127</v>
      </c>
      <c r="C45" t="s">
        <v>128</v>
      </c>
      <c r="D45" t="s">
        <v>44</v>
      </c>
      <c r="E45" s="1">
        <v>116</v>
      </c>
      <c r="F45" s="1">
        <v>4.9565217391304346</v>
      </c>
      <c r="G45" s="1">
        <v>0</v>
      </c>
      <c r="H45" s="1">
        <v>0.95652173913043481</v>
      </c>
      <c r="I45" s="1">
        <v>3.1739130434782608</v>
      </c>
      <c r="J45" s="1">
        <v>4.6956521739130439</v>
      </c>
      <c r="K45" s="1">
        <v>11.877391304347819</v>
      </c>
      <c r="L45" s="1">
        <f t="shared" si="4"/>
        <v>16.573043478260864</v>
      </c>
      <c r="M45" s="1">
        <f t="shared" si="5"/>
        <v>0.14287106446776607</v>
      </c>
      <c r="N45" s="1">
        <v>13.696413043478257</v>
      </c>
      <c r="O45" s="1">
        <v>0</v>
      </c>
      <c r="P45" s="1">
        <f t="shared" si="6"/>
        <v>13.696413043478257</v>
      </c>
      <c r="Q45" s="1">
        <f t="shared" si="7"/>
        <v>0.11807252623688153</v>
      </c>
    </row>
    <row r="46" spans="1:17" x14ac:dyDescent="0.3">
      <c r="A46" t="s">
        <v>32</v>
      </c>
      <c r="B46" t="s">
        <v>129</v>
      </c>
      <c r="C46" t="s">
        <v>130</v>
      </c>
      <c r="D46" t="s">
        <v>131</v>
      </c>
      <c r="E46" s="1">
        <v>56.586956521739133</v>
      </c>
      <c r="F46" s="1">
        <v>4.9565217391304346</v>
      </c>
      <c r="G46" s="1">
        <v>0</v>
      </c>
      <c r="H46" s="1">
        <v>0.52173913043478259</v>
      </c>
      <c r="I46" s="1">
        <v>0.47826086956521741</v>
      </c>
      <c r="J46" s="1">
        <v>5.7391304347826084</v>
      </c>
      <c r="K46" s="1">
        <v>10.505434782608694</v>
      </c>
      <c r="L46" s="1">
        <f t="shared" si="4"/>
        <v>16.244565217391301</v>
      </c>
      <c r="M46" s="1">
        <f t="shared" si="5"/>
        <v>0.28707260852862077</v>
      </c>
      <c r="N46" s="1">
        <v>10.566630434782608</v>
      </c>
      <c r="O46" s="1">
        <v>0</v>
      </c>
      <c r="P46" s="1">
        <f t="shared" si="6"/>
        <v>10.566630434782608</v>
      </c>
      <c r="Q46" s="1">
        <f t="shared" si="7"/>
        <v>0.186732616212063</v>
      </c>
    </row>
    <row r="47" spans="1:17" x14ac:dyDescent="0.3">
      <c r="A47" t="s">
        <v>32</v>
      </c>
      <c r="B47" t="s">
        <v>132</v>
      </c>
      <c r="C47" t="s">
        <v>37</v>
      </c>
      <c r="D47" t="s">
        <v>38</v>
      </c>
      <c r="E47" s="1">
        <v>119.01086956521739</v>
      </c>
      <c r="F47" s="1">
        <v>1.8804347826086956</v>
      </c>
      <c r="G47" s="1">
        <v>2.7391304347826089</v>
      </c>
      <c r="H47" s="1">
        <v>1.7391304347826086</v>
      </c>
      <c r="I47" s="1">
        <v>0</v>
      </c>
      <c r="J47" s="1">
        <v>4.5978260869565215</v>
      </c>
      <c r="K47" s="1">
        <v>8.8179347826086953</v>
      </c>
      <c r="L47" s="1">
        <f t="shared" si="4"/>
        <v>13.415760869565217</v>
      </c>
      <c r="M47" s="1">
        <f t="shared" si="5"/>
        <v>0.11272718969768929</v>
      </c>
      <c r="N47" s="1">
        <v>11.956521739130435</v>
      </c>
      <c r="O47" s="1">
        <v>0</v>
      </c>
      <c r="P47" s="1">
        <f t="shared" si="6"/>
        <v>11.956521739130435</v>
      </c>
      <c r="Q47" s="1">
        <f t="shared" si="7"/>
        <v>0.10046579596310166</v>
      </c>
    </row>
    <row r="48" spans="1:17" x14ac:dyDescent="0.3">
      <c r="A48" t="s">
        <v>32</v>
      </c>
      <c r="B48" t="s">
        <v>133</v>
      </c>
      <c r="C48" t="s">
        <v>37</v>
      </c>
      <c r="D48" t="s">
        <v>38</v>
      </c>
      <c r="E48" s="1">
        <v>71.836956521739125</v>
      </c>
      <c r="F48" s="1">
        <v>0</v>
      </c>
      <c r="G48" s="1">
        <v>0</v>
      </c>
      <c r="H48" s="1">
        <v>0.60869565217391308</v>
      </c>
      <c r="I48" s="1">
        <v>5.3043478260869561</v>
      </c>
      <c r="J48" s="1">
        <v>4.8451086956521738</v>
      </c>
      <c r="K48" s="1">
        <v>10.260869565217391</v>
      </c>
      <c r="L48" s="1">
        <f t="shared" si="4"/>
        <v>15.105978260869565</v>
      </c>
      <c r="M48" s="1">
        <f t="shared" si="5"/>
        <v>0.21028143440762598</v>
      </c>
      <c r="N48" s="1">
        <v>9.2146739130434785</v>
      </c>
      <c r="O48" s="1">
        <v>0</v>
      </c>
      <c r="P48" s="1">
        <f t="shared" si="6"/>
        <v>9.2146739130434785</v>
      </c>
      <c r="Q48" s="1">
        <f t="shared" si="7"/>
        <v>0.12827205326070512</v>
      </c>
    </row>
    <row r="49" spans="1:17" x14ac:dyDescent="0.3">
      <c r="A49" t="s">
        <v>32</v>
      </c>
      <c r="B49" t="s">
        <v>134</v>
      </c>
      <c r="C49" t="s">
        <v>135</v>
      </c>
      <c r="D49" t="s">
        <v>55</v>
      </c>
      <c r="E49" s="1">
        <v>47.369565217391305</v>
      </c>
      <c r="F49" s="1">
        <v>4.9565217391304346</v>
      </c>
      <c r="G49" s="1">
        <v>0</v>
      </c>
      <c r="H49" s="1">
        <v>0.13043478260869565</v>
      </c>
      <c r="I49" s="1">
        <v>0.33695652173913043</v>
      </c>
      <c r="J49" s="1">
        <v>5.0381521739130442</v>
      </c>
      <c r="K49" s="1">
        <v>0</v>
      </c>
      <c r="L49" s="1">
        <f t="shared" si="4"/>
        <v>5.0381521739130442</v>
      </c>
      <c r="M49" s="1">
        <f t="shared" si="5"/>
        <v>0.10635842129417165</v>
      </c>
      <c r="N49" s="1">
        <v>4.7966304347826094</v>
      </c>
      <c r="O49" s="1">
        <v>0.22673913043478261</v>
      </c>
      <c r="P49" s="1">
        <f t="shared" si="6"/>
        <v>5.0233695652173918</v>
      </c>
      <c r="Q49" s="1">
        <f t="shared" si="7"/>
        <v>0.10604635153740248</v>
      </c>
    </row>
    <row r="50" spans="1:17" x14ac:dyDescent="0.3">
      <c r="A50" t="s">
        <v>32</v>
      </c>
      <c r="B50" t="s">
        <v>136</v>
      </c>
      <c r="C50" t="s">
        <v>130</v>
      </c>
      <c r="D50" t="s">
        <v>131</v>
      </c>
      <c r="E50" s="1">
        <v>73.108695652173907</v>
      </c>
      <c r="F50" s="1">
        <v>5.3043478260869561</v>
      </c>
      <c r="G50" s="1">
        <v>0.52173913043478259</v>
      </c>
      <c r="H50" s="1">
        <v>0.41847826086956524</v>
      </c>
      <c r="I50" s="1">
        <v>0.82608695652173914</v>
      </c>
      <c r="J50" s="1">
        <v>7.3480434782608697</v>
      </c>
      <c r="K50" s="1">
        <v>3.0593478260869569</v>
      </c>
      <c r="L50" s="1">
        <f t="shared" si="4"/>
        <v>10.407391304347826</v>
      </c>
      <c r="M50" s="1">
        <f t="shared" si="5"/>
        <v>0.14235504014272971</v>
      </c>
      <c r="N50" s="1">
        <v>4.8695652173913047</v>
      </c>
      <c r="O50" s="1">
        <v>5.7981521739130457</v>
      </c>
      <c r="P50" s="1">
        <f t="shared" si="6"/>
        <v>10.66771739130435</v>
      </c>
      <c r="Q50" s="1">
        <f t="shared" si="7"/>
        <v>0.14591584894439494</v>
      </c>
    </row>
    <row r="51" spans="1:17" x14ac:dyDescent="0.3">
      <c r="A51" t="s">
        <v>32</v>
      </c>
      <c r="B51" t="s">
        <v>137</v>
      </c>
      <c r="C51" t="s">
        <v>138</v>
      </c>
      <c r="D51" t="s">
        <v>77</v>
      </c>
      <c r="E51" s="1">
        <v>53.228260869565219</v>
      </c>
      <c r="F51" s="1">
        <v>5.6739130434782608</v>
      </c>
      <c r="G51" s="1">
        <v>6.5217391304347824E-2</v>
      </c>
      <c r="H51" s="1">
        <v>0.43804347826086953</v>
      </c>
      <c r="I51" s="1">
        <v>0.59782608695652173</v>
      </c>
      <c r="J51" s="1">
        <v>5.1877173913043473</v>
      </c>
      <c r="K51" s="1">
        <v>1.6196739130434785</v>
      </c>
      <c r="L51" s="1">
        <f t="shared" si="4"/>
        <v>6.807391304347826</v>
      </c>
      <c r="M51" s="1">
        <f t="shared" si="5"/>
        <v>0.12789054523177454</v>
      </c>
      <c r="N51" s="1">
        <v>4.9196739130434795</v>
      </c>
      <c r="O51" s="1">
        <v>0</v>
      </c>
      <c r="P51" s="1">
        <f t="shared" si="6"/>
        <v>4.9196739130434795</v>
      </c>
      <c r="Q51" s="1">
        <f t="shared" si="7"/>
        <v>9.2425975086787848E-2</v>
      </c>
    </row>
    <row r="52" spans="1:17" x14ac:dyDescent="0.3">
      <c r="A52" t="s">
        <v>32</v>
      </c>
      <c r="B52" t="s">
        <v>139</v>
      </c>
      <c r="C52" t="s">
        <v>140</v>
      </c>
      <c r="D52" t="s">
        <v>59</v>
      </c>
      <c r="E52" s="1">
        <v>92.836956521739125</v>
      </c>
      <c r="F52" s="1">
        <v>4.5217391304347823</v>
      </c>
      <c r="G52" s="1">
        <v>0.522826086956522</v>
      </c>
      <c r="H52" s="1">
        <v>0.47543478260869559</v>
      </c>
      <c r="I52" s="1">
        <v>2.7717391304347827</v>
      </c>
      <c r="J52" s="1">
        <v>0</v>
      </c>
      <c r="K52" s="1">
        <v>9.9134782608695655</v>
      </c>
      <c r="L52" s="1">
        <f t="shared" si="4"/>
        <v>9.9134782608695655</v>
      </c>
      <c r="M52" s="1">
        <f t="shared" si="5"/>
        <v>0.10678374897552981</v>
      </c>
      <c r="N52" s="1">
        <v>11.008260869565218</v>
      </c>
      <c r="O52" s="1">
        <v>0</v>
      </c>
      <c r="P52" s="1">
        <f t="shared" si="6"/>
        <v>11.008260869565218</v>
      </c>
      <c r="Q52" s="1">
        <f t="shared" si="7"/>
        <v>0.11857627912422435</v>
      </c>
    </row>
    <row r="53" spans="1:17" x14ac:dyDescent="0.3">
      <c r="A53" t="s">
        <v>32</v>
      </c>
      <c r="B53" t="s">
        <v>141</v>
      </c>
      <c r="C53" t="s">
        <v>142</v>
      </c>
      <c r="D53" t="s">
        <v>35</v>
      </c>
      <c r="E53" s="1">
        <v>29.673913043478262</v>
      </c>
      <c r="F53" s="1">
        <v>4.6086956521739131</v>
      </c>
      <c r="G53" s="1">
        <v>2.1739130434782608E-2</v>
      </c>
      <c r="H53" s="1">
        <v>0</v>
      </c>
      <c r="I53" s="1">
        <v>0</v>
      </c>
      <c r="J53" s="1">
        <v>4.0010869565217391</v>
      </c>
      <c r="K53" s="1">
        <v>1.0505434782608696</v>
      </c>
      <c r="L53" s="1">
        <f t="shared" si="4"/>
        <v>5.0516304347826084</v>
      </c>
      <c r="M53" s="1">
        <f t="shared" si="5"/>
        <v>0.17023809523809522</v>
      </c>
      <c r="N53" s="1">
        <v>2.7493478260869568</v>
      </c>
      <c r="O53" s="1">
        <v>0</v>
      </c>
      <c r="P53" s="1">
        <f t="shared" si="6"/>
        <v>2.7493478260869568</v>
      </c>
      <c r="Q53" s="1">
        <f t="shared" si="7"/>
        <v>9.2652014652014655E-2</v>
      </c>
    </row>
    <row r="54" spans="1:17" x14ac:dyDescent="0.3">
      <c r="A54" t="s">
        <v>32</v>
      </c>
      <c r="B54" t="s">
        <v>143</v>
      </c>
      <c r="C54" t="s">
        <v>109</v>
      </c>
      <c r="D54" t="s">
        <v>44</v>
      </c>
      <c r="E54" s="1">
        <v>34.826086956521742</v>
      </c>
      <c r="F54" s="1">
        <v>4.5217391304347823</v>
      </c>
      <c r="G54" s="1">
        <v>3.4782608695652173</v>
      </c>
      <c r="H54" s="1">
        <v>0.15217391304347827</v>
      </c>
      <c r="I54" s="1">
        <v>0.65217391304347827</v>
      </c>
      <c r="J54" s="1">
        <v>0</v>
      </c>
      <c r="K54" s="1">
        <v>19.913043478260867</v>
      </c>
      <c r="L54" s="1">
        <f t="shared" si="4"/>
        <v>19.913043478260867</v>
      </c>
      <c r="M54" s="1">
        <f t="shared" si="5"/>
        <v>0.57178526841448174</v>
      </c>
      <c r="N54" s="1">
        <v>6.6760869565217371</v>
      </c>
      <c r="O54" s="1">
        <v>0</v>
      </c>
      <c r="P54" s="1">
        <f t="shared" si="6"/>
        <v>6.6760869565217371</v>
      </c>
      <c r="Q54" s="1">
        <f t="shared" si="7"/>
        <v>0.19169787765293375</v>
      </c>
    </row>
    <row r="55" spans="1:17" x14ac:dyDescent="0.3">
      <c r="A55" t="s">
        <v>32</v>
      </c>
      <c r="B55" t="s">
        <v>144</v>
      </c>
      <c r="C55" t="s">
        <v>140</v>
      </c>
      <c r="D55" t="s">
        <v>59</v>
      </c>
      <c r="E55" s="1">
        <v>33.391304347826086</v>
      </c>
      <c r="F55" s="1">
        <v>4.8451086956521729</v>
      </c>
      <c r="G55" s="1">
        <v>0.13043478260869565</v>
      </c>
      <c r="H55" s="1">
        <v>0.14456521739130435</v>
      </c>
      <c r="I55" s="1">
        <v>0.22826086956521738</v>
      </c>
      <c r="J55" s="1">
        <v>11.523260869565213</v>
      </c>
      <c r="K55" s="1">
        <v>0</v>
      </c>
      <c r="L55" s="1">
        <f t="shared" si="4"/>
        <v>11.523260869565213</v>
      </c>
      <c r="M55" s="1">
        <f t="shared" si="5"/>
        <v>0.34509765624999988</v>
      </c>
      <c r="N55" s="1">
        <v>4.0405434782608696</v>
      </c>
      <c r="O55" s="1">
        <v>0</v>
      </c>
      <c r="P55" s="1">
        <f t="shared" si="6"/>
        <v>4.0405434782608696</v>
      </c>
      <c r="Q55" s="1">
        <f t="shared" si="7"/>
        <v>0.121005859375</v>
      </c>
    </row>
    <row r="56" spans="1:17" x14ac:dyDescent="0.3">
      <c r="A56" t="s">
        <v>32</v>
      </c>
      <c r="B56" t="s">
        <v>145</v>
      </c>
      <c r="C56" t="s">
        <v>120</v>
      </c>
      <c r="D56" t="s">
        <v>38</v>
      </c>
      <c r="E56" s="1">
        <v>111.51086956521739</v>
      </c>
      <c r="F56" s="1">
        <v>4.6086956521739131</v>
      </c>
      <c r="G56" s="1">
        <v>0</v>
      </c>
      <c r="H56" s="1">
        <v>0.55010869565217391</v>
      </c>
      <c r="I56" s="1">
        <v>0</v>
      </c>
      <c r="J56" s="1">
        <v>5.3043478260869561</v>
      </c>
      <c r="K56" s="1">
        <v>13.730434782608699</v>
      </c>
      <c r="L56" s="1">
        <f t="shared" si="4"/>
        <v>19.034782608695654</v>
      </c>
      <c r="M56" s="1">
        <f t="shared" si="5"/>
        <v>0.17069889852812167</v>
      </c>
      <c r="N56" s="1">
        <v>12.713043478260868</v>
      </c>
      <c r="O56" s="1">
        <v>0</v>
      </c>
      <c r="P56" s="1">
        <f t="shared" si="6"/>
        <v>12.713043478260868</v>
      </c>
      <c r="Q56" s="1">
        <f t="shared" si="7"/>
        <v>0.11400721317867238</v>
      </c>
    </row>
    <row r="57" spans="1:17" x14ac:dyDescent="0.3">
      <c r="A57" t="s">
        <v>32</v>
      </c>
      <c r="B57" t="s">
        <v>146</v>
      </c>
      <c r="C57" t="s">
        <v>147</v>
      </c>
      <c r="D57" t="s">
        <v>77</v>
      </c>
      <c r="E57" s="1">
        <v>32.641304347826086</v>
      </c>
      <c r="F57" s="1">
        <v>5.6521739130434785</v>
      </c>
      <c r="G57" s="1">
        <v>0.30434782608695654</v>
      </c>
      <c r="H57" s="1">
        <v>0.10413043478260869</v>
      </c>
      <c r="I57" s="1">
        <v>0.28260869565217389</v>
      </c>
      <c r="J57" s="1">
        <v>5.2322826086956526</v>
      </c>
      <c r="K57" s="1">
        <v>0</v>
      </c>
      <c r="L57" s="1">
        <f t="shared" si="4"/>
        <v>5.2322826086956526</v>
      </c>
      <c r="M57" s="1">
        <f t="shared" si="5"/>
        <v>0.16029637029637031</v>
      </c>
      <c r="N57" s="1">
        <v>5.2544565217391304</v>
      </c>
      <c r="O57" s="1">
        <v>0</v>
      </c>
      <c r="P57" s="1">
        <f t="shared" si="6"/>
        <v>5.2544565217391304</v>
      </c>
      <c r="Q57" s="1">
        <f t="shared" si="7"/>
        <v>0.16097569097569098</v>
      </c>
    </row>
    <row r="58" spans="1:17" x14ac:dyDescent="0.3">
      <c r="A58" t="s">
        <v>32</v>
      </c>
      <c r="B58" t="s">
        <v>148</v>
      </c>
      <c r="C58" t="s">
        <v>93</v>
      </c>
      <c r="D58" t="s">
        <v>74</v>
      </c>
      <c r="E58" s="1">
        <v>59.554347826086953</v>
      </c>
      <c r="F58" s="1">
        <v>5.3804347826086953</v>
      </c>
      <c r="G58" s="1">
        <v>1.4130434782608696</v>
      </c>
      <c r="H58" s="1">
        <v>0.91304347826086951</v>
      </c>
      <c r="I58" s="1">
        <v>0</v>
      </c>
      <c r="J58" s="1">
        <v>5.2173913043478262</v>
      </c>
      <c r="K58" s="1">
        <v>4.6956521739130439</v>
      </c>
      <c r="L58" s="1">
        <f t="shared" si="4"/>
        <v>9.913043478260871</v>
      </c>
      <c r="M58" s="1">
        <f t="shared" si="5"/>
        <v>0.16645373243292574</v>
      </c>
      <c r="N58" s="1">
        <v>10.869565217391305</v>
      </c>
      <c r="O58" s="1">
        <v>0</v>
      </c>
      <c r="P58" s="1">
        <f t="shared" si="6"/>
        <v>10.869565217391305</v>
      </c>
      <c r="Q58" s="1">
        <f t="shared" si="7"/>
        <v>0.18251505749224312</v>
      </c>
    </row>
    <row r="59" spans="1:17" x14ac:dyDescent="0.3">
      <c r="A59" t="s">
        <v>32</v>
      </c>
      <c r="B59" t="s">
        <v>149</v>
      </c>
      <c r="C59" t="s">
        <v>150</v>
      </c>
      <c r="D59" t="s">
        <v>131</v>
      </c>
      <c r="E59" s="1">
        <v>40.826086956521742</v>
      </c>
      <c r="F59" s="1">
        <v>5.5652173913043477</v>
      </c>
      <c r="G59" s="1">
        <v>0.5</v>
      </c>
      <c r="H59" s="1">
        <v>0.50543478260869568</v>
      </c>
      <c r="I59" s="1">
        <v>0.80434782608695654</v>
      </c>
      <c r="J59" s="1">
        <v>4.6657608695652177</v>
      </c>
      <c r="K59" s="1">
        <v>0</v>
      </c>
      <c r="L59" s="1">
        <f t="shared" si="4"/>
        <v>4.6657608695652177</v>
      </c>
      <c r="M59" s="1">
        <f t="shared" si="5"/>
        <v>0.11428381256656017</v>
      </c>
      <c r="N59" s="1">
        <v>3.4673913043478262</v>
      </c>
      <c r="O59" s="1">
        <v>0</v>
      </c>
      <c r="P59" s="1">
        <f t="shared" si="6"/>
        <v>3.4673913043478262</v>
      </c>
      <c r="Q59" s="1">
        <f t="shared" si="7"/>
        <v>8.4930777422790205E-2</v>
      </c>
    </row>
    <row r="60" spans="1:17" x14ac:dyDescent="0.3">
      <c r="A60" t="s">
        <v>32</v>
      </c>
      <c r="B60" t="s">
        <v>151</v>
      </c>
      <c r="C60" t="s">
        <v>120</v>
      </c>
      <c r="D60" t="s">
        <v>38</v>
      </c>
      <c r="E60" s="1">
        <v>83.684782608695656</v>
      </c>
      <c r="F60" s="1">
        <v>5.4782608695652177</v>
      </c>
      <c r="G60" s="1">
        <v>0.25826086956521715</v>
      </c>
      <c r="H60" s="1">
        <v>0.38695652173913053</v>
      </c>
      <c r="I60" s="1">
        <v>2.2608695652173911</v>
      </c>
      <c r="J60" s="1">
        <v>0</v>
      </c>
      <c r="K60" s="1">
        <v>15.726304347826083</v>
      </c>
      <c r="L60" s="1">
        <f t="shared" si="4"/>
        <v>15.726304347826083</v>
      </c>
      <c r="M60" s="1">
        <f t="shared" si="5"/>
        <v>0.18792310689699956</v>
      </c>
      <c r="N60" s="1">
        <v>7.858043478260873</v>
      </c>
      <c r="O60" s="1">
        <v>0</v>
      </c>
      <c r="P60" s="1">
        <f t="shared" si="6"/>
        <v>7.858043478260873</v>
      </c>
      <c r="Q60" s="1">
        <f t="shared" si="7"/>
        <v>9.3900506559293453E-2</v>
      </c>
    </row>
    <row r="61" spans="1:17" x14ac:dyDescent="0.3">
      <c r="A61" t="s">
        <v>32</v>
      </c>
      <c r="B61" t="s">
        <v>152</v>
      </c>
      <c r="C61" t="s">
        <v>58</v>
      </c>
      <c r="D61" t="s">
        <v>59</v>
      </c>
      <c r="E61" s="1">
        <v>25.836956521739129</v>
      </c>
      <c r="F61" s="1">
        <v>3.0260869565217421</v>
      </c>
      <c r="G61" s="1">
        <v>0.2608695652173913</v>
      </c>
      <c r="H61" s="1">
        <v>0.13043478260869565</v>
      </c>
      <c r="I61" s="1">
        <v>0.30434782608695654</v>
      </c>
      <c r="J61" s="1">
        <v>0</v>
      </c>
      <c r="K61" s="1">
        <v>5.6381521739130447</v>
      </c>
      <c r="L61" s="1">
        <f t="shared" si="4"/>
        <v>5.6381521739130447</v>
      </c>
      <c r="M61" s="1">
        <f t="shared" si="5"/>
        <v>0.21822044594026088</v>
      </c>
      <c r="N61" s="1">
        <v>2.300217391304348</v>
      </c>
      <c r="O61" s="1">
        <v>0</v>
      </c>
      <c r="P61" s="1">
        <f t="shared" si="6"/>
        <v>2.300217391304348</v>
      </c>
      <c r="Q61" s="1">
        <f t="shared" si="7"/>
        <v>8.9028186790071531E-2</v>
      </c>
    </row>
    <row r="62" spans="1:17" x14ac:dyDescent="0.3">
      <c r="A62" t="s">
        <v>32</v>
      </c>
      <c r="B62" t="s">
        <v>153</v>
      </c>
      <c r="C62" t="s">
        <v>80</v>
      </c>
      <c r="D62" t="s">
        <v>81</v>
      </c>
      <c r="E62" s="1">
        <v>27.782608695652176</v>
      </c>
      <c r="F62" s="1">
        <v>2.8695652173913042</v>
      </c>
      <c r="G62" s="1">
        <v>1.0869565217391304E-2</v>
      </c>
      <c r="H62" s="1">
        <v>9.7826086956521743E-2</v>
      </c>
      <c r="I62" s="1">
        <v>0.34782608695652173</v>
      </c>
      <c r="J62" s="1">
        <v>4.5041304347826081</v>
      </c>
      <c r="K62" s="1">
        <v>0</v>
      </c>
      <c r="L62" s="1">
        <f t="shared" si="4"/>
        <v>4.5041304347826081</v>
      </c>
      <c r="M62" s="1">
        <f t="shared" si="5"/>
        <v>0.16212050078247259</v>
      </c>
      <c r="N62" s="1">
        <v>4.5321739130434784</v>
      </c>
      <c r="O62" s="1">
        <v>0</v>
      </c>
      <c r="P62" s="1">
        <f t="shared" si="6"/>
        <v>4.5321739130434784</v>
      </c>
      <c r="Q62" s="1">
        <f t="shared" si="7"/>
        <v>0.16312989045383411</v>
      </c>
    </row>
    <row r="63" spans="1:17" x14ac:dyDescent="0.3">
      <c r="A63" t="s">
        <v>32</v>
      </c>
      <c r="B63" t="s">
        <v>154</v>
      </c>
      <c r="C63" t="s">
        <v>155</v>
      </c>
      <c r="D63" t="s">
        <v>41</v>
      </c>
      <c r="E63" s="1">
        <v>78.163043478260875</v>
      </c>
      <c r="F63" s="1">
        <v>5.9782608695652177</v>
      </c>
      <c r="G63" s="1">
        <v>0.25826086956521715</v>
      </c>
      <c r="H63" s="1">
        <v>0.1683695652173913</v>
      </c>
      <c r="I63" s="1">
        <v>1.2173913043478262</v>
      </c>
      <c r="J63" s="1">
        <v>0</v>
      </c>
      <c r="K63" s="1">
        <v>16.263260869565219</v>
      </c>
      <c r="L63" s="1">
        <f t="shared" si="4"/>
        <v>16.263260869565219</v>
      </c>
      <c r="M63" s="1">
        <f t="shared" si="5"/>
        <v>0.20806841885690447</v>
      </c>
      <c r="N63" s="1">
        <v>9.5254347826086931</v>
      </c>
      <c r="O63" s="1">
        <v>0</v>
      </c>
      <c r="P63" s="1">
        <f t="shared" si="6"/>
        <v>9.5254347826086931</v>
      </c>
      <c r="Q63" s="1">
        <f t="shared" si="7"/>
        <v>0.12186622166597132</v>
      </c>
    </row>
    <row r="64" spans="1:17" x14ac:dyDescent="0.3">
      <c r="A64" t="s">
        <v>32</v>
      </c>
      <c r="B64" t="s">
        <v>156</v>
      </c>
      <c r="C64" t="s">
        <v>128</v>
      </c>
      <c r="D64" t="s">
        <v>44</v>
      </c>
      <c r="E64" s="1">
        <v>54.130434782608695</v>
      </c>
      <c r="F64" s="1">
        <v>4.8695652173913047</v>
      </c>
      <c r="G64" s="1">
        <v>9.2391304347826081E-2</v>
      </c>
      <c r="H64" s="1">
        <v>0.16445652173913045</v>
      </c>
      <c r="I64" s="1">
        <v>1.4456521739130435</v>
      </c>
      <c r="J64" s="1">
        <v>0</v>
      </c>
      <c r="K64" s="1">
        <v>5.8979347826086936</v>
      </c>
      <c r="L64" s="1">
        <f t="shared" si="4"/>
        <v>5.8979347826086936</v>
      </c>
      <c r="M64" s="1">
        <f t="shared" si="5"/>
        <v>0.10895783132530117</v>
      </c>
      <c r="N64" s="1">
        <v>4.8259782608695643</v>
      </c>
      <c r="O64" s="1">
        <v>0</v>
      </c>
      <c r="P64" s="1">
        <f t="shared" si="6"/>
        <v>4.8259782608695643</v>
      </c>
      <c r="Q64" s="1">
        <f t="shared" si="7"/>
        <v>8.9154618473895567E-2</v>
      </c>
    </row>
    <row r="65" spans="1:17" x14ac:dyDescent="0.3">
      <c r="A65" t="s">
        <v>32</v>
      </c>
      <c r="B65" t="s">
        <v>157</v>
      </c>
      <c r="C65" t="s">
        <v>158</v>
      </c>
      <c r="D65" t="s">
        <v>131</v>
      </c>
      <c r="E65" s="1">
        <v>43.010869565217391</v>
      </c>
      <c r="F65" s="1">
        <v>31.585434782608683</v>
      </c>
      <c r="G65" s="1">
        <v>0</v>
      </c>
      <c r="H65" s="1">
        <v>0.11815217391304349</v>
      </c>
      <c r="I65" s="1">
        <v>0.67391304347826086</v>
      </c>
      <c r="J65" s="1">
        <v>8.2165217391304335</v>
      </c>
      <c r="K65" s="1">
        <v>4.9829347826086972</v>
      </c>
      <c r="L65" s="1">
        <f t="shared" si="4"/>
        <v>13.19945652173913</v>
      </c>
      <c r="M65" s="1">
        <f t="shared" si="5"/>
        <v>0.30688653019964618</v>
      </c>
      <c r="N65" s="1">
        <v>5.5678260869565221</v>
      </c>
      <c r="O65" s="1">
        <v>4.8315217391304355</v>
      </c>
      <c r="P65" s="1">
        <f t="shared" si="6"/>
        <v>10.399347826086958</v>
      </c>
      <c r="Q65" s="1">
        <f t="shared" si="7"/>
        <v>0.24178417993429369</v>
      </c>
    </row>
    <row r="66" spans="1:17" x14ac:dyDescent="0.3">
      <c r="A66" t="s">
        <v>32</v>
      </c>
      <c r="B66" t="s">
        <v>159</v>
      </c>
      <c r="C66" t="s">
        <v>128</v>
      </c>
      <c r="D66" t="s">
        <v>44</v>
      </c>
      <c r="E66" s="1">
        <v>33.119565217391305</v>
      </c>
      <c r="F66" s="1">
        <v>0</v>
      </c>
      <c r="G66" s="1">
        <v>1.1195652173913044</v>
      </c>
      <c r="H66" s="1">
        <v>0.13043478260869565</v>
      </c>
      <c r="I66" s="1">
        <v>0.34782608695652173</v>
      </c>
      <c r="J66" s="1">
        <v>4.8695652173913047</v>
      </c>
      <c r="K66" s="1">
        <v>21.282608695652176</v>
      </c>
      <c r="L66" s="1">
        <f t="shared" ref="L66:L92" si="8">SUM(J66,K66)</f>
        <v>26.15217391304348</v>
      </c>
      <c r="M66" s="1">
        <f t="shared" ref="M66:M92" si="9">L66/E66</f>
        <v>0.78962914341975721</v>
      </c>
      <c r="N66" s="1">
        <v>4.7826086956521738</v>
      </c>
      <c r="O66" s="1">
        <v>0</v>
      </c>
      <c r="P66" s="1">
        <f t="shared" ref="P66:P92" si="10">SUM(N66,O66)</f>
        <v>4.7826086956521738</v>
      </c>
      <c r="Q66" s="1">
        <f t="shared" ref="Q66:Q92" si="11">P66/E66</f>
        <v>0.1444043321299639</v>
      </c>
    </row>
    <row r="67" spans="1:17" x14ac:dyDescent="0.3">
      <c r="A67" t="s">
        <v>32</v>
      </c>
      <c r="B67" t="s">
        <v>160</v>
      </c>
      <c r="C67" t="s">
        <v>161</v>
      </c>
      <c r="D67" t="s">
        <v>35</v>
      </c>
      <c r="E67" s="1">
        <v>55.641304347826086</v>
      </c>
      <c r="F67" s="1">
        <v>5.7391304347826084</v>
      </c>
      <c r="G67" s="1">
        <v>4.3478260869565216E-2</v>
      </c>
      <c r="H67" s="1">
        <v>0.28260869565217389</v>
      </c>
      <c r="I67" s="1">
        <v>6.5217391304347824E-2</v>
      </c>
      <c r="J67" s="1">
        <v>0</v>
      </c>
      <c r="K67" s="1">
        <v>13.323586956521737</v>
      </c>
      <c r="L67" s="1">
        <f t="shared" si="8"/>
        <v>13.323586956521737</v>
      </c>
      <c r="M67" s="1">
        <f t="shared" si="9"/>
        <v>0.23945497167415508</v>
      </c>
      <c r="N67" s="1">
        <v>4.7518478260869559</v>
      </c>
      <c r="O67" s="1">
        <v>0</v>
      </c>
      <c r="P67" s="1">
        <f t="shared" si="10"/>
        <v>4.7518478260869559</v>
      </c>
      <c r="Q67" s="1">
        <f t="shared" si="11"/>
        <v>8.5401445594842737E-2</v>
      </c>
    </row>
    <row r="68" spans="1:17" x14ac:dyDescent="0.3">
      <c r="A68" t="s">
        <v>32</v>
      </c>
      <c r="B68" t="s">
        <v>162</v>
      </c>
      <c r="C68" t="s">
        <v>115</v>
      </c>
      <c r="D68" t="s">
        <v>74</v>
      </c>
      <c r="E68" s="1">
        <v>52.945652173913047</v>
      </c>
      <c r="F68" s="1">
        <v>4.3478260869565215</v>
      </c>
      <c r="G68" s="1">
        <v>0.26706521739130434</v>
      </c>
      <c r="H68" s="1">
        <v>0.15130434782608695</v>
      </c>
      <c r="I68" s="1">
        <v>1.0978260869565217</v>
      </c>
      <c r="J68" s="1">
        <v>0</v>
      </c>
      <c r="K68" s="1">
        <v>18.081739130434784</v>
      </c>
      <c r="L68" s="1">
        <f t="shared" si="8"/>
        <v>18.081739130434784</v>
      </c>
      <c r="M68" s="1">
        <f t="shared" si="9"/>
        <v>0.34151508930404434</v>
      </c>
      <c r="N68" s="1">
        <v>5.0406521739130445</v>
      </c>
      <c r="O68" s="1">
        <v>13.355108695652175</v>
      </c>
      <c r="P68" s="1">
        <f t="shared" si="10"/>
        <v>18.395760869565219</v>
      </c>
      <c r="Q68" s="1">
        <f t="shared" si="11"/>
        <v>0.34744610962841305</v>
      </c>
    </row>
    <row r="69" spans="1:17" x14ac:dyDescent="0.3">
      <c r="A69" t="s">
        <v>32</v>
      </c>
      <c r="B69" t="s">
        <v>163</v>
      </c>
      <c r="C69" t="s">
        <v>40</v>
      </c>
      <c r="D69" t="s">
        <v>41</v>
      </c>
      <c r="E69" s="1">
        <v>97.010869565217391</v>
      </c>
      <c r="F69" s="1">
        <v>5.2989130434782608</v>
      </c>
      <c r="G69" s="1">
        <v>0.32608695652173914</v>
      </c>
      <c r="H69" s="1">
        <v>0</v>
      </c>
      <c r="I69" s="1">
        <v>1.4347826086956521</v>
      </c>
      <c r="J69" s="1">
        <v>5.2246739130434801</v>
      </c>
      <c r="K69" s="1">
        <v>10.181739130434783</v>
      </c>
      <c r="L69" s="1">
        <f t="shared" si="8"/>
        <v>15.406413043478263</v>
      </c>
      <c r="M69" s="1">
        <f t="shared" si="9"/>
        <v>0.15881120448179276</v>
      </c>
      <c r="N69" s="1">
        <v>11.958913043478258</v>
      </c>
      <c r="O69" s="1">
        <v>0</v>
      </c>
      <c r="P69" s="1">
        <f t="shared" si="10"/>
        <v>11.958913043478258</v>
      </c>
      <c r="Q69" s="1">
        <f t="shared" si="11"/>
        <v>0.12327394957983191</v>
      </c>
    </row>
    <row r="70" spans="1:17" x14ac:dyDescent="0.3">
      <c r="A70" t="s">
        <v>32</v>
      </c>
      <c r="B70" t="s">
        <v>164</v>
      </c>
      <c r="C70" t="s">
        <v>165</v>
      </c>
      <c r="D70" t="s">
        <v>131</v>
      </c>
      <c r="E70" s="1">
        <v>28.858695652173914</v>
      </c>
      <c r="F70" s="1">
        <v>4.1304347826086953</v>
      </c>
      <c r="G70" s="1">
        <v>0.21739130434782608</v>
      </c>
      <c r="H70" s="1">
        <v>7.4239130434782613E-2</v>
      </c>
      <c r="I70" s="1">
        <v>0.75</v>
      </c>
      <c r="J70" s="1">
        <v>6.1032608695652177</v>
      </c>
      <c r="K70" s="1">
        <v>3.6711956521739131</v>
      </c>
      <c r="L70" s="1">
        <f t="shared" si="8"/>
        <v>9.7744565217391308</v>
      </c>
      <c r="M70" s="1">
        <f t="shared" si="9"/>
        <v>0.33870056497175144</v>
      </c>
      <c r="N70" s="1">
        <v>5.3478260869565215</v>
      </c>
      <c r="O70" s="1">
        <v>1.5163043478260869</v>
      </c>
      <c r="P70" s="1">
        <f t="shared" si="10"/>
        <v>6.8641304347826084</v>
      </c>
      <c r="Q70" s="1">
        <f t="shared" si="11"/>
        <v>0.23785310734463275</v>
      </c>
    </row>
    <row r="71" spans="1:17" x14ac:dyDescent="0.3">
      <c r="A71" t="s">
        <v>32</v>
      </c>
      <c r="B71" t="s">
        <v>166</v>
      </c>
      <c r="C71" t="s">
        <v>140</v>
      </c>
      <c r="D71" t="s">
        <v>59</v>
      </c>
      <c r="E71" s="1">
        <v>46.739130434782609</v>
      </c>
      <c r="F71" s="1">
        <v>3.9130434782608696</v>
      </c>
      <c r="G71" s="1">
        <v>0.48097826086956524</v>
      </c>
      <c r="H71" s="1">
        <v>0.16304347826086957</v>
      </c>
      <c r="I71" s="1">
        <v>0.55434782608695654</v>
      </c>
      <c r="J71" s="1">
        <v>5.1266304347826086</v>
      </c>
      <c r="K71" s="1">
        <v>5.3258695652173911</v>
      </c>
      <c r="L71" s="1">
        <f t="shared" si="8"/>
        <v>10.452500000000001</v>
      </c>
      <c r="M71" s="1">
        <f t="shared" si="9"/>
        <v>0.22363488372093024</v>
      </c>
      <c r="N71" s="1">
        <v>5.2636956521739133</v>
      </c>
      <c r="O71" s="1">
        <v>5.134130434782608</v>
      </c>
      <c r="P71" s="1">
        <f t="shared" si="10"/>
        <v>10.39782608695652</v>
      </c>
      <c r="Q71" s="1">
        <f t="shared" si="11"/>
        <v>0.22246511627906973</v>
      </c>
    </row>
    <row r="72" spans="1:17" x14ac:dyDescent="0.3">
      <c r="A72" t="s">
        <v>32</v>
      </c>
      <c r="B72" t="s">
        <v>167</v>
      </c>
      <c r="C72" t="s">
        <v>80</v>
      </c>
      <c r="D72" t="s">
        <v>81</v>
      </c>
      <c r="E72" s="1">
        <v>59.880434782608695</v>
      </c>
      <c r="F72" s="1">
        <v>0.52173913043478259</v>
      </c>
      <c r="G72" s="1">
        <v>0.25826086956521715</v>
      </c>
      <c r="H72" s="1">
        <v>0.21413043478260868</v>
      </c>
      <c r="I72" s="1">
        <v>0.86956521739130432</v>
      </c>
      <c r="J72" s="1">
        <v>0</v>
      </c>
      <c r="K72" s="1">
        <v>8.9389130434782604</v>
      </c>
      <c r="L72" s="1">
        <f t="shared" si="8"/>
        <v>8.9389130434782604</v>
      </c>
      <c r="M72" s="1">
        <f t="shared" si="9"/>
        <v>0.1492793610455618</v>
      </c>
      <c r="N72" s="1">
        <v>5.3873913043478288</v>
      </c>
      <c r="O72" s="1">
        <v>0</v>
      </c>
      <c r="P72" s="1">
        <f t="shared" si="10"/>
        <v>5.3873913043478288</v>
      </c>
      <c r="Q72" s="1">
        <f t="shared" si="11"/>
        <v>8.9969141404973724E-2</v>
      </c>
    </row>
    <row r="73" spans="1:17" x14ac:dyDescent="0.3">
      <c r="A73" t="s">
        <v>32</v>
      </c>
      <c r="B73" t="s">
        <v>168</v>
      </c>
      <c r="C73" t="s">
        <v>169</v>
      </c>
      <c r="D73" t="s">
        <v>55</v>
      </c>
      <c r="E73" s="1">
        <v>22.108695652173914</v>
      </c>
      <c r="F73" s="1">
        <v>5.6086956521739131</v>
      </c>
      <c r="G73" s="1">
        <v>6.5217391304347824E-2</v>
      </c>
      <c r="H73" s="1">
        <v>5.434782608695652E-2</v>
      </c>
      <c r="I73" s="1">
        <v>0.20652173913043478</v>
      </c>
      <c r="J73" s="1">
        <v>4.0484782608695653</v>
      </c>
      <c r="K73" s="1">
        <v>0</v>
      </c>
      <c r="L73" s="1">
        <f t="shared" si="8"/>
        <v>4.0484782608695653</v>
      </c>
      <c r="M73" s="1">
        <f t="shared" si="9"/>
        <v>0.18311701081612586</v>
      </c>
      <c r="N73" s="1">
        <v>3.0460869565217399</v>
      </c>
      <c r="O73" s="1">
        <v>0</v>
      </c>
      <c r="P73" s="1">
        <f t="shared" si="10"/>
        <v>3.0460869565217399</v>
      </c>
      <c r="Q73" s="1">
        <f t="shared" si="11"/>
        <v>0.1377777777777778</v>
      </c>
    </row>
    <row r="74" spans="1:17" x14ac:dyDescent="0.3">
      <c r="A74" t="s">
        <v>32</v>
      </c>
      <c r="B74" t="s">
        <v>170</v>
      </c>
      <c r="C74" t="s">
        <v>83</v>
      </c>
      <c r="D74" t="s">
        <v>74</v>
      </c>
      <c r="E74" s="1">
        <v>95.054347826086953</v>
      </c>
      <c r="F74" s="1">
        <v>5.2010869565217392</v>
      </c>
      <c r="G74" s="1">
        <v>0.19565217391304349</v>
      </c>
      <c r="H74" s="1">
        <v>1.1413043478260869</v>
      </c>
      <c r="I74" s="1">
        <v>1.0326086956521738</v>
      </c>
      <c r="J74" s="1">
        <v>5.3488043478260874</v>
      </c>
      <c r="K74" s="1">
        <v>5.2916304347826078</v>
      </c>
      <c r="L74" s="1">
        <f t="shared" si="8"/>
        <v>10.640434782608695</v>
      </c>
      <c r="M74" s="1">
        <f t="shared" si="9"/>
        <v>0.11194053744997141</v>
      </c>
      <c r="N74" s="1">
        <v>9.2481521739130432</v>
      </c>
      <c r="O74" s="1">
        <v>0</v>
      </c>
      <c r="P74" s="1">
        <f t="shared" si="10"/>
        <v>9.2481521739130432</v>
      </c>
      <c r="Q74" s="1">
        <f t="shared" si="11"/>
        <v>9.7293310463121785E-2</v>
      </c>
    </row>
    <row r="75" spans="1:17" x14ac:dyDescent="0.3">
      <c r="A75" t="s">
        <v>32</v>
      </c>
      <c r="B75" t="s">
        <v>171</v>
      </c>
      <c r="C75" t="s">
        <v>66</v>
      </c>
      <c r="D75" t="s">
        <v>67</v>
      </c>
      <c r="E75" s="1">
        <v>57.456521739130437</v>
      </c>
      <c r="F75" s="1">
        <v>3.6304347826086958</v>
      </c>
      <c r="G75" s="1">
        <v>0.32608695652173914</v>
      </c>
      <c r="H75" s="1">
        <v>0.41304347826086957</v>
      </c>
      <c r="I75" s="1">
        <v>1.9130434782608696</v>
      </c>
      <c r="J75" s="1">
        <v>4.6317391304347817</v>
      </c>
      <c r="K75" s="1">
        <v>0.16652173913043478</v>
      </c>
      <c r="L75" s="1">
        <f t="shared" si="8"/>
        <v>4.7982608695652162</v>
      </c>
      <c r="M75" s="1">
        <f t="shared" si="9"/>
        <v>8.3511161558834632E-2</v>
      </c>
      <c r="N75" s="1">
        <v>4.0525000000000002</v>
      </c>
      <c r="O75" s="1">
        <v>0</v>
      </c>
      <c r="P75" s="1">
        <f t="shared" si="10"/>
        <v>4.0525000000000002</v>
      </c>
      <c r="Q75" s="1">
        <f t="shared" si="11"/>
        <v>7.0531592886870983E-2</v>
      </c>
    </row>
    <row r="76" spans="1:17" x14ac:dyDescent="0.3">
      <c r="A76" t="s">
        <v>32</v>
      </c>
      <c r="B76" t="s">
        <v>172</v>
      </c>
      <c r="C76" t="s">
        <v>43</v>
      </c>
      <c r="D76" t="s">
        <v>44</v>
      </c>
      <c r="E76" s="1">
        <v>134.97826086956522</v>
      </c>
      <c r="F76" s="1">
        <v>4.8179347826086953</v>
      </c>
      <c r="G76" s="1">
        <v>0.52173913043478259</v>
      </c>
      <c r="H76" s="1">
        <v>1.1413043478260869</v>
      </c>
      <c r="I76" s="1">
        <v>11.217391304347826</v>
      </c>
      <c r="J76" s="1">
        <v>4.8995652173913058</v>
      </c>
      <c r="K76" s="1">
        <v>8.6999999999999993</v>
      </c>
      <c r="L76" s="1">
        <f t="shared" si="8"/>
        <v>13.599565217391305</v>
      </c>
      <c r="M76" s="1">
        <f t="shared" si="9"/>
        <v>0.10075374456434209</v>
      </c>
      <c r="N76" s="1">
        <v>9.9808695652173931</v>
      </c>
      <c r="O76" s="1">
        <v>0</v>
      </c>
      <c r="P76" s="1">
        <f t="shared" si="10"/>
        <v>9.9808695652173931</v>
      </c>
      <c r="Q76" s="1">
        <f t="shared" si="11"/>
        <v>7.394427444032857E-2</v>
      </c>
    </row>
    <row r="77" spans="1:17" x14ac:dyDescent="0.3">
      <c r="A77" t="s">
        <v>32</v>
      </c>
      <c r="B77" t="s">
        <v>173</v>
      </c>
      <c r="C77" t="s">
        <v>85</v>
      </c>
      <c r="D77" t="s">
        <v>44</v>
      </c>
      <c r="E77" s="1">
        <v>85.586956521739125</v>
      </c>
      <c r="F77" s="1">
        <v>8.6947826086956521</v>
      </c>
      <c r="G77" s="1">
        <v>0.50217391304347869</v>
      </c>
      <c r="H77" s="1">
        <v>0.3125</v>
      </c>
      <c r="I77" s="1">
        <v>1.2717391304347827</v>
      </c>
      <c r="J77" s="1">
        <v>5.0217391304347823</v>
      </c>
      <c r="K77" s="1">
        <v>17.226086956521737</v>
      </c>
      <c r="L77" s="1">
        <f t="shared" si="8"/>
        <v>22.247826086956518</v>
      </c>
      <c r="M77" s="1">
        <f t="shared" si="9"/>
        <v>0.25994411988823973</v>
      </c>
      <c r="N77" s="1">
        <v>5.3043478260869561</v>
      </c>
      <c r="O77" s="1">
        <v>0</v>
      </c>
      <c r="P77" s="1">
        <f t="shared" si="10"/>
        <v>5.3043478260869561</v>
      </c>
      <c r="Q77" s="1">
        <f t="shared" si="11"/>
        <v>6.1976123952247907E-2</v>
      </c>
    </row>
    <row r="78" spans="1:17" x14ac:dyDescent="0.3">
      <c r="A78" t="s">
        <v>32</v>
      </c>
      <c r="B78" t="s">
        <v>174</v>
      </c>
      <c r="C78" t="s">
        <v>175</v>
      </c>
      <c r="D78" t="s">
        <v>55</v>
      </c>
      <c r="E78" s="1">
        <v>20.510869565217391</v>
      </c>
      <c r="F78" s="1">
        <v>1.7717391304347827</v>
      </c>
      <c r="G78" s="1">
        <v>0.35869565217391303</v>
      </c>
      <c r="H78" s="1">
        <v>5.9782608695652176E-2</v>
      </c>
      <c r="I78" s="1">
        <v>0.16304347826086957</v>
      </c>
      <c r="J78" s="1">
        <v>0</v>
      </c>
      <c r="K78" s="1">
        <v>3.6506521739130422</v>
      </c>
      <c r="L78" s="1">
        <f t="shared" si="8"/>
        <v>3.6506521739130422</v>
      </c>
      <c r="M78" s="1">
        <f t="shared" si="9"/>
        <v>0.17798622151563323</v>
      </c>
      <c r="N78" s="1">
        <v>3.2918478260869555</v>
      </c>
      <c r="O78" s="1">
        <v>0</v>
      </c>
      <c r="P78" s="1">
        <f t="shared" si="10"/>
        <v>3.2918478260869555</v>
      </c>
      <c r="Q78" s="1">
        <f t="shared" si="11"/>
        <v>0.16049284578696338</v>
      </c>
    </row>
    <row r="79" spans="1:17" x14ac:dyDescent="0.3">
      <c r="A79" t="s">
        <v>32</v>
      </c>
      <c r="B79" t="s">
        <v>176</v>
      </c>
      <c r="C79" t="s">
        <v>177</v>
      </c>
      <c r="D79" t="s">
        <v>44</v>
      </c>
      <c r="E79" s="1">
        <v>67.423913043478265</v>
      </c>
      <c r="F79" s="1">
        <v>4.6195652173913047</v>
      </c>
      <c r="G79" s="1">
        <v>1.1304347826086956</v>
      </c>
      <c r="H79" s="1">
        <v>0.19565217391304349</v>
      </c>
      <c r="I79" s="1">
        <v>0.82608695652173914</v>
      </c>
      <c r="J79" s="1">
        <v>4.3152173913043477</v>
      </c>
      <c r="K79" s="1">
        <v>4.2953260869565222</v>
      </c>
      <c r="L79" s="1">
        <f t="shared" si="8"/>
        <v>8.610543478260869</v>
      </c>
      <c r="M79" s="1">
        <f t="shared" si="9"/>
        <v>0.1277075608576495</v>
      </c>
      <c r="N79" s="1">
        <v>8.3485869565217374</v>
      </c>
      <c r="O79" s="1">
        <v>0</v>
      </c>
      <c r="P79" s="1">
        <f t="shared" si="10"/>
        <v>8.3485869565217374</v>
      </c>
      <c r="Q79" s="1">
        <f t="shared" si="11"/>
        <v>0.12382234402708364</v>
      </c>
    </row>
    <row r="80" spans="1:17" x14ac:dyDescent="0.3">
      <c r="A80" t="s">
        <v>32</v>
      </c>
      <c r="B80" t="s">
        <v>178</v>
      </c>
      <c r="C80" t="s">
        <v>179</v>
      </c>
      <c r="D80" t="s">
        <v>74</v>
      </c>
      <c r="E80" s="1">
        <v>58.804347826086953</v>
      </c>
      <c r="F80" s="1">
        <v>5.3913043478260869</v>
      </c>
      <c r="G80" s="1">
        <v>0.28260869565217389</v>
      </c>
      <c r="H80" s="1">
        <v>0.12141304347826087</v>
      </c>
      <c r="I80" s="1">
        <v>0.4891304347826087</v>
      </c>
      <c r="J80" s="1">
        <v>5.3043478260869561</v>
      </c>
      <c r="K80" s="1">
        <v>4.4376086956521741</v>
      </c>
      <c r="L80" s="1">
        <f t="shared" si="8"/>
        <v>9.7419565217391302</v>
      </c>
      <c r="M80" s="1">
        <f t="shared" si="9"/>
        <v>0.16566728280961182</v>
      </c>
      <c r="N80" s="1">
        <v>4.7771739130434785</v>
      </c>
      <c r="O80" s="1">
        <v>3.8892391304347838</v>
      </c>
      <c r="P80" s="1">
        <f t="shared" si="10"/>
        <v>8.6664130434782614</v>
      </c>
      <c r="Q80" s="1">
        <f t="shared" si="11"/>
        <v>0.14737707948243994</v>
      </c>
    </row>
    <row r="81" spans="1:17" x14ac:dyDescent="0.3">
      <c r="A81" t="s">
        <v>32</v>
      </c>
      <c r="B81" t="s">
        <v>180</v>
      </c>
      <c r="C81" t="s">
        <v>181</v>
      </c>
      <c r="D81" t="s">
        <v>44</v>
      </c>
      <c r="E81" s="1">
        <v>110.3804347826087</v>
      </c>
      <c r="F81" s="1">
        <v>9.7088043478260868</v>
      </c>
      <c r="G81" s="1">
        <v>0.28260869565217389</v>
      </c>
      <c r="H81" s="1">
        <v>0.47749999999999992</v>
      </c>
      <c r="I81" s="1">
        <v>2.7391304347826089</v>
      </c>
      <c r="J81" s="1">
        <v>0</v>
      </c>
      <c r="K81" s="1">
        <v>12.788152173913044</v>
      </c>
      <c r="L81" s="1">
        <f t="shared" si="8"/>
        <v>12.788152173913044</v>
      </c>
      <c r="M81" s="1">
        <f t="shared" si="9"/>
        <v>0.11585524372230428</v>
      </c>
      <c r="N81" s="1">
        <v>15.731086956521739</v>
      </c>
      <c r="O81" s="1">
        <v>0</v>
      </c>
      <c r="P81" s="1">
        <f t="shared" si="10"/>
        <v>15.731086956521739</v>
      </c>
      <c r="Q81" s="1">
        <f t="shared" si="11"/>
        <v>0.14251698670605611</v>
      </c>
    </row>
    <row r="82" spans="1:17" x14ac:dyDescent="0.3">
      <c r="A82" t="s">
        <v>32</v>
      </c>
      <c r="B82" t="s">
        <v>182</v>
      </c>
      <c r="C82" t="s">
        <v>179</v>
      </c>
      <c r="D82" t="s">
        <v>74</v>
      </c>
      <c r="E82" s="1">
        <v>83.793478260869563</v>
      </c>
      <c r="F82" s="1">
        <v>5.7391304347826084</v>
      </c>
      <c r="G82" s="1">
        <v>3.652173913043478</v>
      </c>
      <c r="H82" s="1">
        <v>0.17391304347826086</v>
      </c>
      <c r="I82" s="1">
        <v>0</v>
      </c>
      <c r="J82" s="1">
        <v>5.1304347826086953</v>
      </c>
      <c r="K82" s="1">
        <v>8.1993478260869566</v>
      </c>
      <c r="L82" s="1">
        <f t="shared" si="8"/>
        <v>13.329782608695652</v>
      </c>
      <c r="M82" s="1">
        <f t="shared" si="9"/>
        <v>0.15907899857309638</v>
      </c>
      <c r="N82" s="1">
        <v>8.7010869565217384</v>
      </c>
      <c r="O82" s="1">
        <v>0</v>
      </c>
      <c r="P82" s="1">
        <f t="shared" si="10"/>
        <v>8.7010869565217384</v>
      </c>
      <c r="Q82" s="1">
        <f t="shared" si="11"/>
        <v>0.10383966792061226</v>
      </c>
    </row>
    <row r="83" spans="1:17" x14ac:dyDescent="0.3">
      <c r="A83" t="s">
        <v>32</v>
      </c>
      <c r="B83" t="s">
        <v>183</v>
      </c>
      <c r="C83" t="s">
        <v>43</v>
      </c>
      <c r="D83" t="s">
        <v>44</v>
      </c>
      <c r="E83" s="1">
        <v>108.16304347826087</v>
      </c>
      <c r="F83" s="1">
        <v>5.0434782608695654</v>
      </c>
      <c r="G83" s="1">
        <v>1.7826086956521738</v>
      </c>
      <c r="H83" s="1">
        <v>0.23923913043478262</v>
      </c>
      <c r="I83" s="1">
        <v>0.77173913043478259</v>
      </c>
      <c r="J83" s="1">
        <v>4.4701086956521738</v>
      </c>
      <c r="K83" s="1">
        <v>10.325869565217396</v>
      </c>
      <c r="L83" s="1">
        <f t="shared" si="8"/>
        <v>14.795978260869569</v>
      </c>
      <c r="M83" s="1">
        <f t="shared" si="9"/>
        <v>0.13679328710682348</v>
      </c>
      <c r="N83" s="1">
        <v>4.6956521739130439</v>
      </c>
      <c r="O83" s="1">
        <v>0</v>
      </c>
      <c r="P83" s="1">
        <f t="shared" si="10"/>
        <v>4.6956521739130439</v>
      </c>
      <c r="Q83" s="1">
        <f t="shared" si="11"/>
        <v>4.3412722339463375E-2</v>
      </c>
    </row>
    <row r="84" spans="1:17" x14ac:dyDescent="0.3">
      <c r="A84" t="s">
        <v>32</v>
      </c>
      <c r="B84" t="s">
        <v>184</v>
      </c>
      <c r="C84" t="s">
        <v>140</v>
      </c>
      <c r="D84" t="s">
        <v>59</v>
      </c>
      <c r="E84" s="1">
        <v>190.40217391304347</v>
      </c>
      <c r="F84" s="1">
        <v>0</v>
      </c>
      <c r="G84" s="1">
        <v>0.41304347826086957</v>
      </c>
      <c r="H84" s="1">
        <v>0.65760869565217395</v>
      </c>
      <c r="I84" s="1">
        <v>5.8804347826086953</v>
      </c>
      <c r="J84" s="1">
        <v>0</v>
      </c>
      <c r="K84" s="1">
        <v>0</v>
      </c>
      <c r="L84" s="1">
        <f t="shared" si="8"/>
        <v>0</v>
      </c>
      <c r="M84" s="1">
        <f t="shared" si="9"/>
        <v>0</v>
      </c>
      <c r="N84" s="1">
        <v>0</v>
      </c>
      <c r="O84" s="1">
        <v>0</v>
      </c>
      <c r="P84" s="1">
        <f t="shared" si="10"/>
        <v>0</v>
      </c>
      <c r="Q84" s="1">
        <f t="shared" si="11"/>
        <v>0</v>
      </c>
    </row>
    <row r="85" spans="1:17" x14ac:dyDescent="0.3">
      <c r="A85" t="s">
        <v>32</v>
      </c>
      <c r="B85" t="s">
        <v>185</v>
      </c>
      <c r="C85" t="s">
        <v>40</v>
      </c>
      <c r="D85" t="s">
        <v>41</v>
      </c>
      <c r="E85" s="1">
        <v>57.826086956521742</v>
      </c>
      <c r="F85" s="1">
        <v>5.5543478260869561</v>
      </c>
      <c r="G85" s="1">
        <v>0.13043478260869565</v>
      </c>
      <c r="H85" s="1">
        <v>0.41467391304347823</v>
      </c>
      <c r="I85" s="1">
        <v>0.38043478260869568</v>
      </c>
      <c r="J85" s="1">
        <v>5.3732608695652173</v>
      </c>
      <c r="K85" s="1">
        <v>5.3439130434782598</v>
      </c>
      <c r="L85" s="1">
        <f t="shared" si="8"/>
        <v>10.717173913043478</v>
      </c>
      <c r="M85" s="1">
        <f t="shared" si="9"/>
        <v>0.18533458646616541</v>
      </c>
      <c r="N85" s="1">
        <v>5.3413043478260844</v>
      </c>
      <c r="O85" s="1">
        <v>0</v>
      </c>
      <c r="P85" s="1">
        <f t="shared" si="10"/>
        <v>5.3413043478260844</v>
      </c>
      <c r="Q85" s="1">
        <f t="shared" si="11"/>
        <v>9.236842105263153E-2</v>
      </c>
    </row>
    <row r="86" spans="1:17" x14ac:dyDescent="0.3">
      <c r="A86" t="s">
        <v>32</v>
      </c>
      <c r="B86" t="s">
        <v>186</v>
      </c>
      <c r="C86" t="s">
        <v>97</v>
      </c>
      <c r="D86" t="s">
        <v>98</v>
      </c>
      <c r="E86" s="1">
        <v>44.717391304347828</v>
      </c>
      <c r="F86" s="1">
        <v>4.7826086956521738</v>
      </c>
      <c r="G86" s="1">
        <v>0.2608695652173913</v>
      </c>
      <c r="H86" s="1">
        <v>9.5108695652173919E-2</v>
      </c>
      <c r="I86" s="1">
        <v>0.34782608695652173</v>
      </c>
      <c r="J86" s="1">
        <v>4.7826086956521738</v>
      </c>
      <c r="K86" s="1">
        <v>4.3994565217391308</v>
      </c>
      <c r="L86" s="1">
        <f t="shared" si="8"/>
        <v>9.1820652173913047</v>
      </c>
      <c r="M86" s="1">
        <f t="shared" si="9"/>
        <v>0.2053354399611084</v>
      </c>
      <c r="N86" s="1">
        <v>4.6956521739130439</v>
      </c>
      <c r="O86" s="1">
        <v>0</v>
      </c>
      <c r="P86" s="1">
        <f t="shared" si="10"/>
        <v>4.6956521739130439</v>
      </c>
      <c r="Q86" s="1">
        <f t="shared" si="11"/>
        <v>0.10500729217306758</v>
      </c>
    </row>
    <row r="87" spans="1:17" x14ac:dyDescent="0.3">
      <c r="A87" t="s">
        <v>32</v>
      </c>
      <c r="B87" t="s">
        <v>187</v>
      </c>
      <c r="C87" t="s">
        <v>188</v>
      </c>
      <c r="D87" t="s">
        <v>118</v>
      </c>
      <c r="E87" s="1">
        <v>31.478260869565219</v>
      </c>
      <c r="F87" s="1">
        <v>0</v>
      </c>
      <c r="G87" s="1">
        <v>3.2608695652173912E-2</v>
      </c>
      <c r="H87" s="1">
        <v>0.26358695652173914</v>
      </c>
      <c r="I87" s="1">
        <v>2.8152173913043477</v>
      </c>
      <c r="J87" s="1">
        <v>4.7695652173913041</v>
      </c>
      <c r="K87" s="1">
        <v>0</v>
      </c>
      <c r="L87" s="1">
        <f t="shared" si="8"/>
        <v>4.7695652173913041</v>
      </c>
      <c r="M87" s="1">
        <f t="shared" si="9"/>
        <v>0.15151933701657458</v>
      </c>
      <c r="N87" s="1">
        <v>4.5217391304347823</v>
      </c>
      <c r="O87" s="1">
        <v>0</v>
      </c>
      <c r="P87" s="1">
        <f t="shared" si="10"/>
        <v>4.5217391304347823</v>
      </c>
      <c r="Q87" s="1">
        <f t="shared" si="11"/>
        <v>0.143646408839779</v>
      </c>
    </row>
    <row r="88" spans="1:17" x14ac:dyDescent="0.3">
      <c r="A88" t="s">
        <v>32</v>
      </c>
      <c r="B88" t="s">
        <v>189</v>
      </c>
      <c r="C88" t="s">
        <v>190</v>
      </c>
      <c r="D88" t="s">
        <v>74</v>
      </c>
      <c r="E88" s="1">
        <v>59.119565217391305</v>
      </c>
      <c r="F88" s="1">
        <v>0</v>
      </c>
      <c r="G88" s="1">
        <v>0.36956521739130432</v>
      </c>
      <c r="H88" s="1">
        <v>0.29021739130434782</v>
      </c>
      <c r="I88" s="1">
        <v>0.2391304347826087</v>
      </c>
      <c r="J88" s="1">
        <v>4.4038043478260862</v>
      </c>
      <c r="K88" s="1">
        <v>21.934239130434786</v>
      </c>
      <c r="L88" s="1">
        <f t="shared" si="8"/>
        <v>26.338043478260872</v>
      </c>
      <c r="M88" s="1">
        <f t="shared" si="9"/>
        <v>0.44550468836183127</v>
      </c>
      <c r="N88" s="1">
        <v>5.9483695652173889</v>
      </c>
      <c r="O88" s="1">
        <v>0</v>
      </c>
      <c r="P88" s="1">
        <f t="shared" si="10"/>
        <v>5.9483695652173889</v>
      </c>
      <c r="Q88" s="1">
        <f t="shared" si="11"/>
        <v>0.10061592204449343</v>
      </c>
    </row>
    <row r="89" spans="1:17" x14ac:dyDescent="0.3">
      <c r="A89" t="s">
        <v>32</v>
      </c>
      <c r="B89" t="s">
        <v>191</v>
      </c>
      <c r="C89" t="s">
        <v>40</v>
      </c>
      <c r="D89" t="s">
        <v>41</v>
      </c>
      <c r="E89" s="1">
        <v>64.076086956521735</v>
      </c>
      <c r="F89" s="1">
        <v>5.2173913043478262</v>
      </c>
      <c r="G89" s="1">
        <v>0.2608695652173913</v>
      </c>
      <c r="H89" s="1">
        <v>0.3016304347826087</v>
      </c>
      <c r="I89" s="1">
        <v>0.82608695652173914</v>
      </c>
      <c r="J89" s="1">
        <v>19.5625</v>
      </c>
      <c r="K89" s="1">
        <v>13.25</v>
      </c>
      <c r="L89" s="1">
        <f t="shared" si="8"/>
        <v>32.8125</v>
      </c>
      <c r="M89" s="1">
        <f t="shared" si="9"/>
        <v>0.51208651399491101</v>
      </c>
      <c r="N89" s="1">
        <v>5.1603260869565215</v>
      </c>
      <c r="O89" s="1">
        <v>0</v>
      </c>
      <c r="P89" s="1">
        <f t="shared" si="10"/>
        <v>5.1603260869565215</v>
      </c>
      <c r="Q89" s="1">
        <f t="shared" si="11"/>
        <v>8.0534351145038166E-2</v>
      </c>
    </row>
    <row r="90" spans="1:17" x14ac:dyDescent="0.3">
      <c r="A90" t="s">
        <v>32</v>
      </c>
      <c r="B90" t="s">
        <v>192</v>
      </c>
      <c r="C90" t="s">
        <v>188</v>
      </c>
      <c r="D90" t="s">
        <v>118</v>
      </c>
      <c r="E90" s="1">
        <v>47.956521739130437</v>
      </c>
      <c r="F90" s="1">
        <v>5.3913043478260869</v>
      </c>
      <c r="G90" s="1">
        <v>0.56521739130434778</v>
      </c>
      <c r="H90" s="1">
        <v>0.20282608695652174</v>
      </c>
      <c r="I90" s="1">
        <v>1.6413043478260869</v>
      </c>
      <c r="J90" s="1">
        <v>0</v>
      </c>
      <c r="K90" s="1">
        <v>6.7205434782608702</v>
      </c>
      <c r="L90" s="1">
        <f t="shared" si="8"/>
        <v>6.7205434782608702</v>
      </c>
      <c r="M90" s="1">
        <f t="shared" si="9"/>
        <v>0.14013825929283771</v>
      </c>
      <c r="N90" s="1">
        <v>4.6945652173913057</v>
      </c>
      <c r="O90" s="1">
        <v>0</v>
      </c>
      <c r="P90" s="1">
        <f t="shared" si="10"/>
        <v>4.6945652173913057</v>
      </c>
      <c r="Q90" s="1">
        <f t="shared" si="11"/>
        <v>9.7892112420670918E-2</v>
      </c>
    </row>
    <row r="91" spans="1:17" x14ac:dyDescent="0.3">
      <c r="A91" t="s">
        <v>32</v>
      </c>
      <c r="B91" t="s">
        <v>193</v>
      </c>
      <c r="C91" t="s">
        <v>194</v>
      </c>
      <c r="D91" t="s">
        <v>195</v>
      </c>
      <c r="E91" s="1">
        <v>67.380434782608702</v>
      </c>
      <c r="F91" s="1">
        <v>5.5652173913043477</v>
      </c>
      <c r="G91" s="1">
        <v>0.83695652173913049</v>
      </c>
      <c r="H91" s="1">
        <v>1.2663043478260869</v>
      </c>
      <c r="I91" s="1">
        <v>1.2065217391304348</v>
      </c>
      <c r="J91" s="1">
        <v>5.5489130434782608</v>
      </c>
      <c r="K91" s="1">
        <v>0</v>
      </c>
      <c r="L91" s="1">
        <f t="shared" si="8"/>
        <v>5.5489130434782608</v>
      </c>
      <c r="M91" s="1">
        <f t="shared" si="9"/>
        <v>8.2351992256815609E-2</v>
      </c>
      <c r="N91" s="1">
        <v>5.3451086956521738</v>
      </c>
      <c r="O91" s="1">
        <v>0</v>
      </c>
      <c r="P91" s="1">
        <f t="shared" si="10"/>
        <v>5.3451086956521738</v>
      </c>
      <c r="Q91" s="1">
        <f t="shared" si="11"/>
        <v>7.9327310856589769E-2</v>
      </c>
    </row>
    <row r="92" spans="1:17" x14ac:dyDescent="0.3">
      <c r="A92" t="s">
        <v>32</v>
      </c>
      <c r="B92" t="s">
        <v>196</v>
      </c>
      <c r="C92" t="s">
        <v>54</v>
      </c>
      <c r="D92" t="s">
        <v>55</v>
      </c>
      <c r="E92" s="1">
        <v>40.891304347826086</v>
      </c>
      <c r="F92" s="1">
        <v>2.6467391304347827</v>
      </c>
      <c r="G92" s="1">
        <v>0.16304347826086957</v>
      </c>
      <c r="H92" s="1">
        <v>0.39130434782608697</v>
      </c>
      <c r="I92" s="1">
        <v>0.39130434782608697</v>
      </c>
      <c r="J92" s="1">
        <v>0</v>
      </c>
      <c r="K92" s="1">
        <v>5.0942391304347829</v>
      </c>
      <c r="L92" s="1">
        <f t="shared" si="8"/>
        <v>5.0942391304347829</v>
      </c>
      <c r="M92" s="1">
        <f t="shared" si="9"/>
        <v>0.12458001063264222</v>
      </c>
      <c r="N92" s="1">
        <v>1.8719565217391305</v>
      </c>
      <c r="O92" s="1">
        <v>0</v>
      </c>
      <c r="P92" s="1">
        <f t="shared" si="10"/>
        <v>1.8719565217391305</v>
      </c>
      <c r="Q92" s="1">
        <f t="shared" si="11"/>
        <v>4.577884104199894E-2</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A6B29-7D40-4686-BEE7-F6C3BA9A65BE}">
  <dimension ref="B2:C7"/>
  <sheetViews>
    <sheetView workbookViewId="0">
      <selection activeCell="F5" sqref="F5"/>
    </sheetView>
  </sheetViews>
  <sheetFormatPr defaultRowHeight="14.4" x14ac:dyDescent="0.3"/>
  <cols>
    <col min="2" max="2" width="28" bestFit="1" customWidth="1"/>
    <col min="3" max="3" width="19.109375" customWidth="1"/>
  </cols>
  <sheetData>
    <row r="2" spans="2:3" x14ac:dyDescent="0.3">
      <c r="B2" s="22" t="s">
        <v>197</v>
      </c>
      <c r="C2" s="23"/>
    </row>
    <row r="3" spans="2:3" x14ac:dyDescent="0.3">
      <c r="B3" s="7" t="s">
        <v>198</v>
      </c>
      <c r="C3" s="8">
        <f>SUM(Table1[MDS Census])</f>
        <v>5750.1195652173892</v>
      </c>
    </row>
    <row r="4" spans="2:3" x14ac:dyDescent="0.3">
      <c r="B4" s="7" t="s">
        <v>199</v>
      </c>
      <c r="C4" s="8">
        <f>SUM(Table1[Total Care Staffing Hours])</f>
        <v>21585.321630434781</v>
      </c>
    </row>
    <row r="5" spans="2:3" ht="15" thickBot="1" x14ac:dyDescent="0.35">
      <c r="B5" s="7" t="s">
        <v>200</v>
      </c>
      <c r="C5" s="8">
        <f>SUM(Table1[RN Hours])</f>
        <v>4189.0841304347805</v>
      </c>
    </row>
    <row r="6" spans="2:3" x14ac:dyDescent="0.3">
      <c r="B6" s="9" t="s">
        <v>201</v>
      </c>
      <c r="C6" s="10">
        <f>C4/C3</f>
        <v>3.7538909209827405</v>
      </c>
    </row>
    <row r="7" spans="2:3" ht="15" thickBot="1" x14ac:dyDescent="0.35">
      <c r="B7" s="11" t="s">
        <v>202</v>
      </c>
      <c r="C7" s="12">
        <f>C5/C3</f>
        <v>0.72852122167591971</v>
      </c>
    </row>
  </sheetData>
  <mergeCells count="1">
    <mergeCell ref="B2:C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933F9-1B3F-4ACF-A0DF-992F68F68A32}">
  <dimension ref="A2:E12"/>
  <sheetViews>
    <sheetView zoomScaleNormal="100" workbookViewId="0">
      <selection activeCell="D2" sqref="D2"/>
    </sheetView>
  </sheetViews>
  <sheetFormatPr defaultRowHeight="15.6" x14ac:dyDescent="0.3"/>
  <cols>
    <col min="1" max="1" width="48.44140625" style="13" customWidth="1"/>
    <col min="2" max="2" width="6.88671875" style="13" customWidth="1"/>
    <col min="3" max="3" width="8.88671875" style="13"/>
    <col min="4" max="4" width="110.21875" style="13" customWidth="1"/>
    <col min="5" max="5" width="56.44140625" style="13" customWidth="1"/>
    <col min="6" max="16384" width="8.88671875" style="13"/>
  </cols>
  <sheetData>
    <row r="2" spans="1:5" ht="78" x14ac:dyDescent="0.3">
      <c r="A2" s="24" t="s">
        <v>203</v>
      </c>
      <c r="B2" s="25"/>
      <c r="D2" s="14" t="s">
        <v>208</v>
      </c>
      <c r="E2" s="15"/>
    </row>
    <row r="3" spans="1:5" ht="31.2" x14ac:dyDescent="0.3">
      <c r="A3" s="16" t="s">
        <v>204</v>
      </c>
      <c r="B3" s="17">
        <f>'State Average &amp; Calculations'!C6</f>
        <v>3.7538909209827405</v>
      </c>
      <c r="D3" s="26" t="s">
        <v>205</v>
      </c>
    </row>
    <row r="4" spans="1:5" x14ac:dyDescent="0.3">
      <c r="A4" s="18" t="s">
        <v>206</v>
      </c>
      <c r="B4" s="19">
        <f>'State Average &amp; Calculations'!C7</f>
        <v>0.72852122167591971</v>
      </c>
      <c r="D4" s="27"/>
    </row>
    <row r="5" spans="1:5" x14ac:dyDescent="0.3">
      <c r="D5" s="27"/>
    </row>
    <row r="6" spans="1:5" x14ac:dyDescent="0.3">
      <c r="D6" s="28"/>
    </row>
    <row r="7" spans="1:5" ht="78" x14ac:dyDescent="0.3">
      <c r="D7" s="20" t="s">
        <v>30</v>
      </c>
    </row>
    <row r="8" spans="1:5" x14ac:dyDescent="0.3">
      <c r="D8" s="26" t="s">
        <v>31</v>
      </c>
    </row>
    <row r="9" spans="1:5" x14ac:dyDescent="0.3">
      <c r="D9" s="27"/>
    </row>
    <row r="10" spans="1:5" x14ac:dyDescent="0.3">
      <c r="D10" s="27"/>
    </row>
    <row r="11" spans="1:5" x14ac:dyDescent="0.3">
      <c r="D11" s="28"/>
    </row>
    <row r="12" spans="1:5" x14ac:dyDescent="0.3">
      <c r="D12" s="21" t="s">
        <v>207</v>
      </c>
    </row>
  </sheetData>
  <mergeCells count="3">
    <mergeCell ref="A2:B2"/>
    <mergeCell ref="D3:D6"/>
    <mergeCell ref="D8:D11"/>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Direct Care Staff</vt:lpstr>
      <vt:lpstr>Contract Staff</vt:lpstr>
      <vt:lpstr>Non-Care Staff</vt:lpstr>
      <vt:lpstr>State Average &amp; Calculations</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dc:creator>
  <cp:lastModifiedBy>Eric Goldwein</cp:lastModifiedBy>
  <dcterms:created xsi:type="dcterms:W3CDTF">2019-11-06T15:52:29Z</dcterms:created>
  <dcterms:modified xsi:type="dcterms:W3CDTF">2020-02-21T16:23:43Z</dcterms:modified>
</cp:coreProperties>
</file>