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544A28FF-C418-42F1-895E-B6DC0AFA83D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5" l="1"/>
  <c r="I7" i="5"/>
  <c r="J7" i="5" s="1"/>
  <c r="K3" i="5"/>
  <c r="I3" i="5"/>
  <c r="J3" i="5" s="1"/>
  <c r="K10" i="5"/>
  <c r="I10" i="5"/>
  <c r="J10" i="5" s="1"/>
  <c r="K9" i="5"/>
  <c r="I9" i="5"/>
  <c r="J9" i="5" s="1"/>
  <c r="K8" i="5"/>
  <c r="I8" i="5"/>
  <c r="J8" i="5" s="1"/>
  <c r="K5" i="5"/>
  <c r="I5" i="5"/>
  <c r="J5" i="5" s="1"/>
  <c r="K6" i="5"/>
  <c r="I6" i="5"/>
  <c r="J6" i="5" s="1"/>
  <c r="K4" i="5"/>
  <c r="I4" i="5"/>
  <c r="J4" i="5" s="1"/>
  <c r="K2" i="5"/>
  <c r="I2" i="5"/>
  <c r="J2" i="5" s="1"/>
  <c r="K11" i="5"/>
  <c r="I11" i="5"/>
  <c r="J11" i="5" s="1"/>
  <c r="K5" i="3"/>
  <c r="I5" i="3"/>
  <c r="J5" i="3" s="1"/>
  <c r="K4" i="3"/>
  <c r="I4" i="3"/>
  <c r="J4" i="3" s="1"/>
  <c r="K9" i="3"/>
  <c r="I9" i="3"/>
  <c r="J9" i="3" s="1"/>
  <c r="K2" i="3"/>
  <c r="I2" i="3"/>
  <c r="J2" i="3" s="1"/>
  <c r="K3" i="3"/>
  <c r="I3" i="3"/>
  <c r="J3" i="3" s="1"/>
  <c r="K10" i="3"/>
  <c r="I10" i="3"/>
  <c r="J10" i="3" s="1"/>
  <c r="K8" i="3"/>
  <c r="I8" i="3"/>
  <c r="J8" i="3" s="1"/>
  <c r="K11" i="3"/>
  <c r="I11" i="3"/>
  <c r="J11" i="3" s="1"/>
  <c r="K7" i="3"/>
  <c r="I7" i="3"/>
  <c r="J7" i="3" s="1"/>
  <c r="K6" i="3"/>
  <c r="I6" i="3"/>
  <c r="J6" i="3" s="1"/>
</calcChain>
</file>

<file path=xl/sharedStrings.xml><?xml version="1.0" encoding="utf-8"?>
<sst xmlns="http://schemas.openxmlformats.org/spreadsheetml/2006/main" count="102" uniqueCount="56">
  <si>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</si>
  <si>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</si>
  <si>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</si>
  <si>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</si>
  <si>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</si>
  <si>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</si>
  <si>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</si>
  <si>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</si>
  <si>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</si>
  <si>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</si>
  <si>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</si>
  <si>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MA</t>
  </si>
  <si>
    <t>Middlesex</t>
  </si>
  <si>
    <t>BOSTON</t>
  </si>
  <si>
    <t>Suffolk</t>
  </si>
  <si>
    <t>Hampden</t>
  </si>
  <si>
    <t>Bristol</t>
  </si>
  <si>
    <t>Worcester</t>
  </si>
  <si>
    <t>Norfolk</t>
  </si>
  <si>
    <t>ALLIANCE HEALTH AT MARIE ESTHER</t>
  </si>
  <si>
    <t>MARLBOROUGH</t>
  </si>
  <si>
    <t>WORCESTER</t>
  </si>
  <si>
    <t>NORTHBOROUGH</t>
  </si>
  <si>
    <t>WESTBOROUGH</t>
  </si>
  <si>
    <t>BOSTON HOME, INC (THE)</t>
  </si>
  <si>
    <t>Barnstable</t>
  </si>
  <si>
    <t>NEEDHAM</t>
  </si>
  <si>
    <t>BROOKHAVEN AT LEXINGTON</t>
  </si>
  <si>
    <t>LEXINGTON</t>
  </si>
  <si>
    <t>CAMPION HEALTH &amp; WELLNESS, INC</t>
  </si>
  <si>
    <t>WESTON</t>
  </si>
  <si>
    <t>HOLYOKE</t>
  </si>
  <si>
    <t>COLEMAN HOUSE</t>
  </si>
  <si>
    <t>COUNTRY GARDENS HEALTH &amp; REHABILITATION CENTER</t>
  </si>
  <si>
    <t>SWANSEA</t>
  </si>
  <si>
    <t>CHELSEA</t>
  </si>
  <si>
    <t>EMERSON REHABILITATION &amp; TRANSITIONAL CARE UNIT</t>
  </si>
  <si>
    <t>WEST CONCORD</t>
  </si>
  <si>
    <t>FITCHBURG</t>
  </si>
  <si>
    <t>FITCHBURG REHABILITATION AND NURSING CENTER</t>
  </si>
  <si>
    <t>HERMITAGE HEALTHCARE (THE)</t>
  </si>
  <si>
    <t>LEONARD FLORENCE CENTER FOR LIVING</t>
  </si>
  <si>
    <t>MARY'S MEADOW AT PROVIDENCE PLACE</t>
  </si>
  <si>
    <t>NEW ENGLAND PEDIATRIC CARE</t>
  </si>
  <si>
    <t>NORTH BILLERICA</t>
  </si>
  <si>
    <t>PALMER HEALTHCARE CENTER</t>
  </si>
  <si>
    <t>PALMER</t>
  </si>
  <si>
    <t>RECUPERATIVE SERVICES UNIT-HEBREW REHAB CENTER</t>
  </si>
  <si>
    <t>SOLDIERS HOME IN MASSACHUSETTS</t>
  </si>
  <si>
    <t>SPAULDING NURSING &amp; THERAPY CENTER - BRIGHTON</t>
  </si>
  <si>
    <t>SUDBURY</t>
  </si>
  <si>
    <t>WHITTIER WESTBOROUGH TRANSITIONAL CARE UNIT</t>
  </si>
  <si>
    <t>WINDSOR NURSING &amp; RETIREMENT HOME</t>
  </si>
  <si>
    <t>SOUTH YARMOUTH</t>
  </si>
  <si>
    <t>WINGATE AT NEEDHAM</t>
  </si>
  <si>
    <t>WINGATE AT SUDBURY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</si>
</sst>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D46EDB-67DD-4BBC-865F-931A71691227}" name="Table1" displayName="Table1" ref="A1:K11" totalsRowShown="0" headerRowDxfId="19" headerRowBorderDxfId="18" tableBorderDxfId="17">
  <autoFilter ref="A1:K11" xr:uid="{B74C705E-A5D2-4DFC-A32A-8FE56D90ACA6}"/>
  <sortState xmlns:xlrd2="http://schemas.microsoft.com/office/spreadsheetml/2017/richdata2" ref="A2:K11">
    <sortCondition ref="J1:J11"/>
  </sortState>
  <tableColumns count="11">
    <tableColumn id="1" xr3:uid="{89BA1E3E-003C-469E-A7F9-BDCB1E720712}" name="State"/>
    <tableColumn id="2" xr3:uid="{C304F1D2-C602-4A4A-9DFD-164A6735ED4D}" name="Provider Name"/>
    <tableColumn id="3" xr3:uid="{678B39C8-CEE1-47FC-AE17-D739167DF5C1}" name="City "/>
    <tableColumn id="4" xr3:uid="{821E3D4F-A66D-4359-A841-AE35E6FDD843}" name="County"/>
    <tableColumn id="5" xr3:uid="{C620C613-1EE4-4019-96D1-600B4689167D}" name="MDS Census" dataDxfId="16"/>
    <tableColumn id="6" xr3:uid="{17C5F8C6-795A-4E5E-85E3-C5F753B90B67}" name="RN Hours" dataDxfId="15"/>
    <tableColumn id="7" xr3:uid="{9439708B-6F49-4742-AA41-5755EB0A7841}" name="LPN Hours" dataDxfId="14"/>
    <tableColumn id="8" xr3:uid="{A6DCEC29-7B21-4FC0-8055-8F9297E03366}" name="CNA Hours " dataDxfId="13"/>
    <tableColumn id="9" xr3:uid="{54982E04-7A55-4D36-9F18-67FD73BB6EEB}" name="Total Care Staffing Hours" dataDxfId="12">
      <calculatedColumnFormula>SUM(F2:H2)</calculatedColumnFormula>
    </tableColumn>
    <tableColumn id="10" xr3:uid="{694C4744-AD9C-49F3-9360-934A64779660}" name="Avg Total Staffing Hours Per Resident Per Day" dataDxfId="11">
      <calculatedColumnFormula>I2/E2</calculatedColumnFormula>
    </tableColumn>
    <tableColumn id="11" xr3:uid="{65BA24F0-28E3-44A4-AE33-45C5AC16850A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2B580-ECEF-4A88-B217-24A5EC499199}" name="Table13" displayName="Table13" ref="A1:K11" totalsRowShown="0" headerRowDxfId="9" headerRowBorderDxfId="8" tableBorderDxfId="7">
  <autoFilter ref="A1:K11" xr:uid="{09608173-8C68-4284-AD2C-10B52D29613B}"/>
  <sortState xmlns:xlrd2="http://schemas.microsoft.com/office/spreadsheetml/2017/richdata2" ref="A2:K11">
    <sortCondition descending="1" ref="J1:J11"/>
  </sortState>
  <tableColumns count="11">
    <tableColumn id="1" xr3:uid="{1498275F-CC68-4292-8C8F-849CD8299503}" name="State"/>
    <tableColumn id="2" xr3:uid="{62B20D24-01E0-4BD5-A0A6-70383230E232}" name="Provider Name"/>
    <tableColumn id="3" xr3:uid="{6FBFDF26-3B10-4F07-9629-B0560A66D424}" name="City "/>
    <tableColumn id="4" xr3:uid="{303BB26D-D5D9-4C8A-93A2-CBBA586DDF23}" name="County"/>
    <tableColumn id="5" xr3:uid="{10B5F14B-8076-46B5-872E-EAA6034ACB38}" name="MDS Census" dataDxfId="6"/>
    <tableColumn id="6" xr3:uid="{EFACE552-3FB3-4079-8586-BA6431996BC7}" name="RN Hours" dataDxfId="5"/>
    <tableColumn id="7" xr3:uid="{EA366E4E-6D7E-41AB-8002-9935626FC8CC}" name="LPN Hours" dataDxfId="4"/>
    <tableColumn id="8" xr3:uid="{1AB4C7FB-DD74-41BB-AE08-CC325A792125}" name="CNA Hours " dataDxfId="3"/>
    <tableColumn id="9" xr3:uid="{F9FED5BA-E5D5-4D9A-AE70-A0F69E2E4BEB}" name="Total Care Staffing Hours" dataDxfId="2">
      <calculatedColumnFormula>SUM(F2:H2)</calculatedColumnFormula>
    </tableColumn>
    <tableColumn id="10" xr3:uid="{C0E87438-99D3-4896-9B09-EE2E65EACE1D}" name="Avg Total Staffing Hours Per Resident Per Day" dataDxfId="1">
      <calculatedColumnFormula>I2/E2</calculatedColumnFormula>
    </tableColumn>
    <tableColumn id="11" xr3:uid="{4766576E-CFDD-4D34-8694-10D4DC9D2616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pane ySplit="1" topLeftCell="A2" activePane="bottomLeft" state="frozen"/>
      <selection pane="bottomLeft" activeCell="B21" sqref="B21"/>
    </sheetView>
  </sheetViews>
  <sheetFormatPr defaultRowHeight="14.4" x14ac:dyDescent="0.3"/>
  <cols>
    <col min="2" max="2" width="54.66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48</v>
      </c>
      <c r="C2" t="s">
        <v>35</v>
      </c>
      <c r="D2" t="s">
        <v>14</v>
      </c>
      <c r="E2" s="2">
        <v>62.673913043478258</v>
      </c>
      <c r="F2" s="2">
        <v>84.897826086956528</v>
      </c>
      <c r="G2" s="2">
        <v>37.723369565217389</v>
      </c>
      <c r="H2" s="2">
        <v>0</v>
      </c>
      <c r="I2" s="2">
        <f t="shared" ref="I2:I11" si="0">SUM(F2:H2)</f>
        <v>122.62119565217392</v>
      </c>
      <c r="J2" s="2">
        <f t="shared" ref="J2:J11" si="1">I2/E2</f>
        <v>1.9564949705168231</v>
      </c>
      <c r="K2" s="2">
        <f t="shared" ref="K2:K11" si="2">F2/E2</f>
        <v>1.3545959070412765</v>
      </c>
    </row>
    <row r="3" spans="1:11" x14ac:dyDescent="0.3">
      <c r="A3" t="s">
        <v>11</v>
      </c>
      <c r="B3" t="s">
        <v>45</v>
      </c>
      <c r="C3" t="s">
        <v>46</v>
      </c>
      <c r="D3" t="s">
        <v>15</v>
      </c>
      <c r="E3" s="2">
        <v>56.010869565217391</v>
      </c>
      <c r="F3" s="2">
        <v>10.394021739130435</v>
      </c>
      <c r="G3" s="2">
        <v>29.415760869565219</v>
      </c>
      <c r="H3" s="2">
        <v>79.680760869565205</v>
      </c>
      <c r="I3" s="2">
        <f t="shared" si="0"/>
        <v>119.49054347826086</v>
      </c>
      <c r="J3" s="2">
        <f t="shared" si="1"/>
        <v>2.1333456239084025</v>
      </c>
      <c r="K3" s="2">
        <f t="shared" si="2"/>
        <v>0.18557151174073358</v>
      </c>
    </row>
    <row r="4" spans="1:11" x14ac:dyDescent="0.3">
      <c r="A4" t="s">
        <v>11</v>
      </c>
      <c r="B4" t="s">
        <v>54</v>
      </c>
      <c r="C4" t="s">
        <v>26</v>
      </c>
      <c r="D4" t="s">
        <v>18</v>
      </c>
      <c r="E4" s="2">
        <v>125.08695652173913</v>
      </c>
      <c r="F4" s="2">
        <v>19.201086956521738</v>
      </c>
      <c r="G4" s="2">
        <v>72.211956521739125</v>
      </c>
      <c r="H4" s="2">
        <v>178.22826086956522</v>
      </c>
      <c r="I4" s="2">
        <f t="shared" si="0"/>
        <v>269.64130434782606</v>
      </c>
      <c r="J4" s="2">
        <f t="shared" si="1"/>
        <v>2.1556308654848801</v>
      </c>
      <c r="K4" s="2">
        <f t="shared" si="2"/>
        <v>0.15350191171359054</v>
      </c>
    </row>
    <row r="5" spans="1:11" x14ac:dyDescent="0.3">
      <c r="A5" t="s">
        <v>11</v>
      </c>
      <c r="B5" t="s">
        <v>55</v>
      </c>
      <c r="C5" t="s">
        <v>50</v>
      </c>
      <c r="D5" t="s">
        <v>12</v>
      </c>
      <c r="E5" s="2">
        <v>98.260869565217391</v>
      </c>
      <c r="F5" s="2">
        <v>22.352717391304346</v>
      </c>
      <c r="G5" s="2">
        <v>55.079999999999984</v>
      </c>
      <c r="H5" s="2">
        <v>134.46989130434781</v>
      </c>
      <c r="I5" s="2">
        <f t="shared" si="0"/>
        <v>211.90260869565213</v>
      </c>
      <c r="J5" s="2">
        <f t="shared" si="1"/>
        <v>2.1565309734513272</v>
      </c>
      <c r="K5" s="2">
        <f t="shared" si="2"/>
        <v>0.22748340707964598</v>
      </c>
    </row>
    <row r="6" spans="1:11" x14ac:dyDescent="0.3">
      <c r="A6" t="s">
        <v>11</v>
      </c>
      <c r="B6" t="s">
        <v>19</v>
      </c>
      <c r="C6" t="s">
        <v>20</v>
      </c>
      <c r="D6" t="s">
        <v>12</v>
      </c>
      <c r="E6" s="2">
        <v>36.315217391304351</v>
      </c>
      <c r="F6" s="2">
        <v>2.2163043478260871</v>
      </c>
      <c r="G6" s="2">
        <v>0.85380434782608705</v>
      </c>
      <c r="H6" s="2">
        <v>76.485869565217385</v>
      </c>
      <c r="I6" s="2">
        <f t="shared" si="0"/>
        <v>79.555978260869566</v>
      </c>
      <c r="J6" s="2">
        <f t="shared" si="1"/>
        <v>2.1907063753367253</v>
      </c>
      <c r="K6" s="2">
        <f t="shared" si="2"/>
        <v>6.1029631846752468E-2</v>
      </c>
    </row>
    <row r="7" spans="1:11" x14ac:dyDescent="0.3">
      <c r="A7" t="s">
        <v>11</v>
      </c>
      <c r="B7" t="s">
        <v>32</v>
      </c>
      <c r="C7" t="s">
        <v>22</v>
      </c>
      <c r="D7" t="s">
        <v>17</v>
      </c>
      <c r="E7" s="2">
        <v>43.826086956521742</v>
      </c>
      <c r="F7" s="2">
        <v>12.528586956521741</v>
      </c>
      <c r="G7" s="2">
        <v>15.263586956521738</v>
      </c>
      <c r="H7" s="2">
        <v>68.975543478260875</v>
      </c>
      <c r="I7" s="2">
        <f t="shared" si="0"/>
        <v>96.767717391304359</v>
      </c>
      <c r="J7" s="2">
        <f t="shared" si="1"/>
        <v>2.2079935515873017</v>
      </c>
      <c r="K7" s="2">
        <f t="shared" si="2"/>
        <v>0.28587053571428572</v>
      </c>
    </row>
    <row r="8" spans="1:11" x14ac:dyDescent="0.3">
      <c r="A8" t="s">
        <v>11</v>
      </c>
      <c r="B8" t="s">
        <v>39</v>
      </c>
      <c r="C8" t="s">
        <v>38</v>
      </c>
      <c r="D8" t="s">
        <v>17</v>
      </c>
      <c r="E8" s="2">
        <v>62.75</v>
      </c>
      <c r="F8" s="2">
        <v>4.1603260869565215</v>
      </c>
      <c r="G8" s="2">
        <v>48.478260869565219</v>
      </c>
      <c r="H8" s="2">
        <v>95.850543478260875</v>
      </c>
      <c r="I8" s="2">
        <f t="shared" si="0"/>
        <v>148.48913043478262</v>
      </c>
      <c r="J8" s="2">
        <f t="shared" si="1"/>
        <v>2.366360644379006</v>
      </c>
      <c r="K8" s="2">
        <f t="shared" si="2"/>
        <v>6.6300017322016278E-2</v>
      </c>
    </row>
    <row r="9" spans="1:11" x14ac:dyDescent="0.3">
      <c r="A9" t="s">
        <v>11</v>
      </c>
      <c r="B9" t="s">
        <v>52</v>
      </c>
      <c r="C9" t="s">
        <v>53</v>
      </c>
      <c r="D9" t="s">
        <v>25</v>
      </c>
      <c r="E9" s="2">
        <v>98.413043478260875</v>
      </c>
      <c r="F9" s="2">
        <v>34.671630434782607</v>
      </c>
      <c r="G9" s="2">
        <v>52.896521739130414</v>
      </c>
      <c r="H9" s="2">
        <v>150.51902173913044</v>
      </c>
      <c r="I9" s="2">
        <f t="shared" si="0"/>
        <v>238.08717391304344</v>
      </c>
      <c r="J9" s="2">
        <f t="shared" si="1"/>
        <v>2.4192644135188863</v>
      </c>
      <c r="K9" s="2">
        <f t="shared" si="2"/>
        <v>0.35230726750607461</v>
      </c>
    </row>
    <row r="10" spans="1:11" x14ac:dyDescent="0.3">
      <c r="A10" t="s">
        <v>11</v>
      </c>
      <c r="B10" t="s">
        <v>40</v>
      </c>
      <c r="C10" t="s">
        <v>21</v>
      </c>
      <c r="D10" t="s">
        <v>17</v>
      </c>
      <c r="E10" s="2">
        <v>90.456521739130437</v>
      </c>
      <c r="F10" s="2">
        <v>16.917499999999997</v>
      </c>
      <c r="G10" s="2">
        <v>61.496521739130408</v>
      </c>
      <c r="H10" s="2">
        <v>142.62445652173903</v>
      </c>
      <c r="I10" s="2">
        <f t="shared" si="0"/>
        <v>221.03847826086945</v>
      </c>
      <c r="J10" s="2">
        <f t="shared" si="1"/>
        <v>2.443588079788511</v>
      </c>
      <c r="K10" s="2">
        <f t="shared" si="2"/>
        <v>0.18702355203076179</v>
      </c>
    </row>
    <row r="11" spans="1:11" x14ac:dyDescent="0.3">
      <c r="A11" t="s">
        <v>11</v>
      </c>
      <c r="B11" t="s">
        <v>33</v>
      </c>
      <c r="C11" t="s">
        <v>34</v>
      </c>
      <c r="D11" t="s">
        <v>16</v>
      </c>
      <c r="E11" s="2">
        <v>79.478260869565219</v>
      </c>
      <c r="F11" s="2">
        <v>19.633152173913043</v>
      </c>
      <c r="G11" s="2">
        <v>51.241847826086953</v>
      </c>
      <c r="H11" s="2">
        <v>124.9375</v>
      </c>
      <c r="I11" s="2">
        <f t="shared" si="0"/>
        <v>195.8125</v>
      </c>
      <c r="J11" s="2">
        <f t="shared" si="1"/>
        <v>2.4637240153172866</v>
      </c>
      <c r="K11" s="2">
        <f t="shared" si="2"/>
        <v>0.24702543763676149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4.66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27</v>
      </c>
      <c r="C2" t="s">
        <v>28</v>
      </c>
      <c r="D2" t="s">
        <v>12</v>
      </c>
      <c r="E2" s="2">
        <v>23.967391304347824</v>
      </c>
      <c r="F2" s="2">
        <v>26.598369565217382</v>
      </c>
      <c r="G2" s="2">
        <v>44.558478260869556</v>
      </c>
      <c r="H2" s="2">
        <v>109.56282608695651</v>
      </c>
      <c r="I2" s="2">
        <f t="shared" ref="I2:I11" si="0">SUM(F2:H2)</f>
        <v>180.71967391304344</v>
      </c>
      <c r="J2" s="2">
        <f t="shared" ref="J2:J11" si="1">I2/E2</f>
        <v>7.5402312925170056</v>
      </c>
      <c r="K2" s="2">
        <f t="shared" ref="K2:K11" si="2">F2/E2</f>
        <v>1.1097732426303852</v>
      </c>
    </row>
    <row r="3" spans="1:11" x14ac:dyDescent="0.3">
      <c r="A3" t="s">
        <v>11</v>
      </c>
      <c r="B3" t="s">
        <v>49</v>
      </c>
      <c r="C3" t="s">
        <v>13</v>
      </c>
      <c r="D3" t="s">
        <v>14</v>
      </c>
      <c r="E3" s="2">
        <v>101.91304347826087</v>
      </c>
      <c r="F3" s="2">
        <v>301.11673913043478</v>
      </c>
      <c r="G3" s="2">
        <v>57.619456521739131</v>
      </c>
      <c r="H3" s="2">
        <v>353.72380434782616</v>
      </c>
      <c r="I3" s="2">
        <f t="shared" si="0"/>
        <v>712.46</v>
      </c>
      <c r="J3" s="2">
        <f t="shared" si="1"/>
        <v>6.9908617747440269</v>
      </c>
      <c r="K3" s="2">
        <f t="shared" si="2"/>
        <v>2.954643771331058</v>
      </c>
    </row>
    <row r="4" spans="1:11" x14ac:dyDescent="0.3">
      <c r="A4" t="s">
        <v>11</v>
      </c>
      <c r="B4" t="s">
        <v>29</v>
      </c>
      <c r="C4" t="s">
        <v>30</v>
      </c>
      <c r="D4" t="s">
        <v>12</v>
      </c>
      <c r="E4" s="2">
        <v>30.521739130434781</v>
      </c>
      <c r="F4" s="2">
        <v>58.637173913043505</v>
      </c>
      <c r="G4" s="2">
        <v>23.247717391304352</v>
      </c>
      <c r="H4" s="2">
        <v>118.70184782608695</v>
      </c>
      <c r="I4" s="2">
        <f t="shared" si="0"/>
        <v>200.58673913043481</v>
      </c>
      <c r="J4" s="2">
        <f t="shared" si="1"/>
        <v>6.5719301994302004</v>
      </c>
      <c r="K4" s="2">
        <f t="shared" si="2"/>
        <v>1.9211609686609696</v>
      </c>
    </row>
    <row r="5" spans="1:11" x14ac:dyDescent="0.3">
      <c r="A5" t="s">
        <v>11</v>
      </c>
      <c r="B5" t="s">
        <v>41</v>
      </c>
      <c r="C5" t="s">
        <v>35</v>
      </c>
      <c r="D5" t="s">
        <v>14</v>
      </c>
      <c r="E5" s="2">
        <v>95.021739130434781</v>
      </c>
      <c r="F5" s="2">
        <v>57.858695652173914</v>
      </c>
      <c r="G5" s="2">
        <v>85.527173913043484</v>
      </c>
      <c r="H5" s="2">
        <v>456.62771739130437</v>
      </c>
      <c r="I5" s="2">
        <f t="shared" si="0"/>
        <v>600.01358695652175</v>
      </c>
      <c r="J5" s="2">
        <f t="shared" si="1"/>
        <v>6.314487531457333</v>
      </c>
      <c r="K5" s="2">
        <f t="shared" si="2"/>
        <v>0.60889956531686118</v>
      </c>
    </row>
    <row r="6" spans="1:11" x14ac:dyDescent="0.3">
      <c r="A6" t="s">
        <v>11</v>
      </c>
      <c r="B6" t="s">
        <v>36</v>
      </c>
      <c r="C6" t="s">
        <v>37</v>
      </c>
      <c r="D6" t="s">
        <v>12</v>
      </c>
      <c r="E6" s="2">
        <v>15.489130434782609</v>
      </c>
      <c r="F6" s="2">
        <v>50.330652173913045</v>
      </c>
      <c r="G6" s="2">
        <v>5.1793478260869561</v>
      </c>
      <c r="H6" s="2">
        <v>36.296195652173914</v>
      </c>
      <c r="I6" s="2">
        <f t="shared" si="0"/>
        <v>91.806195652173912</v>
      </c>
      <c r="J6" s="2">
        <f t="shared" si="1"/>
        <v>5.9271368421052628</v>
      </c>
      <c r="K6" s="2">
        <f t="shared" si="2"/>
        <v>3.2494175438596491</v>
      </c>
    </row>
    <row r="7" spans="1:11" x14ac:dyDescent="0.3">
      <c r="A7" t="s">
        <v>11</v>
      </c>
      <c r="B7" t="s">
        <v>51</v>
      </c>
      <c r="C7" t="s">
        <v>23</v>
      </c>
      <c r="D7" t="s">
        <v>17</v>
      </c>
      <c r="E7" s="2">
        <v>15.967391304347826</v>
      </c>
      <c r="F7" s="2">
        <v>28.576086956521738</v>
      </c>
      <c r="G7" s="2">
        <v>13.826086956521738</v>
      </c>
      <c r="H7" s="2">
        <v>51.241847826086953</v>
      </c>
      <c r="I7" s="2">
        <f t="shared" si="0"/>
        <v>93.644021739130437</v>
      </c>
      <c r="J7" s="2">
        <f t="shared" si="1"/>
        <v>5.8647038801906062</v>
      </c>
      <c r="K7" s="2">
        <f t="shared" si="2"/>
        <v>1.7896528250510551</v>
      </c>
    </row>
    <row r="8" spans="1:11" x14ac:dyDescent="0.3">
      <c r="A8" t="s">
        <v>11</v>
      </c>
      <c r="B8" t="s">
        <v>42</v>
      </c>
      <c r="C8" t="s">
        <v>31</v>
      </c>
      <c r="D8" t="s">
        <v>15</v>
      </c>
      <c r="E8" s="2">
        <v>38.293478260869563</v>
      </c>
      <c r="F8" s="2">
        <v>55.005760869565194</v>
      </c>
      <c r="G8" s="2">
        <v>14.997173913043481</v>
      </c>
      <c r="H8" s="2">
        <v>146.82847826086959</v>
      </c>
      <c r="I8" s="2">
        <f t="shared" si="0"/>
        <v>216.83141304347828</v>
      </c>
      <c r="J8" s="2">
        <f t="shared" si="1"/>
        <v>5.6623587851263135</v>
      </c>
      <c r="K8" s="2">
        <f t="shared" si="2"/>
        <v>1.4364263411864882</v>
      </c>
    </row>
    <row r="9" spans="1:11" x14ac:dyDescent="0.3">
      <c r="A9" t="s">
        <v>11</v>
      </c>
      <c r="B9" t="s">
        <v>43</v>
      </c>
      <c r="C9" t="s">
        <v>44</v>
      </c>
      <c r="D9" t="s">
        <v>12</v>
      </c>
      <c r="E9" s="2">
        <v>73.5</v>
      </c>
      <c r="F9" s="2">
        <v>91.057065217391298</v>
      </c>
      <c r="G9" s="2">
        <v>94.489130434782609</v>
      </c>
      <c r="H9" s="2">
        <v>230.08967391304347</v>
      </c>
      <c r="I9" s="2">
        <f t="shared" si="0"/>
        <v>415.63586956521738</v>
      </c>
      <c r="J9" s="2">
        <f t="shared" si="1"/>
        <v>5.6549097900029572</v>
      </c>
      <c r="K9" s="2">
        <f t="shared" si="2"/>
        <v>1.2388716356107659</v>
      </c>
    </row>
    <row r="10" spans="1:11" x14ac:dyDescent="0.3">
      <c r="A10" t="s">
        <v>11</v>
      </c>
      <c r="B10" t="s">
        <v>47</v>
      </c>
      <c r="C10" t="s">
        <v>13</v>
      </c>
      <c r="D10" t="s">
        <v>14</v>
      </c>
      <c r="E10" s="2">
        <v>43.369565217391305</v>
      </c>
      <c r="F10" s="2">
        <v>91.722500000000011</v>
      </c>
      <c r="G10" s="2">
        <v>21.78521739130435</v>
      </c>
      <c r="H10" s="2">
        <v>130.00967391304349</v>
      </c>
      <c r="I10" s="2">
        <f t="shared" si="0"/>
        <v>243.51739130434785</v>
      </c>
      <c r="J10" s="2">
        <f t="shared" si="1"/>
        <v>5.6149373433583962</v>
      </c>
      <c r="K10" s="2">
        <f t="shared" si="2"/>
        <v>2.1149047619047621</v>
      </c>
    </row>
    <row r="11" spans="1:11" x14ac:dyDescent="0.3">
      <c r="A11" t="s">
        <v>11</v>
      </c>
      <c r="B11" t="s">
        <v>24</v>
      </c>
      <c r="C11" t="s">
        <v>13</v>
      </c>
      <c r="D11" t="s">
        <v>14</v>
      </c>
      <c r="E11" s="2">
        <v>94.489130434782609</v>
      </c>
      <c r="F11" s="2">
        <v>43.538260869565207</v>
      </c>
      <c r="G11" s="2">
        <v>85.018260869565196</v>
      </c>
      <c r="H11" s="2">
        <v>388.13467391304346</v>
      </c>
      <c r="I11" s="2">
        <f t="shared" si="0"/>
        <v>516.69119565217386</v>
      </c>
      <c r="J11" s="2">
        <f t="shared" si="1"/>
        <v>5.4682606695041978</v>
      </c>
      <c r="K11" s="2">
        <f t="shared" si="2"/>
        <v>0.46077533647762559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2020-02-19T19:40:57Z</dcterms:modified>
</cp:coreProperties>
</file>