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egold\Desktop\LTCCC\Staffing data Q3\State files top 10 bottom 10\"/>
    </mc:Choice>
  </mc:AlternateContent>
  <xr:revisionPtr revIDLastSave="0" documentId="13_ncr:1_{1D178DE8-44B4-4FD8-A622-9A777E7C6F44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Bottom 10 - Direct Care Staff" sheetId="3" r:id="rId1"/>
    <sheet name="Top 10 - Direct Care Staff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" i="5" l="1"/>
  <c r="I4" i="5"/>
  <c r="J4" i="5" s="1"/>
  <c r="K5" i="5"/>
  <c r="I5" i="5"/>
  <c r="J5" i="5" s="1"/>
  <c r="K11" i="5"/>
  <c r="I11" i="5"/>
  <c r="J11" i="5" s="1"/>
  <c r="K6" i="5"/>
  <c r="J6" i="5"/>
  <c r="I6" i="5"/>
  <c r="K2" i="5"/>
  <c r="I2" i="5"/>
  <c r="J2" i="5" s="1"/>
  <c r="K10" i="5"/>
  <c r="I10" i="5"/>
  <c r="J10" i="5" s="1"/>
  <c r="K9" i="5"/>
  <c r="I9" i="5"/>
  <c r="J9" i="5" s="1"/>
  <c r="K7" i="5"/>
  <c r="I7" i="5"/>
  <c r="J7" i="5" s="1"/>
  <c r="K8" i="5"/>
  <c r="I8" i="5"/>
  <c r="J8" i="5" s="1"/>
  <c r="K3" i="5"/>
  <c r="I3" i="5"/>
  <c r="J3" i="5" s="1"/>
  <c r="K3" i="3"/>
  <c r="I3" i="3"/>
  <c r="J3" i="3" s="1"/>
  <c r="K6" i="3"/>
  <c r="I6" i="3"/>
  <c r="J6" i="3" s="1"/>
  <c r="K5" i="3"/>
  <c r="I5" i="3"/>
  <c r="J5" i="3" s="1"/>
  <c r="K2" i="3"/>
  <c r="I2" i="3"/>
  <c r="J2" i="3" s="1"/>
  <c r="K9" i="3"/>
  <c r="I9" i="3"/>
  <c r="J9" i="3" s="1"/>
  <c r="K11" i="3"/>
  <c r="I11" i="3"/>
  <c r="J11" i="3" s="1"/>
  <c r="K4" i="3"/>
  <c r="I4" i="3"/>
  <c r="J4" i="3" s="1"/>
  <c r="K7" i="3"/>
  <c r="I7" i="3"/>
  <c r="J7" i="3" s="1"/>
  <c r="K8" i="3"/>
  <c r="I8" i="3"/>
  <c r="J8" i="3" s="1"/>
  <c r="K10" i="3"/>
  <c r="I10" i="3"/>
  <c r="J10" i="3" s="1"/>
</calcChain>
</file>

<file path=xl/sharedStrings.xml><?xml version="1.0" encoding="utf-8"?>
<sst xmlns="http://schemas.openxmlformats.org/spreadsheetml/2006/main" count="102" uniqueCount="65">
  <si>
    <t>State</t>
  </si>
  <si>
    <t>Provider Name</t>
  </si>
  <si>
    <t xml:space="preserve">City </t>
  </si>
  <si>
    <t>County</t>
  </si>
  <si>
    <t>MDS Census</t>
  </si>
  <si>
    <t>RN Hours</t>
  </si>
  <si>
    <t>LPN Hours</t>
  </si>
  <si>
    <t xml:space="preserve">CNA Hours </t>
  </si>
  <si>
    <t>Total Care Staffing Hours</t>
  </si>
  <si>
    <t>Avg Total Staffing Hours Per Resident Per Day</t>
  </si>
  <si>
    <t>Avg RN Hours Per Resident Per Day</t>
  </si>
  <si>
    <t>IN</t>
  </si>
  <si>
    <t>Allen</t>
  </si>
  <si>
    <t>INDIANAPOLIS</t>
  </si>
  <si>
    <t>Marion</t>
  </si>
  <si>
    <t>Hamilton</t>
  </si>
  <si>
    <t>APERION CARE DEMOTTE</t>
  </si>
  <si>
    <t>DEMOTTE</t>
  </si>
  <si>
    <t>Jasper</t>
  </si>
  <si>
    <t>APERION CARE FORT WAYNE</t>
  </si>
  <si>
    <t>FORT WAYNE</t>
  </si>
  <si>
    <t>PERU</t>
  </si>
  <si>
    <t>Miami</t>
  </si>
  <si>
    <t>Lake</t>
  </si>
  <si>
    <t>APERION CARE UNIVERSITY PARK</t>
  </si>
  <si>
    <t>Floyd</t>
  </si>
  <si>
    <t>Hendricks</t>
  </si>
  <si>
    <t>CARMEL</t>
  </si>
  <si>
    <t>JASPER</t>
  </si>
  <si>
    <t>Dubois</t>
  </si>
  <si>
    <t>COLUMBUS</t>
  </si>
  <si>
    <t>Bartholomew</t>
  </si>
  <si>
    <t>GOSHEN</t>
  </si>
  <si>
    <t>Elkhart</t>
  </si>
  <si>
    <t>Warrick</t>
  </si>
  <si>
    <t>DANVILLE</t>
  </si>
  <si>
    <t>ENMOTION RECOVERY CARE</t>
  </si>
  <si>
    <t>LEBANON</t>
  </si>
  <si>
    <t>Boone</t>
  </si>
  <si>
    <t>RUSHVILLE</t>
  </si>
  <si>
    <t>Rush</t>
  </si>
  <si>
    <t>FOUR SEASONS RETIREMENT CENTER</t>
  </si>
  <si>
    <t>Morgan</t>
  </si>
  <si>
    <t>GREEN HOUSE VILLAGE OF GOSHEN</t>
  </si>
  <si>
    <t>NOBLESVILLE</t>
  </si>
  <si>
    <t>HOOSIER VILLAGE</t>
  </si>
  <si>
    <t>Ripley</t>
  </si>
  <si>
    <t>MCGIVNEY HEALTH CARE CENTER</t>
  </si>
  <si>
    <t>MILLERS MERRY MANOR</t>
  </si>
  <si>
    <t>MILLER'S MERRY MANOR</t>
  </si>
  <si>
    <t>MORGANTOWN HEALTH CARE</t>
  </si>
  <si>
    <t>MORGANTOWN</t>
  </si>
  <si>
    <t>PARK PLACE HEALTH AND WELLNESS CENTER</t>
  </si>
  <si>
    <t>SAINT JOHN</t>
  </si>
  <si>
    <t>RIVERVIEW TCU</t>
  </si>
  <si>
    <t>SILVER MEMORIES HEALTH CARE</t>
  </si>
  <si>
    <t>VERSAILLES</t>
  </si>
  <si>
    <t>SKILLED CARING CENTER OF MEMORIAL HOSPITAL</t>
  </si>
  <si>
    <t>ST AUGUSTINE HOME FOR THE AGED</t>
  </si>
  <si>
    <t>TRANSCENDENT HEALTHCARE OF BOONVILLE</t>
  </si>
  <si>
    <t>BOONVILLE</t>
  </si>
  <si>
    <t>TRANSCENDENT HEALTHCARE OF BOONVILLE - NORTH</t>
  </si>
  <si>
    <t>VILLAS OF GUERIN WOODS</t>
  </si>
  <si>
    <t>GEORGETOWN</t>
  </si>
  <si>
    <t>WITHAM EXTENDED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</si>
</sst>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3">
    <xf numFmtId="0" fontId="0" fillId="0" borderId="0" xfId="0"/>
    <xf numFmtId="0" fontId="3" fillId="2" borderId="1" xfId="0" applyFont="1" applyFill="1" applyBorder="1" applyAlignment="1">
      <alignment wrapText="1"/>
    </xf>
    <xf numFmtId="164" fontId="0" fillId="0" borderId="0" xfId="0" applyNumberFormat="1"/>
  </cellXfs>
  <cellStyles count="4">
    <cellStyle name="Normal" xfId="0" builtinId="0"/>
    <cellStyle name="Normal 2 2" xfId="1" xr:uid="{00000000-0005-0000-0000-000001000000}"/>
    <cellStyle name="Normal 4" xfId="2" xr:uid="{00000000-0005-0000-0000-000002000000}"/>
    <cellStyle name="Normal 5" xfId="3" xr:uid="{00000000-0005-0000-0000-000003000000}"/>
  </cellStyles>
  <dxfs count="20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00B0F0"/>
        </patternFill>
      </fill>
      <alignment horizontal="general" vertical="bottom" textRotation="0" wrapText="1" indent="0" justifyLastLine="0" shrinkToFit="0" readingOrder="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00B0F0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743CD89-FC61-426B-BED2-26F1691FA7E0}" name="Table1" displayName="Table1" ref="A1:K11" totalsRowShown="0" headerRowDxfId="19" headerRowBorderDxfId="18" tableBorderDxfId="17">
  <autoFilter ref="A1:K11" xr:uid="{9354116B-4CAE-437C-8A83-6630856F7002}"/>
  <sortState xmlns:xlrd2="http://schemas.microsoft.com/office/spreadsheetml/2017/richdata2" ref="A2:K11">
    <sortCondition ref="J1:J11"/>
  </sortState>
  <tableColumns count="11">
    <tableColumn id="1" xr3:uid="{07E9B59F-45E7-4504-8A40-FF5D66EE59A4}" name="State"/>
    <tableColumn id="2" xr3:uid="{94A3ACAF-0547-4453-A3A0-5CAE45E88E86}" name="Provider Name"/>
    <tableColumn id="3" xr3:uid="{3BF567AE-D9E4-4B33-BB45-915B604444E2}" name="City "/>
    <tableColumn id="4" xr3:uid="{CD7D8B89-4A7F-46E2-B740-DA7B691D2E76}" name="County"/>
    <tableColumn id="5" xr3:uid="{82D807C9-59E9-443B-AC94-065DBA5C9205}" name="MDS Census" dataDxfId="16"/>
    <tableColumn id="6" xr3:uid="{D563C1D4-F564-4EE8-854A-5B2E575DE867}" name="RN Hours" dataDxfId="15"/>
    <tableColumn id="7" xr3:uid="{2124A823-C934-4504-ADDB-D4EACE7FBCEB}" name="LPN Hours" dataDxfId="14"/>
    <tableColumn id="8" xr3:uid="{DA97167F-B8FB-4F94-AC3E-B71265F7CE2D}" name="CNA Hours " dataDxfId="13"/>
    <tableColumn id="9" xr3:uid="{5C84A0B1-B31A-4820-B41C-8D7AB3652717}" name="Total Care Staffing Hours" dataDxfId="12">
      <calculatedColumnFormula>SUM(F2:H2)</calculatedColumnFormula>
    </tableColumn>
    <tableColumn id="10" xr3:uid="{33A0D019-F1B0-4448-9E03-698A5FD081EE}" name="Avg Total Staffing Hours Per Resident Per Day" dataDxfId="11">
      <calculatedColumnFormula>I2/E2</calculatedColumnFormula>
    </tableColumn>
    <tableColumn id="11" xr3:uid="{BE09B8F6-1916-41FB-9C8B-8F9A4A2F2A48}" name="Avg RN Hours Per Resident Per Day" dataDxfId="10">
      <calculatedColumnFormula>F2/E2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3A3D97B-F4D2-4866-AB14-CFE0EB18BF27}" name="Table13" displayName="Table13" ref="A1:K11" totalsRowShown="0" headerRowDxfId="9" headerRowBorderDxfId="8" tableBorderDxfId="7">
  <autoFilter ref="A1:K11" xr:uid="{90B87927-67AE-4E65-968A-56E9F47D628B}"/>
  <sortState xmlns:xlrd2="http://schemas.microsoft.com/office/spreadsheetml/2017/richdata2" ref="A2:K11">
    <sortCondition descending="1" ref="J1:J11"/>
  </sortState>
  <tableColumns count="11">
    <tableColumn id="1" xr3:uid="{CA0F1EC4-302F-434C-B337-43A16DE22ACE}" name="State"/>
    <tableColumn id="2" xr3:uid="{C6FD4FBD-324B-4CD6-A6C1-91125319874C}" name="Provider Name"/>
    <tableColumn id="3" xr3:uid="{E39469EA-EEBB-48FF-998A-A7FDE743AF9B}" name="City "/>
    <tableColumn id="4" xr3:uid="{B0A8371A-4BB7-4E36-AED0-A95EBE811B64}" name="County"/>
    <tableColumn id="5" xr3:uid="{1D7191FC-7A74-4406-B593-6D054D82D00E}" name="MDS Census" dataDxfId="6"/>
    <tableColumn id="6" xr3:uid="{2613DC37-9F6C-4102-B44A-31BCEFAFD228}" name="RN Hours" dataDxfId="5"/>
    <tableColumn id="7" xr3:uid="{F69ACF4A-16A6-497D-BE10-3FE911FD54B4}" name="LPN Hours" dataDxfId="4"/>
    <tableColumn id="8" xr3:uid="{D1136966-9B62-4748-98C8-1AF7D41983DB}" name="CNA Hours " dataDxfId="3"/>
    <tableColumn id="9" xr3:uid="{D381629E-97E5-4EE3-B691-E38BCBE90411}" name="Total Care Staffing Hours" dataDxfId="2">
      <calculatedColumnFormula>SUM(F2:H2)</calculatedColumnFormula>
    </tableColumn>
    <tableColumn id="10" xr3:uid="{59EA9673-8FD1-43A0-9178-04F952B3EAD1}" name="Avg Total Staffing Hours Per Resident Per Day" dataDxfId="1">
      <calculatedColumnFormula>I2/E2</calculatedColumnFormula>
    </tableColumn>
    <tableColumn id="11" xr3:uid="{05FDD0DA-CF7C-4C6E-8DC8-166D2F5FDF14}" name="Avg RN Hours Per Resident Per Day" dataDxfId="0">
      <calculatedColumnFormula>F2/E2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workbookViewId="0">
      <pane ySplit="1" topLeftCell="A2" activePane="bottomLeft" state="frozen"/>
      <selection pane="bottomLeft" activeCell="I2" sqref="I2:I11"/>
    </sheetView>
  </sheetViews>
  <sheetFormatPr defaultRowHeight="14.4" x14ac:dyDescent="0.3"/>
  <cols>
    <col min="2" max="2" width="55.33203125" bestFit="1" customWidth="1"/>
  </cols>
  <sheetData>
    <row r="1" spans="1:11" ht="86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">
      <c r="A2" t="s">
        <v>11</v>
      </c>
      <c r="B2" t="s">
        <v>50</v>
      </c>
      <c r="C2" t="s">
        <v>51</v>
      </c>
      <c r="D2" t="s">
        <v>42</v>
      </c>
      <c r="E2" s="2">
        <v>28.934782608695652</v>
      </c>
      <c r="F2" s="2">
        <v>9.4934782608695656</v>
      </c>
      <c r="G2" s="2">
        <v>5.7179347826086948</v>
      </c>
      <c r="H2" s="2">
        <v>25.244565217391305</v>
      </c>
      <c r="I2" s="2">
        <f t="shared" ref="I2:I11" si="0">SUM(F2:H2)</f>
        <v>40.455978260869564</v>
      </c>
      <c r="J2" s="2">
        <f t="shared" ref="J2:J11" si="1">I2/E2</f>
        <v>1.3981780616078137</v>
      </c>
      <c r="K2" s="2">
        <f t="shared" ref="K2:K11" si="2">F2/E2</f>
        <v>0.32809917355371904</v>
      </c>
    </row>
    <row r="3" spans="1:11" x14ac:dyDescent="0.3">
      <c r="A3" t="s">
        <v>11</v>
      </c>
      <c r="B3" t="s">
        <v>61</v>
      </c>
      <c r="C3" t="s">
        <v>60</v>
      </c>
      <c r="D3" t="s">
        <v>34</v>
      </c>
      <c r="E3" s="2">
        <v>48.206521739130437</v>
      </c>
      <c r="F3" s="2">
        <v>2.4968478260869564</v>
      </c>
      <c r="G3" s="2">
        <v>23.45358695652175</v>
      </c>
      <c r="H3" s="2">
        <v>45.769673913043469</v>
      </c>
      <c r="I3" s="2">
        <f t="shared" si="0"/>
        <v>71.720108695652172</v>
      </c>
      <c r="J3" s="2">
        <f t="shared" si="1"/>
        <v>1.4877677564825253</v>
      </c>
      <c r="K3" s="2">
        <f t="shared" si="2"/>
        <v>5.1794813979706873E-2</v>
      </c>
    </row>
    <row r="4" spans="1:11" x14ac:dyDescent="0.3">
      <c r="A4" t="s">
        <v>11</v>
      </c>
      <c r="B4" t="s">
        <v>47</v>
      </c>
      <c r="C4" t="s">
        <v>27</v>
      </c>
      <c r="D4" t="s">
        <v>15</v>
      </c>
      <c r="E4" s="2">
        <v>34.380434782608695</v>
      </c>
      <c r="F4" s="2">
        <v>5.6413043478260869</v>
      </c>
      <c r="G4" s="2">
        <v>18.255434782608695</v>
      </c>
      <c r="H4" s="2">
        <v>38.605978260869563</v>
      </c>
      <c r="I4" s="2">
        <f t="shared" si="0"/>
        <v>62.502717391304344</v>
      </c>
      <c r="J4" s="2">
        <f t="shared" si="1"/>
        <v>1.8179734429339234</v>
      </c>
      <c r="K4" s="2">
        <f t="shared" si="2"/>
        <v>0.16408472968700602</v>
      </c>
    </row>
    <row r="5" spans="1:11" x14ac:dyDescent="0.3">
      <c r="A5" t="s">
        <v>11</v>
      </c>
      <c r="B5" t="s">
        <v>55</v>
      </c>
      <c r="C5" t="s">
        <v>56</v>
      </c>
      <c r="D5" t="s">
        <v>46</v>
      </c>
      <c r="E5" s="2">
        <v>28.5</v>
      </c>
      <c r="F5" s="2">
        <v>4.3668478260869561</v>
      </c>
      <c r="G5" s="2">
        <v>15.823586956521739</v>
      </c>
      <c r="H5" s="2">
        <v>32.316521739130437</v>
      </c>
      <c r="I5" s="2">
        <f t="shared" si="0"/>
        <v>52.506956521739127</v>
      </c>
      <c r="J5" s="2">
        <f t="shared" si="1"/>
        <v>1.8423493516399694</v>
      </c>
      <c r="K5" s="2">
        <f t="shared" si="2"/>
        <v>0.1532227307398932</v>
      </c>
    </row>
    <row r="6" spans="1:11" x14ac:dyDescent="0.3">
      <c r="A6" t="s">
        <v>11</v>
      </c>
      <c r="B6" t="s">
        <v>59</v>
      </c>
      <c r="C6" t="s">
        <v>60</v>
      </c>
      <c r="D6" t="s">
        <v>34</v>
      </c>
      <c r="E6" s="2">
        <v>70.434782608695656</v>
      </c>
      <c r="F6" s="2">
        <v>14.054130434782616</v>
      </c>
      <c r="G6" s="2">
        <v>29.990978260869557</v>
      </c>
      <c r="H6" s="2">
        <v>91.653478260869548</v>
      </c>
      <c r="I6" s="2">
        <f t="shared" si="0"/>
        <v>135.69858695652172</v>
      </c>
      <c r="J6" s="2">
        <f t="shared" si="1"/>
        <v>1.9265848765432096</v>
      </c>
      <c r="K6" s="2">
        <f t="shared" si="2"/>
        <v>0.19953395061728404</v>
      </c>
    </row>
    <row r="7" spans="1:11" x14ac:dyDescent="0.3">
      <c r="A7" t="s">
        <v>11</v>
      </c>
      <c r="B7" t="s">
        <v>24</v>
      </c>
      <c r="C7" t="s">
        <v>20</v>
      </c>
      <c r="D7" t="s">
        <v>12</v>
      </c>
      <c r="E7" s="2">
        <v>67.086956521739125</v>
      </c>
      <c r="F7" s="2">
        <v>17.353260869565215</v>
      </c>
      <c r="G7" s="2">
        <v>37.704347826086952</v>
      </c>
      <c r="H7" s="2">
        <v>76.085978260869581</v>
      </c>
      <c r="I7" s="2">
        <f t="shared" si="0"/>
        <v>131.14358695652174</v>
      </c>
      <c r="J7" s="2">
        <f t="shared" si="1"/>
        <v>1.9548298768632537</v>
      </c>
      <c r="K7" s="2">
        <f t="shared" si="2"/>
        <v>0.25866817887232663</v>
      </c>
    </row>
    <row r="8" spans="1:11" x14ac:dyDescent="0.3">
      <c r="A8" t="s">
        <v>11</v>
      </c>
      <c r="B8" t="s">
        <v>19</v>
      </c>
      <c r="C8" t="s">
        <v>20</v>
      </c>
      <c r="D8" t="s">
        <v>12</v>
      </c>
      <c r="E8" s="2">
        <v>59.108695652173914</v>
      </c>
      <c r="F8" s="2">
        <v>16.175543478260867</v>
      </c>
      <c r="G8" s="2">
        <v>30.092826086956531</v>
      </c>
      <c r="H8" s="2">
        <v>71.060326086956536</v>
      </c>
      <c r="I8" s="2">
        <f t="shared" si="0"/>
        <v>117.32869565217393</v>
      </c>
      <c r="J8" s="2">
        <f t="shared" si="1"/>
        <v>1.9849650606840754</v>
      </c>
      <c r="K8" s="2">
        <f t="shared" si="2"/>
        <v>0.27365759470393519</v>
      </c>
    </row>
    <row r="9" spans="1:11" x14ac:dyDescent="0.3">
      <c r="A9" t="s">
        <v>11</v>
      </c>
      <c r="B9" t="s">
        <v>49</v>
      </c>
      <c r="C9" t="s">
        <v>21</v>
      </c>
      <c r="D9" t="s">
        <v>22</v>
      </c>
      <c r="E9" s="2">
        <v>70.239130434782609</v>
      </c>
      <c r="F9" s="2">
        <v>22.440217391304348</v>
      </c>
      <c r="G9" s="2">
        <v>51.089673913043477</v>
      </c>
      <c r="H9" s="2">
        <v>66.195652173913047</v>
      </c>
      <c r="I9" s="2">
        <f t="shared" si="0"/>
        <v>139.72554347826087</v>
      </c>
      <c r="J9" s="2">
        <f t="shared" si="1"/>
        <v>1.9892835035592695</v>
      </c>
      <c r="K9" s="2">
        <f t="shared" si="2"/>
        <v>0.31948313215722685</v>
      </c>
    </row>
    <row r="10" spans="1:11" x14ac:dyDescent="0.3">
      <c r="A10" t="s">
        <v>11</v>
      </c>
      <c r="B10" t="s">
        <v>16</v>
      </c>
      <c r="C10" t="s">
        <v>17</v>
      </c>
      <c r="D10" t="s">
        <v>18</v>
      </c>
      <c r="E10" s="2">
        <v>73.543478260869563</v>
      </c>
      <c r="F10" s="2">
        <v>26.371521739130444</v>
      </c>
      <c r="G10" s="2">
        <v>27.113804347826093</v>
      </c>
      <c r="H10" s="2">
        <v>92.819239130434767</v>
      </c>
      <c r="I10" s="2">
        <f t="shared" si="0"/>
        <v>146.30456521739131</v>
      </c>
      <c r="J10" s="2">
        <f t="shared" si="1"/>
        <v>1.9893615134496012</v>
      </c>
      <c r="K10" s="2">
        <f t="shared" si="2"/>
        <v>0.35858409695536519</v>
      </c>
    </row>
    <row r="11" spans="1:11" x14ac:dyDescent="0.3">
      <c r="A11" t="s">
        <v>11</v>
      </c>
      <c r="B11" t="s">
        <v>48</v>
      </c>
      <c r="C11" t="s">
        <v>39</v>
      </c>
      <c r="D11" t="s">
        <v>40</v>
      </c>
      <c r="E11" s="2">
        <v>62.576086956521742</v>
      </c>
      <c r="F11" s="2">
        <v>27.836956521739129</v>
      </c>
      <c r="G11" s="2">
        <v>37.285326086956523</v>
      </c>
      <c r="H11" s="2">
        <v>60.866847826086953</v>
      </c>
      <c r="I11" s="2">
        <f t="shared" si="0"/>
        <v>125.98913043478261</v>
      </c>
      <c r="J11" s="2">
        <f t="shared" si="1"/>
        <v>2.0133750217126973</v>
      </c>
      <c r="K11" s="2">
        <f t="shared" si="2"/>
        <v>0.44484974813270795</v>
      </c>
    </row>
  </sheetData>
  <pageMargins left="0.7" right="0.7" top="0.75" bottom="0.75" header="0.3" footer="0.3"/>
  <ignoredErrors>
    <ignoredError sqref="I2:I11" formulaRange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C60DD-E7FF-415E-8DB7-1B5979C458C6}">
  <dimension ref="A1:K11"/>
  <sheetViews>
    <sheetView tabSelected="1" workbookViewId="0">
      <pane ySplit="1" topLeftCell="A2" activePane="bottomLeft" state="frozen"/>
      <selection pane="bottomLeft"/>
    </sheetView>
  </sheetViews>
  <sheetFormatPr defaultRowHeight="14.4" x14ac:dyDescent="0.3"/>
  <cols>
    <col min="2" max="2" width="55.33203125" bestFit="1" customWidth="1"/>
  </cols>
  <sheetData>
    <row r="1" spans="1:11" ht="86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">
      <c r="A2" t="s">
        <v>11</v>
      </c>
      <c r="B2" t="s">
        <v>54</v>
      </c>
      <c r="C2" t="s">
        <v>44</v>
      </c>
      <c r="D2" t="s">
        <v>15</v>
      </c>
      <c r="E2" s="2">
        <v>7.0543478260869561</v>
      </c>
      <c r="F2" s="2">
        <v>19.148804347826086</v>
      </c>
      <c r="G2" s="2">
        <v>19.355978260869566</v>
      </c>
      <c r="H2" s="2">
        <v>24.394021739130434</v>
      </c>
      <c r="I2" s="2">
        <f t="shared" ref="I2:I11" si="0">SUM(F2:H2)</f>
        <v>62.898804347826086</v>
      </c>
      <c r="J2" s="2">
        <f t="shared" ref="J2:J11" si="1">I2/E2</f>
        <v>8.9163174114021579</v>
      </c>
      <c r="K2" s="2">
        <f t="shared" ref="K2:K11" si="2">F2/E2</f>
        <v>2.7144684129429892</v>
      </c>
    </row>
    <row r="3" spans="1:11" x14ac:dyDescent="0.3">
      <c r="A3" t="s">
        <v>11</v>
      </c>
      <c r="B3" t="s">
        <v>36</v>
      </c>
      <c r="C3" t="s">
        <v>35</v>
      </c>
      <c r="D3" t="s">
        <v>26</v>
      </c>
      <c r="E3" s="2">
        <v>5.6956521739130439</v>
      </c>
      <c r="F3" s="2">
        <v>23.35978260869566</v>
      </c>
      <c r="G3" s="2">
        <v>1.4673913043478262</v>
      </c>
      <c r="H3" s="2">
        <v>23.347826086956523</v>
      </c>
      <c r="I3" s="2">
        <f t="shared" si="0"/>
        <v>48.175000000000011</v>
      </c>
      <c r="J3" s="2">
        <f t="shared" si="1"/>
        <v>8.4582061068702306</v>
      </c>
      <c r="K3" s="2">
        <f t="shared" si="2"/>
        <v>4.1013358778625966</v>
      </c>
    </row>
    <row r="4" spans="1:11" x14ac:dyDescent="0.3">
      <c r="A4" t="s">
        <v>11</v>
      </c>
      <c r="B4" t="s">
        <v>64</v>
      </c>
      <c r="C4" t="s">
        <v>37</v>
      </c>
      <c r="D4" t="s">
        <v>38</v>
      </c>
      <c r="E4" s="2">
        <v>13.869565217391305</v>
      </c>
      <c r="F4" s="2">
        <v>35.714456521739123</v>
      </c>
      <c r="G4" s="2">
        <v>20.483695652173914</v>
      </c>
      <c r="H4" s="2">
        <v>31.573913043478267</v>
      </c>
      <c r="I4" s="2">
        <f t="shared" si="0"/>
        <v>87.772065217391301</v>
      </c>
      <c r="J4" s="2">
        <f t="shared" si="1"/>
        <v>6.3283934169278995</v>
      </c>
      <c r="K4" s="2">
        <f t="shared" si="2"/>
        <v>2.5750235109717861</v>
      </c>
    </row>
    <row r="5" spans="1:11" x14ac:dyDescent="0.3">
      <c r="A5" t="s">
        <v>11</v>
      </c>
      <c r="B5" t="s">
        <v>62</v>
      </c>
      <c r="C5" t="s">
        <v>63</v>
      </c>
      <c r="D5" t="s">
        <v>25</v>
      </c>
      <c r="E5" s="2">
        <v>64.043478260869563</v>
      </c>
      <c r="F5" s="2">
        <v>41.65086956521737</v>
      </c>
      <c r="G5" s="2">
        <v>55.479021739130438</v>
      </c>
      <c r="H5" s="2">
        <v>279.98304347826087</v>
      </c>
      <c r="I5" s="2">
        <f t="shared" si="0"/>
        <v>377.1129347826087</v>
      </c>
      <c r="J5" s="2">
        <f t="shared" si="1"/>
        <v>5.8883893414799733</v>
      </c>
      <c r="K5" s="2">
        <f t="shared" si="2"/>
        <v>0.65035302104548509</v>
      </c>
    </row>
    <row r="6" spans="1:11" x14ac:dyDescent="0.3">
      <c r="A6" t="s">
        <v>11</v>
      </c>
      <c r="B6" t="s">
        <v>57</v>
      </c>
      <c r="C6" t="s">
        <v>28</v>
      </c>
      <c r="D6" t="s">
        <v>29</v>
      </c>
      <c r="E6" s="2">
        <v>13.902173913043478</v>
      </c>
      <c r="F6" s="2">
        <v>45.553586956521741</v>
      </c>
      <c r="G6" s="2">
        <v>8.2228260869565215</v>
      </c>
      <c r="H6" s="2">
        <v>25.915652173913042</v>
      </c>
      <c r="I6" s="2">
        <f t="shared" si="0"/>
        <v>79.692065217391303</v>
      </c>
      <c r="J6" s="2">
        <f t="shared" si="1"/>
        <v>5.7323455824863174</v>
      </c>
      <c r="K6" s="2">
        <f t="shared" si="2"/>
        <v>3.2767240031274434</v>
      </c>
    </row>
    <row r="7" spans="1:11" x14ac:dyDescent="0.3">
      <c r="A7" t="s">
        <v>11</v>
      </c>
      <c r="B7" t="s">
        <v>43</v>
      </c>
      <c r="C7" t="s">
        <v>32</v>
      </c>
      <c r="D7" t="s">
        <v>33</v>
      </c>
      <c r="E7" s="2">
        <v>44.782608695652172</v>
      </c>
      <c r="F7" s="2">
        <v>35.13282608695652</v>
      </c>
      <c r="G7" s="2">
        <v>43.749239130434773</v>
      </c>
      <c r="H7" s="2">
        <v>158.01456521739132</v>
      </c>
      <c r="I7" s="2">
        <f t="shared" si="0"/>
        <v>236.89663043478262</v>
      </c>
      <c r="J7" s="2">
        <f t="shared" si="1"/>
        <v>5.289924757281554</v>
      </c>
      <c r="K7" s="2">
        <f t="shared" si="2"/>
        <v>0.78451941747572818</v>
      </c>
    </row>
    <row r="8" spans="1:11" x14ac:dyDescent="0.3">
      <c r="A8" t="s">
        <v>11</v>
      </c>
      <c r="B8" t="s">
        <v>41</v>
      </c>
      <c r="C8" t="s">
        <v>30</v>
      </c>
      <c r="D8" t="s">
        <v>31</v>
      </c>
      <c r="E8" s="2">
        <v>16.445652173913043</v>
      </c>
      <c r="F8" s="2">
        <v>34.081521739130451</v>
      </c>
      <c r="G8" s="2">
        <v>13.943478260869565</v>
      </c>
      <c r="H8" s="2">
        <v>37.943804347826088</v>
      </c>
      <c r="I8" s="2">
        <f t="shared" si="0"/>
        <v>85.968804347826108</v>
      </c>
      <c r="J8" s="2">
        <f t="shared" si="1"/>
        <v>5.2274487772637155</v>
      </c>
      <c r="K8" s="2">
        <f t="shared" si="2"/>
        <v>2.072372769332453</v>
      </c>
    </row>
    <row r="9" spans="1:11" x14ac:dyDescent="0.3">
      <c r="A9" t="s">
        <v>11</v>
      </c>
      <c r="B9" t="s">
        <v>45</v>
      </c>
      <c r="C9" t="s">
        <v>13</v>
      </c>
      <c r="D9" t="s">
        <v>14</v>
      </c>
      <c r="E9" s="2">
        <v>13.358695652173912</v>
      </c>
      <c r="F9" s="2">
        <v>12.8125</v>
      </c>
      <c r="G9" s="2">
        <v>21.086956521739129</v>
      </c>
      <c r="H9" s="2">
        <v>34.760869565217391</v>
      </c>
      <c r="I9" s="2">
        <f t="shared" si="0"/>
        <v>68.660326086956516</v>
      </c>
      <c r="J9" s="2">
        <f t="shared" si="1"/>
        <v>5.1397477624084624</v>
      </c>
      <c r="K9" s="2">
        <f t="shared" si="2"/>
        <v>0.95911310008136708</v>
      </c>
    </row>
    <row r="10" spans="1:11" x14ac:dyDescent="0.3">
      <c r="A10" t="s">
        <v>11</v>
      </c>
      <c r="B10" t="s">
        <v>52</v>
      </c>
      <c r="C10" t="s">
        <v>53</v>
      </c>
      <c r="D10" t="s">
        <v>23</v>
      </c>
      <c r="E10" s="2">
        <v>47.597826086956523</v>
      </c>
      <c r="F10" s="2">
        <v>72.597826086956516</v>
      </c>
      <c r="G10" s="2">
        <v>9.0679347826086953</v>
      </c>
      <c r="H10" s="2">
        <v>160.14945652173913</v>
      </c>
      <c r="I10" s="2">
        <f t="shared" si="0"/>
        <v>241.81521739130434</v>
      </c>
      <c r="J10" s="2">
        <f t="shared" si="1"/>
        <v>5.0803836492349852</v>
      </c>
      <c r="K10" s="2">
        <f t="shared" si="2"/>
        <v>1.5252340717058688</v>
      </c>
    </row>
    <row r="11" spans="1:11" x14ac:dyDescent="0.3">
      <c r="A11" t="s">
        <v>11</v>
      </c>
      <c r="B11" t="s">
        <v>58</v>
      </c>
      <c r="C11" t="s">
        <v>13</v>
      </c>
      <c r="D11" t="s">
        <v>14</v>
      </c>
      <c r="E11" s="2">
        <v>39.652173913043477</v>
      </c>
      <c r="F11" s="2">
        <v>24.887391304347819</v>
      </c>
      <c r="G11" s="2">
        <v>27.013369565217392</v>
      </c>
      <c r="H11" s="2">
        <v>149.09717391304346</v>
      </c>
      <c r="I11" s="2">
        <f t="shared" si="0"/>
        <v>200.99793478260867</v>
      </c>
      <c r="J11" s="2">
        <f t="shared" si="1"/>
        <v>5.0690268640350871</v>
      </c>
      <c r="K11" s="2">
        <f t="shared" si="2"/>
        <v>0.62764254385964902</v>
      </c>
    </row>
  </sheetData>
  <pageMargins left="0.7" right="0.7" top="0.75" bottom="0.75" header="0.3" footer="0.3"/>
  <ignoredErrors>
    <ignoredError sqref="I2:I11" formulaRange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Bottom 10 - Direct Care Staff</vt:lpstr>
      <vt:lpstr>Top 10 - Direct Care Staff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</dc:creator>
  <cp:lastModifiedBy>Eric Goldwein</cp:lastModifiedBy>
  <dcterms:created xsi:type="dcterms:W3CDTF">2019-11-06T15:52:29Z</dcterms:created>
  <dcterms:modified xsi:type="dcterms:W3CDTF">2020-02-19T19:39:30Z</dcterms:modified>
</cp:coreProperties>
</file>