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97D93BF9-FC84-4B04-9B65-7187FE81F5A7}"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7" r:id="rId5"/>
  </sheets>
  <definedNames>
    <definedName name="_xlnm._FilterDatabase" localSheetId="1" hidden="1">'Contract Staff'!$A$1:$N$80</definedName>
    <definedName name="_xlnm._FilterDatabase" localSheetId="0" hidden="1">'Direct Care Staff'!$A$1:$K$80</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3" i="7"/>
  <c r="C5" i="5" l="1"/>
  <c r="C4" i="5"/>
  <c r="C3" i="5"/>
  <c r="C7" i="5" l="1"/>
  <c r="C6" i="5"/>
  <c r="N80" i="2" l="1"/>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P80" i="1" l="1"/>
  <c r="Q80" i="1" s="1"/>
  <c r="L80" i="1"/>
  <c r="M80" i="1" s="1"/>
  <c r="Q79" i="1"/>
  <c r="P79" i="1"/>
  <c r="L79" i="1"/>
  <c r="M79" i="1" s="1"/>
  <c r="Q78" i="1"/>
  <c r="P78" i="1"/>
  <c r="L78" i="1"/>
  <c r="M78" i="1" s="1"/>
  <c r="Q77" i="1"/>
  <c r="P77" i="1"/>
  <c r="L77" i="1"/>
  <c r="M77" i="1" s="1"/>
  <c r="Q76" i="1"/>
  <c r="P76" i="1"/>
  <c r="L76" i="1"/>
  <c r="M76" i="1" s="1"/>
  <c r="Q75" i="1"/>
  <c r="P75" i="1"/>
  <c r="L75" i="1"/>
  <c r="M75" i="1" s="1"/>
  <c r="Q74" i="1"/>
  <c r="P74" i="1"/>
  <c r="L74" i="1"/>
  <c r="M74" i="1" s="1"/>
  <c r="Q73" i="1"/>
  <c r="P73" i="1"/>
  <c r="L73" i="1"/>
  <c r="M73" i="1" s="1"/>
  <c r="Q72" i="1"/>
  <c r="P72" i="1"/>
  <c r="L72" i="1"/>
  <c r="M72" i="1" s="1"/>
  <c r="Q71" i="1"/>
  <c r="P71" i="1"/>
  <c r="L71" i="1"/>
  <c r="M71" i="1" s="1"/>
  <c r="Q70" i="1"/>
  <c r="P70" i="1"/>
  <c r="L70" i="1"/>
  <c r="M70" i="1" s="1"/>
  <c r="Q69" i="1"/>
  <c r="P69" i="1"/>
  <c r="L69" i="1"/>
  <c r="M69" i="1" s="1"/>
  <c r="Q68" i="1"/>
  <c r="P68" i="1"/>
  <c r="L68" i="1"/>
  <c r="M68" i="1" s="1"/>
  <c r="Q67" i="1"/>
  <c r="P67" i="1"/>
  <c r="L67" i="1"/>
  <c r="M67" i="1" s="1"/>
  <c r="Q66" i="1"/>
  <c r="P66" i="1"/>
  <c r="L66" i="1"/>
  <c r="M66" i="1" s="1"/>
  <c r="Q65" i="1"/>
  <c r="P65" i="1"/>
  <c r="L65" i="1"/>
  <c r="M65" i="1" s="1"/>
  <c r="Q64" i="1"/>
  <c r="P64" i="1"/>
  <c r="L64" i="1"/>
  <c r="M64" i="1" s="1"/>
  <c r="Q63" i="1"/>
  <c r="P63" i="1"/>
  <c r="L63" i="1"/>
  <c r="M63" i="1" s="1"/>
  <c r="Q62" i="1"/>
  <c r="P62" i="1"/>
  <c r="L62" i="1"/>
  <c r="M62" i="1" s="1"/>
  <c r="Q61" i="1"/>
  <c r="P61" i="1"/>
  <c r="L61" i="1"/>
  <c r="M61" i="1" s="1"/>
  <c r="Q60" i="1"/>
  <c r="P60" i="1"/>
  <c r="L60" i="1"/>
  <c r="M60" i="1" s="1"/>
  <c r="Q59" i="1"/>
  <c r="P59" i="1"/>
  <c r="L59" i="1"/>
  <c r="M59" i="1" s="1"/>
  <c r="Q58" i="1"/>
  <c r="P58" i="1"/>
  <c r="L58" i="1"/>
  <c r="M58" i="1" s="1"/>
  <c r="Q57" i="1"/>
  <c r="P57" i="1"/>
  <c r="L57" i="1"/>
  <c r="M57" i="1" s="1"/>
  <c r="Q56" i="1"/>
  <c r="P56" i="1"/>
  <c r="L56" i="1"/>
  <c r="M56" i="1" s="1"/>
  <c r="Q55" i="1"/>
  <c r="P55" i="1"/>
  <c r="L55" i="1"/>
  <c r="M55" i="1" s="1"/>
  <c r="Q54" i="1"/>
  <c r="P54" i="1"/>
  <c r="L54" i="1"/>
  <c r="M54" i="1" s="1"/>
  <c r="Q53" i="1"/>
  <c r="P53" i="1"/>
  <c r="L53" i="1"/>
  <c r="M53" i="1" s="1"/>
  <c r="Q52" i="1"/>
  <c r="P52" i="1"/>
  <c r="L52" i="1"/>
  <c r="M52" i="1" s="1"/>
  <c r="Q51" i="1"/>
  <c r="P51" i="1"/>
  <c r="L51" i="1"/>
  <c r="M51" i="1" s="1"/>
  <c r="Q50" i="1"/>
  <c r="P50" i="1"/>
  <c r="L50" i="1"/>
  <c r="M50" i="1" s="1"/>
  <c r="Q49" i="1"/>
  <c r="P49" i="1"/>
  <c r="L49" i="1"/>
  <c r="M49" i="1" s="1"/>
  <c r="Q48" i="1"/>
  <c r="P48" i="1"/>
  <c r="L48" i="1"/>
  <c r="M48" i="1" s="1"/>
  <c r="Q47" i="1"/>
  <c r="P47" i="1"/>
  <c r="L47" i="1"/>
  <c r="M47" i="1" s="1"/>
  <c r="Q46" i="1"/>
  <c r="P46" i="1"/>
  <c r="L46" i="1"/>
  <c r="M46" i="1" s="1"/>
  <c r="Q45" i="1"/>
  <c r="P45" i="1"/>
  <c r="L45" i="1"/>
  <c r="M45" i="1" s="1"/>
  <c r="Q44" i="1"/>
  <c r="P44" i="1"/>
  <c r="L44" i="1"/>
  <c r="M44" i="1" s="1"/>
  <c r="Q43" i="1"/>
  <c r="P43" i="1"/>
  <c r="L43" i="1"/>
  <c r="M43" i="1" s="1"/>
  <c r="Q42" i="1"/>
  <c r="P42" i="1"/>
  <c r="L42" i="1"/>
  <c r="M42" i="1" s="1"/>
  <c r="Q41" i="1"/>
  <c r="P41" i="1"/>
  <c r="L41" i="1"/>
  <c r="M41" i="1" s="1"/>
  <c r="Q40" i="1"/>
  <c r="P40" i="1"/>
  <c r="L40" i="1"/>
  <c r="M40" i="1" s="1"/>
  <c r="Q39" i="1"/>
  <c r="P39" i="1"/>
  <c r="L39" i="1"/>
  <c r="M39" i="1" s="1"/>
  <c r="Q38" i="1"/>
  <c r="P38" i="1"/>
  <c r="L38" i="1"/>
  <c r="M38" i="1" s="1"/>
  <c r="Q37" i="1"/>
  <c r="P37" i="1"/>
  <c r="L37" i="1"/>
  <c r="M37" i="1" s="1"/>
  <c r="Q36" i="1"/>
  <c r="P36" i="1"/>
  <c r="L36" i="1"/>
  <c r="M36" i="1" s="1"/>
  <c r="Q35" i="1"/>
  <c r="P35" i="1"/>
  <c r="L35" i="1"/>
  <c r="M35" i="1" s="1"/>
  <c r="Q34" i="1"/>
  <c r="P34" i="1"/>
  <c r="L34" i="1"/>
  <c r="M34" i="1" s="1"/>
  <c r="Q33" i="1"/>
  <c r="P33" i="1"/>
  <c r="L33" i="1"/>
  <c r="M33" i="1" s="1"/>
  <c r="Q32" i="1"/>
  <c r="P32" i="1"/>
  <c r="L32" i="1"/>
  <c r="M32" i="1" s="1"/>
  <c r="Q31" i="1"/>
  <c r="P31" i="1"/>
  <c r="L31" i="1"/>
  <c r="M31" i="1" s="1"/>
  <c r="Q30" i="1"/>
  <c r="P30" i="1"/>
  <c r="L30" i="1"/>
  <c r="M30" i="1" s="1"/>
  <c r="Q29" i="1"/>
  <c r="P29" i="1"/>
  <c r="L29" i="1"/>
  <c r="M29" i="1" s="1"/>
  <c r="Q28" i="1"/>
  <c r="P28" i="1"/>
  <c r="L28" i="1"/>
  <c r="M28" i="1" s="1"/>
  <c r="Q27" i="1"/>
  <c r="P27" i="1"/>
  <c r="L27" i="1"/>
  <c r="M27" i="1" s="1"/>
  <c r="Q26" i="1"/>
  <c r="P26" i="1"/>
  <c r="L26" i="1"/>
  <c r="M26" i="1" s="1"/>
  <c r="Q25" i="1"/>
  <c r="P25" i="1"/>
  <c r="L25" i="1"/>
  <c r="M25" i="1" s="1"/>
  <c r="Q24" i="1"/>
  <c r="P24" i="1"/>
  <c r="L24" i="1"/>
  <c r="M24" i="1" s="1"/>
  <c r="Q23" i="1"/>
  <c r="P23" i="1"/>
  <c r="L23" i="1"/>
  <c r="M23" i="1" s="1"/>
  <c r="Q22" i="1"/>
  <c r="P22" i="1"/>
  <c r="L22" i="1"/>
  <c r="M22" i="1" s="1"/>
  <c r="Q21" i="1"/>
  <c r="P21" i="1"/>
  <c r="L21" i="1"/>
  <c r="M21" i="1" s="1"/>
  <c r="Q20" i="1"/>
  <c r="P20" i="1"/>
  <c r="L20" i="1"/>
  <c r="M20" i="1" s="1"/>
  <c r="Q19" i="1"/>
  <c r="P19" i="1"/>
  <c r="L19" i="1"/>
  <c r="M19" i="1" s="1"/>
  <c r="Q18" i="1"/>
  <c r="P18" i="1"/>
  <c r="L18" i="1"/>
  <c r="M18" i="1" s="1"/>
  <c r="Q17" i="1"/>
  <c r="P17" i="1"/>
  <c r="L17" i="1"/>
  <c r="M17" i="1" s="1"/>
  <c r="Q16" i="1"/>
  <c r="P16" i="1"/>
  <c r="L16" i="1"/>
  <c r="M16" i="1" s="1"/>
  <c r="Q15" i="1"/>
  <c r="P15" i="1"/>
  <c r="L15" i="1"/>
  <c r="M15" i="1" s="1"/>
  <c r="Q14" i="1"/>
  <c r="P14" i="1"/>
  <c r="L14" i="1"/>
  <c r="M14" i="1" s="1"/>
  <c r="Q13" i="1"/>
  <c r="P13" i="1"/>
  <c r="L13" i="1"/>
  <c r="M13" i="1" s="1"/>
  <c r="Q12" i="1"/>
  <c r="P12" i="1"/>
  <c r="L12" i="1"/>
  <c r="M12" i="1" s="1"/>
  <c r="Q11" i="1"/>
  <c r="P11" i="1"/>
  <c r="L11" i="1"/>
  <c r="M11" i="1" s="1"/>
  <c r="Q10" i="1"/>
  <c r="P10" i="1"/>
  <c r="L10" i="1"/>
  <c r="M10" i="1" s="1"/>
  <c r="Q9" i="1"/>
  <c r="P9" i="1"/>
  <c r="L9" i="1"/>
  <c r="M9" i="1" s="1"/>
  <c r="Q8" i="1"/>
  <c r="P8" i="1"/>
  <c r="L8" i="1"/>
  <c r="M8" i="1" s="1"/>
  <c r="Q7" i="1"/>
  <c r="P7" i="1"/>
  <c r="L7" i="1"/>
  <c r="M7" i="1" s="1"/>
  <c r="Q6" i="1"/>
  <c r="P6" i="1"/>
  <c r="L6" i="1"/>
  <c r="M6" i="1" s="1"/>
  <c r="Q5" i="1"/>
  <c r="P5" i="1"/>
  <c r="L5" i="1"/>
  <c r="M5" i="1" s="1"/>
  <c r="Q4" i="1"/>
  <c r="P4" i="1"/>
  <c r="L4" i="1"/>
  <c r="M4" i="1" s="1"/>
  <c r="Q3" i="1"/>
  <c r="P3" i="1"/>
  <c r="L3" i="1"/>
  <c r="M3" i="1" s="1"/>
  <c r="Q2" i="1"/>
  <c r="P2" i="1"/>
  <c r="L2" i="1"/>
  <c r="M2" i="1" s="1"/>
  <c r="K80" i="3" l="1"/>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J43" i="3"/>
  <c r="I43" i="3"/>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<sst xmlns="http://schemas.openxmlformats.org/spreadsheetml/2006/main" count="1004" uniqueCount="200">
  <si>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</si>
  <si>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</si>
  <si>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</si>
  <si>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</si>
  <si>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</si>
  <si>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</si>
  <si>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</si>
  <si>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</si>
  <si>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</si>
  <si>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</si>
  <si>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</si>
  <si>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</si>
  <si>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</si>
  <si>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</si>
  <si>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</si>
  <si>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</si>
  <si>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</si>
  <si>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</si>
  <si>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</si>
  <si>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</si>
  <si>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</si>
  <si>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</si>
  <si>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</si>
  <si>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</si>
  <si>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</si>
  <si>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</si>
  <si>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</si>
  <si>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</si>
  <si>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</si>
  <si>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</si>
  <si>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</si>
  <si>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</si>
  <si>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ID</t>
  </si>
  <si>
    <t>ADVANCED HEALTH CARE OF COEUR D'ALENE LLC</t>
  </si>
  <si>
    <t>COEUR D'ALENE</t>
  </si>
  <si>
    <t>Kootenai</t>
  </si>
  <si>
    <t>ADVANCED HEALTH CARE OF LEWISTON</t>
  </si>
  <si>
    <t>LEWISTON</t>
  </si>
  <si>
    <t>Nez Perce</t>
  </si>
  <si>
    <t>APEX CENTER</t>
  </si>
  <si>
    <t>BOISE</t>
  </si>
  <si>
    <t>Ada</t>
  </si>
  <si>
    <t>ASHTON MEMORIAL  LIVING CENTER</t>
  </si>
  <si>
    <t>ASHTON</t>
  </si>
  <si>
    <t>Fremont</t>
  </si>
  <si>
    <t>ASPEN PARK OF CASCADIA</t>
  </si>
  <si>
    <t>MOSCOW</t>
  </si>
  <si>
    <t>Latah</t>
  </si>
  <si>
    <t>ASPEN TRANSITIONAL REHABILITATION</t>
  </si>
  <si>
    <t>MERIDIAN</t>
  </si>
  <si>
    <t>AVAMERE TRANSITIONAL CARE &amp; REHAB - BOISE</t>
  </si>
  <si>
    <t>BEAR LAKE MEMORIAL SKILLED NURSING FACILITY</t>
  </si>
  <si>
    <t>MONTPELIER</t>
  </si>
  <si>
    <t>Bear Lake</t>
  </si>
  <si>
    <t>BELL MOUNTAIN VILLAGE &amp; CARE CENTER</t>
  </si>
  <si>
    <t>BELLEVUE</t>
  </si>
  <si>
    <t>Blaine</t>
  </si>
  <si>
    <t>BENNETT HILLS REHABILITATION AND CARE CENTER</t>
  </si>
  <si>
    <t>GOODING</t>
  </si>
  <si>
    <t>Gooding</t>
  </si>
  <si>
    <t>BINGHAM MEMORIAL SKILLED NURSING &amp; REHABILITATION</t>
  </si>
  <si>
    <t>BLACKFOOT</t>
  </si>
  <si>
    <t>Bingham</t>
  </si>
  <si>
    <t>BOUNDARY COUNTY NURSING HOME</t>
  </si>
  <si>
    <t>BONNERS FERRY</t>
  </si>
  <si>
    <t>Boundary</t>
  </si>
  <si>
    <t>BRIDGEVIEW ESTATES</t>
  </si>
  <si>
    <t>TWIN FALLS</t>
  </si>
  <si>
    <t>Twin Falls</t>
  </si>
  <si>
    <t>CALDWELL CARE OF CASCADIA</t>
  </si>
  <si>
    <t>CALDWELL</t>
  </si>
  <si>
    <t>Canyon</t>
  </si>
  <si>
    <t>CANYON WEST OF CASCADIA</t>
  </si>
  <si>
    <t>CARIBOU MEMORIAL LIVING CENTER</t>
  </si>
  <si>
    <t>SODA SPRINGS</t>
  </si>
  <si>
    <t>Caribou</t>
  </si>
  <si>
    <t>CASCADIA OF BOISE</t>
  </si>
  <si>
    <t>CASCADIA OF NAMPA</t>
  </si>
  <si>
    <t>NAMPA</t>
  </si>
  <si>
    <t>CHERRY RIDGE CENTER</t>
  </si>
  <si>
    <t>EMMETT</t>
  </si>
  <si>
    <t>Gem</t>
  </si>
  <si>
    <t>CLEARWATER OF CASCADIA</t>
  </si>
  <si>
    <t>OROFINO</t>
  </si>
  <si>
    <t>Clearwater</t>
  </si>
  <si>
    <t>COEUR D'ALENE OF CASCADIA</t>
  </si>
  <si>
    <t>COUNTRYSIDE CARE &amp; REHABILITATION</t>
  </si>
  <si>
    <t>RUPERT</t>
  </si>
  <si>
    <t>Minidoka</t>
  </si>
  <si>
    <t>CREEKSIDE TRANSITIONAL CARE AND REHABILITATION</t>
  </si>
  <si>
    <t>DESERT VIEW CARE CENTER OF BUHL</t>
  </si>
  <si>
    <t>BUHL</t>
  </si>
  <si>
    <t>DISCOVERY REHABILITATION AND LIVING</t>
  </si>
  <si>
    <t>SALMON</t>
  </si>
  <si>
    <t>Lemhi</t>
  </si>
  <si>
    <t>FRANKLIN COUNTY TRANSITIONAL CARE</t>
  </si>
  <si>
    <t>PRESTON</t>
  </si>
  <si>
    <t>Franklin</t>
  </si>
  <si>
    <t>GATEWAY TRANSITIONAL CARE CENTER</t>
  </si>
  <si>
    <t>POCATELLO</t>
  </si>
  <si>
    <t>Bannock</t>
  </si>
  <si>
    <t>GOOD SAMARITAN SOCIETY - BOISE VILLAGE</t>
  </si>
  <si>
    <t>GOOD SAMARITAN SOCIETY - IDAHO FALLS VILLAGE</t>
  </si>
  <si>
    <t>IDAHO FALLS</t>
  </si>
  <si>
    <t>Bonneville</t>
  </si>
  <si>
    <t>GOOD SAMARITAN SOCIETY - MOSCOW VILLAGE</t>
  </si>
  <si>
    <t>GOOD SAMARITAN SOCIETY - SILVER WOOD VILLAGE</t>
  </si>
  <si>
    <t>SILVERTON</t>
  </si>
  <si>
    <t>Shoshone</t>
  </si>
  <si>
    <t>GRANGEVILLE HEALTH &amp; REHABILITATION CENTER</t>
  </si>
  <si>
    <t>GRANGEVILLE</t>
  </si>
  <si>
    <t>Idaho</t>
  </si>
  <si>
    <t>IDAHO STATE VETERANS HOME - BOISE</t>
  </si>
  <si>
    <t>IDAHO STATE VETERANS HOME - LEWISTON</t>
  </si>
  <si>
    <t>IDAHO STATE VETERANS HOME - POCATELLO</t>
  </si>
  <si>
    <t>IVY COURT</t>
  </si>
  <si>
    <t>KARCHER POST-ACUTE &amp; REHABILITATION CENTER</t>
  </si>
  <si>
    <t>LACROSSE HEALTH &amp; REHABILITATION CENTER</t>
  </si>
  <si>
    <t>LEWISTON OF CASCADIA</t>
  </si>
  <si>
    <t>LIFE CARE CENTER OF BOISE</t>
  </si>
  <si>
    <t>LIFE CARE CENTER OF COEUR D'ALENE</t>
  </si>
  <si>
    <t>COEUR D ALENE</t>
  </si>
  <si>
    <t>LIFE CARE CENTER OF IDAHO FALLS</t>
  </si>
  <si>
    <t>LIFE CARE CENTER OF LEWISTON</t>
  </si>
  <si>
    <t>LIFE CARE CENTER OF POST FALLS</t>
  </si>
  <si>
    <t>POST FALLS</t>
  </si>
  <si>
    <t>LIFE CARE CENTER OF SANDPOINT</t>
  </si>
  <si>
    <t>SANDPOINT</t>
  </si>
  <si>
    <t>Bonner</t>
  </si>
  <si>
    <t>LIFE CARE CENTER OF TREASURE VALLEY</t>
  </si>
  <si>
    <t>LINCOLN COUNTY CARE CENTER</t>
  </si>
  <si>
    <t>SHOSHONE</t>
  </si>
  <si>
    <t>Lincoln</t>
  </si>
  <si>
    <t>MADISON CARRIAGE COVE SHORT STAY REHABILITATION</t>
  </si>
  <si>
    <t>REXBURG</t>
  </si>
  <si>
    <t>Madison</t>
  </si>
  <si>
    <t>MCCALL REHABILITATION AND CARE CENTER</t>
  </si>
  <si>
    <t>MCCALL</t>
  </si>
  <si>
    <t>Valley</t>
  </si>
  <si>
    <t>MEADOW VIEW NURSING AND REHABILITATION</t>
  </si>
  <si>
    <t>MINI-CASSIA CARE CENTER</t>
  </si>
  <si>
    <t>BURLEY</t>
  </si>
  <si>
    <t>Cassia</t>
  </si>
  <si>
    <t>MONTE VISTA HILLS HEALTHCARE CENTER</t>
  </si>
  <si>
    <t>MOUNTAIN VALLEY OF CASCADIA</t>
  </si>
  <si>
    <t>KELLOGG</t>
  </si>
  <si>
    <t>OAK CREEK REHABILITATION CENTER OF KIMBERLY</t>
  </si>
  <si>
    <t>KIMBERLY</t>
  </si>
  <si>
    <t>ONEIDA COUNTY HOSPITAL &amp; LONG TERM CARE FACILITY</t>
  </si>
  <si>
    <t>MALAD</t>
  </si>
  <si>
    <t>Oneida</t>
  </si>
  <si>
    <t>ORCHARDS OF CASCADIA, THE</t>
  </si>
  <si>
    <t>OWYHEE HEALTH &amp; REHABILITATION CENTER</t>
  </si>
  <si>
    <t>HOMEDALE</t>
  </si>
  <si>
    <t>Owyhee</t>
  </si>
  <si>
    <t>PARKE VIEW REHABILITATION &amp; CARE CENTER</t>
  </si>
  <si>
    <t>PAYETTE CENTER</t>
  </si>
  <si>
    <t>PAYETTE</t>
  </si>
  <si>
    <t>Payette</t>
  </si>
  <si>
    <t>POWER COUNTY NURSING HOME</t>
  </si>
  <si>
    <t>AMERICAN FALLS</t>
  </si>
  <si>
    <t>Power</t>
  </si>
  <si>
    <t>PRESTIGE CARE &amp; REHABILITATION - THE ORCHARDS</t>
  </si>
  <si>
    <t>PROMONTORY POINT REHABILITATION</t>
  </si>
  <si>
    <t>AMMON</t>
  </si>
  <si>
    <t>QUINN MEADOWS REHABILITATION AND CARE CENTER</t>
  </si>
  <si>
    <t>RIVER'S EDGE REHABILITATION &amp; LIVING CENTER</t>
  </si>
  <si>
    <t>RIVERVIEW REHABILITATION</t>
  </si>
  <si>
    <t>ROYAL PLAZA HEALTH &amp; REHABILITATION</t>
  </si>
  <si>
    <t>SERENITY HEALTHCARE</t>
  </si>
  <si>
    <t>SHAW MOUNTAIN OF CASCADIA</t>
  </si>
  <si>
    <t>ST LUKE'S ELMORE LONG TERM CARE</t>
  </si>
  <si>
    <t>MOUNTAIN HOME</t>
  </si>
  <si>
    <t>Elmore</t>
  </si>
  <si>
    <t>SUNNY RIDGE</t>
  </si>
  <si>
    <t>TEMPLE VIEW TRANSITIONAL CARE CENTER</t>
  </si>
  <si>
    <t>TERRACES OF BOISE, THE</t>
  </si>
  <si>
    <t>TETON POST ACUTE CARE &amp; REHABILITATION</t>
  </si>
  <si>
    <t>TWIN FALLS CENTER</t>
  </si>
  <si>
    <t>VALLEY VIEW NURSING &amp; REHABILITATION</t>
  </si>
  <si>
    <t>VALLEY VISTA CARE CENTER OF SANDPOINT</t>
  </si>
  <si>
    <t>VALLEY VISTA CARE CENTER OF ST MARIES</t>
  </si>
  <si>
    <t>ST MARIES</t>
  </si>
  <si>
    <t>Benewah</t>
  </si>
  <si>
    <t>WEISER OF CASCADIA</t>
  </si>
  <si>
    <t>WEISER</t>
  </si>
  <si>
    <t>Washington</t>
  </si>
  <si>
    <t>WELLSPRING HEALTH &amp; REHABILITATION OF CASCADIA</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</si>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</sst>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sz val="8"/>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8497B0"/>
        <bgColor rgb="FF000000"/>
      </patternFill>
    </fill>
    <fill>
      <patternFill patternType="solid">
        <fgColor theme="0" tint="-0.14999847407452621"/>
        <bgColor theme="0" tint="-0.14999847407452621"/>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3">
    <xf numFmtId="0" fontId="0" fillId="0" borderId="0" xfId="0"/>
    <xf numFmtId="0" fontId="0" fillId="3" borderId="0" xfId="0" applyFont="1" applyFill="1"/>
    <xf numFmtId="164" fontId="0" fillId="3" borderId="0" xfId="0" applyNumberFormat="1" applyFont="1" applyFill="1"/>
    <xf numFmtId="0" fontId="0" fillId="0" borderId="0" xfId="0" applyFont="1"/>
    <xf numFmtId="164" fontId="0" fillId="0" borderId="0" xfId="0" applyNumberFormat="1" applyFont="1"/>
    <xf numFmtId="164" fontId="0" fillId="0" borderId="0" xfId="0" applyNumberFormat="1"/>
    <xf numFmtId="165" fontId="0" fillId="0" borderId="0" xfId="0" applyNumberFormat="1"/>
    <xf numFmtId="0" fontId="2" fillId="5" borderId="1" xfId="0" applyFont="1" applyFill="1" applyBorder="1" applyAlignment="1">
      <alignment wrapText="1"/>
    </xf>
    <xf numFmtId="0" fontId="2" fillId="4" borderId="1" xfId="0" applyFont="1" applyFill="1" applyBorder="1" applyAlignment="1">
      <alignment wrapText="1"/>
    </xf>
    <xf numFmtId="165" fontId="2" fillId="4"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7" fillId="7" borderId="6" xfId="0" applyNumberFormat="1" applyFont="1" applyFill="1" applyBorder="1"/>
    <xf numFmtId="2" fontId="7" fillId="7" borderId="7" xfId="0" applyNumberFormat="1" applyFont="1" applyFill="1" applyBorder="1"/>
    <xf numFmtId="2" fontId="7" fillId="7" borderId="8" xfId="0" applyNumberFormat="1" applyFont="1" applyFill="1" applyBorder="1"/>
    <xf numFmtId="2" fontId="7" fillId="7" borderId="9" xfId="0" applyNumberFormat="1" applyFont="1" applyFill="1" applyBorder="1"/>
    <xf numFmtId="0" fontId="8" fillId="0" borderId="0" xfId="0" applyFont="1"/>
    <xf numFmtId="0" fontId="8" fillId="0" borderId="12" xfId="0" applyFont="1" applyBorder="1" applyAlignment="1">
      <alignment vertical="top" wrapText="1"/>
    </xf>
    <xf numFmtId="0" fontId="4" fillId="0" borderId="0" xfId="2" applyFont="1" applyAlignment="1">
      <alignment horizontal="left" vertical="top" wrapText="1"/>
    </xf>
    <xf numFmtId="0" fontId="3" fillId="8" borderId="2" xfId="2" applyFont="1" applyFill="1" applyBorder="1" applyAlignment="1">
      <alignment vertical="top" wrapText="1"/>
    </xf>
    <xf numFmtId="2" fontId="4" fillId="8" borderId="3" xfId="2" applyNumberFormat="1" applyFont="1" applyFill="1" applyBorder="1" applyAlignment="1">
      <alignment vertical="top"/>
    </xf>
    <xf numFmtId="0" fontId="3" fillId="8" borderId="14" xfId="2" applyFont="1" applyFill="1" applyBorder="1" applyAlignment="1">
      <alignment vertical="top"/>
    </xf>
    <xf numFmtId="2" fontId="4" fillId="8" borderId="15" xfId="3" applyNumberFormat="1" applyFont="1" applyFill="1" applyBorder="1" applyAlignment="1">
      <alignment vertical="top"/>
    </xf>
    <xf numFmtId="0" fontId="4" fillId="0" borderId="12" xfId="2" applyFont="1" applyBorder="1" applyAlignment="1">
      <alignment horizontal="left" vertical="top" wrapText="1"/>
    </xf>
    <xf numFmtId="0" fontId="8" fillId="0" borderId="12" xfId="0" applyFont="1" applyBorder="1"/>
    <xf numFmtId="2" fontId="7" fillId="6" borderId="2" xfId="0" applyNumberFormat="1" applyFont="1" applyFill="1" applyBorder="1" applyAlignment="1">
      <alignment horizontal="center"/>
    </xf>
    <xf numFmtId="2" fontId="7" fillId="6" borderId="3" xfId="0" applyNumberFormat="1" applyFont="1" applyFill="1" applyBorder="1" applyAlignment="1">
      <alignment horizontal="center"/>
    </xf>
    <xf numFmtId="0" fontId="3" fillId="8" borderId="10" xfId="2" applyFont="1" applyFill="1" applyBorder="1" applyAlignment="1">
      <alignment horizontal="left" vertical="top" wrapText="1"/>
    </xf>
    <xf numFmtId="0" fontId="3" fillId="8"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FC19A8-17AA-4014-8BA7-C966D5FD697C}" name="Table1" displayName="Table1" ref="A1:K80" totalsRowShown="0" headerRowDxfId="38" headerRowBorderDxfId="37" tableBorderDxfId="36">
  <autoFilter ref="A1:K80" xr:uid="{00000000-0009-0000-0000-000000000000}"/>
  <tableColumns count="11">
    <tableColumn id="1" xr3:uid="{23838703-115E-4E26-8F9C-C1620BD3CF36}" name="State"/>
    <tableColumn id="2" xr3:uid="{689E9E5D-AC43-4B01-B510-0FBA5338971C}" name="Provider Name"/>
    <tableColumn id="3" xr3:uid="{2EAF3BB7-FB0C-4841-83B0-4966EF9C3188}" name="City "/>
    <tableColumn id="4" xr3:uid="{88D0FDE8-0A7E-48F2-9C86-B29741A5BB85}" name="County"/>
    <tableColumn id="5" xr3:uid="{08E98B8A-A125-4E1E-93D7-9401F2C1DF3E}" name="MDS Census" dataDxfId="35"/>
    <tableColumn id="6" xr3:uid="{BA07A1F6-A4CD-4038-8CA4-91D4C58C8237}" name="RN Hours" dataDxfId="34"/>
    <tableColumn id="7" xr3:uid="{595AE92E-BAE7-44F2-BEC8-3ECE7BDDDEFF}" name="LPN Hours" dataDxfId="33"/>
    <tableColumn id="8" xr3:uid="{EBC601E3-6E77-4148-B9F9-2BCF70317D5B}" name="CNA Hours " dataDxfId="32"/>
    <tableColumn id="9" xr3:uid="{732C160A-3AC6-4D17-8C05-2F4A7738E8D4}" name="Total Care Staffing Hours" dataDxfId="31">
      <calculatedColumnFormula>SUM(F2:H2)</calculatedColumnFormula>
    </tableColumn>
    <tableColumn id="10" xr3:uid="{8C42EEB1-059E-4E56-AEA1-5160CC3AF356}" name="Avg Total Staffing Hours Per Resident Per Day" dataDxfId="30">
      <calculatedColumnFormula>I2/E2</calculatedColumnFormula>
    </tableColumn>
    <tableColumn id="11" xr3:uid="{8FF000FC-501A-4952-BA70-BE79F4BFE830}"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D7DDBE-2296-4DDF-B68E-945C42487A79}" name="Table2" displayName="Table2" ref="A1:N80" totalsRowShown="0" headerRowDxfId="28" headerRowBorderDxfId="27" tableBorderDxfId="26">
  <autoFilter ref="A1:N80" xr:uid="{00000000-0009-0000-0000-000001000000}"/>
  <tableColumns count="14">
    <tableColumn id="1" xr3:uid="{F0CA2E3C-01A1-4F1F-811E-D0EB313048E2}" name="State"/>
    <tableColumn id="2" xr3:uid="{82E5A948-3D63-4CD6-B412-5750DADD1888}" name="Provider Name"/>
    <tableColumn id="3" xr3:uid="{28537077-6D60-440A-8BEF-FAC36F87C5FA}" name="City "/>
    <tableColumn id="4" xr3:uid="{2B8C2D52-477E-4AEA-B15D-098CAEC688A9}" name="County"/>
    <tableColumn id="5" xr3:uid="{17147BE8-FE3A-4EE7-B6D6-4C65C4720686}" name="MDS Census" dataDxfId="9"/>
    <tableColumn id="6" xr3:uid="{9D6E846E-0FB6-4D4D-8519-17A8042C0C01}" name="RN Hours" dataDxfId="8"/>
    <tableColumn id="7" xr3:uid="{BBD4D388-2FC0-4B81-9228-5D9219E02963}" name="RN Hours Contract" dataDxfId="7"/>
    <tableColumn id="8" xr3:uid="{299530FB-67B4-4879-8A29-C735EAB81B19}" name="Percent RN Hours Contract" dataDxfId="6">
      <calculatedColumnFormula>G2/F2</calculatedColumnFormula>
    </tableColumn>
    <tableColumn id="9" xr3:uid="{6B7D3F8B-AB28-4F67-B89B-6EA6C119FF40}" name="LPN Hours" dataDxfId="5"/>
    <tableColumn id="10" xr3:uid="{18C573B3-D8E9-4142-9879-C2B317C73F52}" name="LPN Hours Contract" dataDxfId="4"/>
    <tableColumn id="11" xr3:uid="{A16AF87A-AC16-4D79-9034-ECE6FDC59A58}" name="Percent LPN Hours Contract" dataDxfId="3">
      <calculatedColumnFormula>J2/I2</calculatedColumnFormula>
    </tableColumn>
    <tableColumn id="12" xr3:uid="{193C85E0-6E4F-46C8-A82E-A10F1FDB38BD}" name="CNA Hours" dataDxfId="2"/>
    <tableColumn id="13" xr3:uid="{240A0F12-8A46-4DE0-A001-FF9992B79372}" name="CNA Hours Contract" dataDxfId="1"/>
    <tableColumn id="14" xr3:uid="{31CE6891-835B-4F9F-85CC-420A6C554126}" name="Percent CNA Hours Contract" dataDxfId="0">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59D534-C853-4FD8-87F9-3C7610B31C6B}" name="Table3" displayName="Table3" ref="A1:Q80" totalsRowShown="0" headerRowDxfId="25" headerRowBorderDxfId="24" tableBorderDxfId="23">
  <autoFilter ref="A1:Q80" xr:uid="{3246F904-119E-44B0-BC04-5A3B21DFAAAB}"/>
  <tableColumns count="17">
    <tableColumn id="1" xr3:uid="{94A3FB21-DF0A-4D33-B60F-6A41C906956B}" name="State"/>
    <tableColumn id="2" xr3:uid="{5C7B615A-769D-4D0A-9D50-8773BEAA1314}" name="Provider Name"/>
    <tableColumn id="3" xr3:uid="{6689E7FB-DD70-479C-A3B4-D282C6C51504}" name="City "/>
    <tableColumn id="4" xr3:uid="{B0117E65-4A5D-4A20-8A10-8D12F6289DD4}" name="County"/>
    <tableColumn id="5" xr3:uid="{EF6588E0-DF1B-4DCC-8434-A646CBAF2B29}" name="MDS Census" dataDxfId="22"/>
    <tableColumn id="6" xr3:uid="{F868E352-2FDF-48F5-BC46-3D408926F6AD}" name="Administrator Hours" dataDxfId="21"/>
    <tableColumn id="7" xr3:uid="{BE8098BF-8BEF-49F8-83D9-149E2536674A}" name="Medical Director Hours" dataDxfId="20"/>
    <tableColumn id="8" xr3:uid="{C7F021FF-6C50-4DD4-A05A-CA21E12DCB39}" name="Pharmacist Hours" dataDxfId="19"/>
    <tableColumn id="9" xr3:uid="{B2A4973F-36CD-473D-93E5-582CB1738513}" name="Dietician Hours" dataDxfId="18"/>
    <tableColumn id="10" xr3:uid="{406D7439-1F40-45D5-A890-67F973A5C317}" name="Hours Qualified Activities Professional" dataDxfId="17"/>
    <tableColumn id="11" xr3:uid="{205A7D95-26C6-40F1-9B5D-6EEC53E2DFEE}" name="Hours Other Activities Professional" dataDxfId="16"/>
    <tableColumn id="12" xr3:uid="{F9BD61EB-860D-49E7-8325-47F81E7D0396}" name="Total Hours Activities Staff" dataDxfId="15">
      <calculatedColumnFormula>SUM(J2,K2)</calculatedColumnFormula>
    </tableColumn>
    <tableColumn id="13" xr3:uid="{4EB81584-A367-43D6-A873-4DFF0DAB2DE7}" name="Average Activities Staff Hours Per Resident Per Day" dataDxfId="14">
      <calculatedColumnFormula>L2/E2</calculatedColumnFormula>
    </tableColumn>
    <tableColumn id="14" xr3:uid="{5EA54488-47B0-45F7-87AE-BDE417276027}" name="Hours Qualified Social Work Staff" dataDxfId="13"/>
    <tableColumn id="15" xr3:uid="{B2F8C7E5-7634-4C0A-80D0-768A836A1B8C}" name="Hours Other Social Work Staff" dataDxfId="12"/>
    <tableColumn id="16" xr3:uid="{52204FDB-9C5A-4EA8-8EBD-E0872288C4AE}" name="Total Hours Social Work Staff" dataDxfId="11">
      <calculatedColumnFormula>SUM(N2,O2)</calculatedColumnFormula>
    </tableColumn>
    <tableColumn id="17" xr3:uid="{04C6AA15-BCD4-4060-9188-46A05ED5769F}" name="Average Social Work Staff Hours Per Resident Per Day" dataDxfId="1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7" t="s">
        <v>0</v>
      </c>
      <c r="B1" s="7" t="s">
        <v>1</v>
      </c>
      <c r="C1" s="7" t="s">
        <v>2</v>
      </c>
      <c r="D1" s="7" t="s">
        <v>3</v>
      </c>
      <c r="E1" s="7" t="s">
        <v>4</v>
      </c>
      <c r="F1" s="7" t="s">
        <v>17</v>
      </c>
      <c r="G1" s="7" t="s">
        <v>20</v>
      </c>
      <c r="H1" s="7" t="s">
        <v>26</v>
      </c>
      <c r="I1" s="7" t="s">
        <v>27</v>
      </c>
      <c r="J1" s="7" t="s">
        <v>28</v>
      </c>
      <c r="K1" s="7" t="s">
        <v>29</v>
      </c>
    </row>
    <row r="2" spans="1:11" x14ac:dyDescent="0.3">
      <c r="A2" t="s">
        <v>32</v>
      </c>
      <c r="B2" t="s">
        <v>33</v>
      </c>
      <c r="C2" t="s">
        <v>34</v>
      </c>
      <c r="D2" t="s">
        <v>35</v>
      </c>
      <c r="E2" s="5">
        <v>30.793478260869566</v>
      </c>
      <c r="F2" s="5">
        <v>32.143804347826098</v>
      </c>
      <c r="G2" s="5">
        <v>19.69163043478261</v>
      </c>
      <c r="H2" s="5">
        <v>100.07956521739131</v>
      </c>
      <c r="I2" s="5">
        <f t="shared" ref="I2:I65" si="0">SUM(F2:H2)</f>
        <v>151.91500000000002</v>
      </c>
      <c r="J2" s="5">
        <f t="shared" ref="J2:J65" si="1">I2/E2</f>
        <v>4.9333498058595131</v>
      </c>
      <c r="K2" s="5">
        <f t="shared" ref="K2:K65" si="2">F2/E2</f>
        <v>1.0438510412989768</v>
      </c>
    </row>
    <row r="3" spans="1:11" x14ac:dyDescent="0.3">
      <c r="A3" t="s">
        <v>32</v>
      </c>
      <c r="B3" t="s">
        <v>36</v>
      </c>
      <c r="C3" t="s">
        <v>37</v>
      </c>
      <c r="D3" t="s">
        <v>38</v>
      </c>
      <c r="E3" s="5">
        <v>26.586956521739129</v>
      </c>
      <c r="F3" s="5">
        <v>23.579673913043482</v>
      </c>
      <c r="G3" s="5">
        <v>25.133695652173916</v>
      </c>
      <c r="H3" s="5">
        <v>99.568152173913049</v>
      </c>
      <c r="I3" s="5">
        <f t="shared" si="0"/>
        <v>148.28152173913045</v>
      </c>
      <c r="J3" s="5">
        <f t="shared" si="1"/>
        <v>5.5772281275551929</v>
      </c>
      <c r="K3" s="5">
        <f t="shared" si="2"/>
        <v>0.88688879803761267</v>
      </c>
    </row>
    <row r="4" spans="1:11" x14ac:dyDescent="0.3">
      <c r="A4" t="s">
        <v>32</v>
      </c>
      <c r="B4" t="s">
        <v>39</v>
      </c>
      <c r="C4" t="s">
        <v>40</v>
      </c>
      <c r="D4" t="s">
        <v>41</v>
      </c>
      <c r="E4" s="5">
        <v>66.684782608695656</v>
      </c>
      <c r="F4" s="5">
        <v>51.750000000000007</v>
      </c>
      <c r="G4" s="5">
        <v>42.061195652173915</v>
      </c>
      <c r="H4" s="5">
        <v>140.62217391304344</v>
      </c>
      <c r="I4" s="5">
        <f t="shared" si="0"/>
        <v>234.43336956521736</v>
      </c>
      <c r="J4" s="5">
        <f t="shared" si="1"/>
        <v>3.5155452322738379</v>
      </c>
      <c r="K4" s="5">
        <f t="shared" si="2"/>
        <v>0.77603911980440099</v>
      </c>
    </row>
    <row r="5" spans="1:11" x14ac:dyDescent="0.3">
      <c r="A5" t="s">
        <v>32</v>
      </c>
      <c r="B5" t="s">
        <v>42</v>
      </c>
      <c r="C5" t="s">
        <v>43</v>
      </c>
      <c r="D5" t="s">
        <v>44</v>
      </c>
      <c r="E5" s="5">
        <v>28.956521739130434</v>
      </c>
      <c r="F5" s="5">
        <v>17.065217391304348</v>
      </c>
      <c r="G5" s="5">
        <v>12.459239130434783</v>
      </c>
      <c r="H5" s="5">
        <v>78.769021739130437</v>
      </c>
      <c r="I5" s="5">
        <f t="shared" si="0"/>
        <v>108.29347826086956</v>
      </c>
      <c r="J5" s="5">
        <f t="shared" si="1"/>
        <v>3.7398648648648649</v>
      </c>
      <c r="K5" s="5">
        <f t="shared" si="2"/>
        <v>0.58933933933933935</v>
      </c>
    </row>
    <row r="6" spans="1:11" x14ac:dyDescent="0.3">
      <c r="A6" t="s">
        <v>32</v>
      </c>
      <c r="B6" t="s">
        <v>45</v>
      </c>
      <c r="C6" t="s">
        <v>46</v>
      </c>
      <c r="D6" t="s">
        <v>47</v>
      </c>
      <c r="E6" s="5">
        <v>50.097826086956523</v>
      </c>
      <c r="F6" s="5">
        <v>28.868478260869562</v>
      </c>
      <c r="G6" s="5">
        <v>27.09760869565218</v>
      </c>
      <c r="H6" s="5">
        <v>109.91141304347825</v>
      </c>
      <c r="I6" s="5">
        <f t="shared" si="0"/>
        <v>165.8775</v>
      </c>
      <c r="J6" s="5">
        <f t="shared" si="1"/>
        <v>3.3110718160121499</v>
      </c>
      <c r="K6" s="5">
        <f t="shared" si="2"/>
        <v>0.57624213495335208</v>
      </c>
    </row>
    <row r="7" spans="1:11" x14ac:dyDescent="0.3">
      <c r="A7" t="s">
        <v>32</v>
      </c>
      <c r="B7" t="s">
        <v>48</v>
      </c>
      <c r="C7" t="s">
        <v>49</v>
      </c>
      <c r="D7" t="s">
        <v>41</v>
      </c>
      <c r="E7" s="5">
        <v>28.652173913043477</v>
      </c>
      <c r="F7" s="5">
        <v>13.95847826086956</v>
      </c>
      <c r="G7" s="5">
        <v>30.600434782608684</v>
      </c>
      <c r="H7" s="5">
        <v>90.779021739130442</v>
      </c>
      <c r="I7" s="5">
        <f t="shared" si="0"/>
        <v>135.33793478260867</v>
      </c>
      <c r="J7" s="5">
        <f t="shared" si="1"/>
        <v>4.7234787556904392</v>
      </c>
      <c r="K7" s="5">
        <f t="shared" si="2"/>
        <v>0.48716995447647937</v>
      </c>
    </row>
    <row r="8" spans="1:11" x14ac:dyDescent="0.3">
      <c r="A8" t="s">
        <v>32</v>
      </c>
      <c r="B8" t="s">
        <v>50</v>
      </c>
      <c r="C8" t="s">
        <v>40</v>
      </c>
      <c r="D8" t="s">
        <v>41</v>
      </c>
      <c r="E8" s="5">
        <v>60.271739130434781</v>
      </c>
      <c r="F8" s="5">
        <v>55.611413043478258</v>
      </c>
      <c r="G8" s="5">
        <v>51.970108695652172</v>
      </c>
      <c r="H8" s="5">
        <v>130.56793478260869</v>
      </c>
      <c r="I8" s="5">
        <f t="shared" si="0"/>
        <v>238.14945652173913</v>
      </c>
      <c r="J8" s="5">
        <f t="shared" si="1"/>
        <v>3.9512623985572586</v>
      </c>
      <c r="K8" s="5">
        <f t="shared" si="2"/>
        <v>0.922678088367899</v>
      </c>
    </row>
    <row r="9" spans="1:11" x14ac:dyDescent="0.3">
      <c r="A9" t="s">
        <v>32</v>
      </c>
      <c r="B9" t="s">
        <v>51</v>
      </c>
      <c r="C9" t="s">
        <v>52</v>
      </c>
      <c r="D9" t="s">
        <v>53</v>
      </c>
      <c r="E9" s="5">
        <v>34.217391304347828</v>
      </c>
      <c r="F9" s="5">
        <v>19.861413043478262</v>
      </c>
      <c r="G9" s="5">
        <v>18.657608695652176</v>
      </c>
      <c r="H9" s="5">
        <v>87.416304347826085</v>
      </c>
      <c r="I9" s="5">
        <f t="shared" si="0"/>
        <v>125.93532608695652</v>
      </c>
      <c r="J9" s="5">
        <f t="shared" si="1"/>
        <v>3.6804479034307493</v>
      </c>
      <c r="K9" s="5">
        <f t="shared" si="2"/>
        <v>0.5804479034307497</v>
      </c>
    </row>
    <row r="10" spans="1:11" x14ac:dyDescent="0.3">
      <c r="A10" t="s">
        <v>32</v>
      </c>
      <c r="B10" t="s">
        <v>54</v>
      </c>
      <c r="C10" t="s">
        <v>55</v>
      </c>
      <c r="D10" t="s">
        <v>56</v>
      </c>
      <c r="E10" s="5">
        <v>26.163043478260871</v>
      </c>
      <c r="F10" s="5">
        <v>19.735543478260873</v>
      </c>
      <c r="G10" s="5">
        <v>16.923260869565215</v>
      </c>
      <c r="H10" s="5">
        <v>88.257065217391329</v>
      </c>
      <c r="I10" s="5">
        <f t="shared" si="0"/>
        <v>124.91586956521742</v>
      </c>
      <c r="J10" s="5">
        <f t="shared" si="1"/>
        <v>4.7745159950145419</v>
      </c>
      <c r="K10" s="5">
        <f t="shared" si="2"/>
        <v>0.75432904029912762</v>
      </c>
    </row>
    <row r="11" spans="1:11" x14ac:dyDescent="0.3">
      <c r="A11" t="s">
        <v>32</v>
      </c>
      <c r="B11" t="s">
        <v>57</v>
      </c>
      <c r="C11" t="s">
        <v>58</v>
      </c>
      <c r="D11" t="s">
        <v>59</v>
      </c>
      <c r="E11" s="5">
        <v>29.108695652173914</v>
      </c>
      <c r="F11" s="5">
        <v>17.940869565217383</v>
      </c>
      <c r="G11" s="5">
        <v>17.774565217391302</v>
      </c>
      <c r="H11" s="5">
        <v>49.301847826086941</v>
      </c>
      <c r="I11" s="5">
        <f t="shared" si="0"/>
        <v>85.017282608695623</v>
      </c>
      <c r="J11" s="5">
        <f t="shared" si="1"/>
        <v>2.9206833457804322</v>
      </c>
      <c r="K11" s="5">
        <f t="shared" si="2"/>
        <v>0.616340552651232</v>
      </c>
    </row>
    <row r="12" spans="1:11" x14ac:dyDescent="0.3">
      <c r="A12" t="s">
        <v>32</v>
      </c>
      <c r="B12" t="s">
        <v>60</v>
      </c>
      <c r="C12" t="s">
        <v>61</v>
      </c>
      <c r="D12" t="s">
        <v>62</v>
      </c>
      <c r="E12" s="5">
        <v>45.554347826086953</v>
      </c>
      <c r="F12" s="5">
        <v>43.831521739130437</v>
      </c>
      <c r="G12" s="5">
        <v>0</v>
      </c>
      <c r="H12" s="5">
        <v>148.08423913043478</v>
      </c>
      <c r="I12" s="5">
        <f t="shared" si="0"/>
        <v>191.91576086956522</v>
      </c>
      <c r="J12" s="5">
        <f t="shared" si="1"/>
        <v>4.2128966833691246</v>
      </c>
      <c r="K12" s="5">
        <f t="shared" si="2"/>
        <v>0.96218086375566703</v>
      </c>
    </row>
    <row r="13" spans="1:11" x14ac:dyDescent="0.3">
      <c r="A13" t="s">
        <v>32</v>
      </c>
      <c r="B13" t="s">
        <v>63</v>
      </c>
      <c r="C13" t="s">
        <v>64</v>
      </c>
      <c r="D13" t="s">
        <v>65</v>
      </c>
      <c r="E13" s="5">
        <v>21.793478260869566</v>
      </c>
      <c r="F13" s="5">
        <v>10.334239130434783</v>
      </c>
      <c r="G13" s="5">
        <v>27.013586956521738</v>
      </c>
      <c r="H13" s="5">
        <v>79.201086956521735</v>
      </c>
      <c r="I13" s="5">
        <f t="shared" si="0"/>
        <v>116.54891304347825</v>
      </c>
      <c r="J13" s="5">
        <f t="shared" si="1"/>
        <v>5.3478802992518695</v>
      </c>
      <c r="K13" s="5">
        <f t="shared" si="2"/>
        <v>0.47418952618453863</v>
      </c>
    </row>
    <row r="14" spans="1:11" x14ac:dyDescent="0.3">
      <c r="A14" t="s">
        <v>32</v>
      </c>
      <c r="B14" t="s">
        <v>66</v>
      </c>
      <c r="C14" t="s">
        <v>67</v>
      </c>
      <c r="D14" t="s">
        <v>68</v>
      </c>
      <c r="E14" s="5">
        <v>58.347826086956523</v>
      </c>
      <c r="F14" s="5">
        <v>20.486521739130438</v>
      </c>
      <c r="G14" s="5">
        <v>64.422173913043494</v>
      </c>
      <c r="H14" s="5">
        <v>137.30315217391305</v>
      </c>
      <c r="I14" s="5">
        <f t="shared" si="0"/>
        <v>222.21184782608697</v>
      </c>
      <c r="J14" s="5">
        <f t="shared" si="1"/>
        <v>3.8083997764530553</v>
      </c>
      <c r="K14" s="5">
        <f t="shared" si="2"/>
        <v>0.35111028315946352</v>
      </c>
    </row>
    <row r="15" spans="1:11" x14ac:dyDescent="0.3">
      <c r="A15" t="s">
        <v>32</v>
      </c>
      <c r="B15" t="s">
        <v>69</v>
      </c>
      <c r="C15" t="s">
        <v>70</v>
      </c>
      <c r="D15" t="s">
        <v>71</v>
      </c>
      <c r="E15" s="5">
        <v>59.945652173913047</v>
      </c>
      <c r="F15" s="5">
        <v>29.960760869565206</v>
      </c>
      <c r="G15" s="5">
        <v>47.56630434782609</v>
      </c>
      <c r="H15" s="5">
        <v>191.36271739130441</v>
      </c>
      <c r="I15" s="5">
        <f t="shared" si="0"/>
        <v>268.88978260869573</v>
      </c>
      <c r="J15" s="5">
        <f t="shared" si="1"/>
        <v>4.485559383499548</v>
      </c>
      <c r="K15" s="5">
        <f t="shared" si="2"/>
        <v>0.4997987307343606</v>
      </c>
    </row>
    <row r="16" spans="1:11" x14ac:dyDescent="0.3">
      <c r="A16" t="s">
        <v>32</v>
      </c>
      <c r="B16" t="s">
        <v>72</v>
      </c>
      <c r="C16" t="s">
        <v>70</v>
      </c>
      <c r="D16" t="s">
        <v>71</v>
      </c>
      <c r="E16" s="5">
        <v>66.358695652173907</v>
      </c>
      <c r="F16" s="5">
        <v>51.679565217391307</v>
      </c>
      <c r="G16" s="5">
        <v>55.030217391304362</v>
      </c>
      <c r="H16" s="5">
        <v>149.00358695652173</v>
      </c>
      <c r="I16" s="5">
        <f t="shared" si="0"/>
        <v>255.71336956521739</v>
      </c>
      <c r="J16" s="5">
        <f t="shared" si="1"/>
        <v>3.8535020475020478</v>
      </c>
      <c r="K16" s="5">
        <f t="shared" si="2"/>
        <v>0.7787911547911549</v>
      </c>
    </row>
    <row r="17" spans="1:11" x14ac:dyDescent="0.3">
      <c r="A17" t="s">
        <v>32</v>
      </c>
      <c r="B17" t="s">
        <v>73</v>
      </c>
      <c r="C17" t="s">
        <v>74</v>
      </c>
      <c r="D17" t="s">
        <v>75</v>
      </c>
      <c r="E17" s="5">
        <v>22.989130434782609</v>
      </c>
      <c r="F17" s="5">
        <v>14.543478260869565</v>
      </c>
      <c r="G17" s="5">
        <v>20.317391304347826</v>
      </c>
      <c r="H17" s="5">
        <v>111.73315217391306</v>
      </c>
      <c r="I17" s="5">
        <f t="shared" si="0"/>
        <v>146.59402173913045</v>
      </c>
      <c r="J17" s="5">
        <f t="shared" si="1"/>
        <v>6.3766666666666669</v>
      </c>
      <c r="K17" s="5">
        <f t="shared" si="2"/>
        <v>0.63262411347517722</v>
      </c>
    </row>
    <row r="18" spans="1:11" x14ac:dyDescent="0.3">
      <c r="A18" t="s">
        <v>32</v>
      </c>
      <c r="B18" t="s">
        <v>76</v>
      </c>
      <c r="C18" t="s">
        <v>40</v>
      </c>
      <c r="D18" t="s">
        <v>41</v>
      </c>
      <c r="E18" s="5">
        <v>63.032608695652172</v>
      </c>
      <c r="F18" s="5">
        <v>54.679347826086975</v>
      </c>
      <c r="G18" s="5">
        <v>77.165434782608671</v>
      </c>
      <c r="H18" s="5">
        <v>150.56999999999994</v>
      </c>
      <c r="I18" s="5">
        <f t="shared" si="0"/>
        <v>282.41478260869559</v>
      </c>
      <c r="J18" s="5">
        <f t="shared" si="1"/>
        <v>4.4804552509053277</v>
      </c>
      <c r="K18" s="5">
        <f t="shared" si="2"/>
        <v>0.86747715123297153</v>
      </c>
    </row>
    <row r="19" spans="1:11" x14ac:dyDescent="0.3">
      <c r="A19" t="s">
        <v>32</v>
      </c>
      <c r="B19" t="s">
        <v>77</v>
      </c>
      <c r="C19" t="s">
        <v>78</v>
      </c>
      <c r="D19" t="s">
        <v>41</v>
      </c>
      <c r="E19" s="5">
        <v>81.978260869565219</v>
      </c>
      <c r="F19" s="5">
        <v>48.224130434782609</v>
      </c>
      <c r="G19" s="5">
        <v>66.3820652173913</v>
      </c>
      <c r="H19" s="5">
        <v>222.52554347826089</v>
      </c>
      <c r="I19" s="5">
        <f t="shared" si="0"/>
        <v>337.13173913043477</v>
      </c>
      <c r="J19" s="5">
        <f t="shared" si="1"/>
        <v>4.1124529302572261</v>
      </c>
      <c r="K19" s="5">
        <f t="shared" si="2"/>
        <v>0.58825510474675147</v>
      </c>
    </row>
    <row r="20" spans="1:11" x14ac:dyDescent="0.3">
      <c r="A20" t="s">
        <v>32</v>
      </c>
      <c r="B20" t="s">
        <v>79</v>
      </c>
      <c r="C20" t="s">
        <v>80</v>
      </c>
      <c r="D20" t="s">
        <v>81</v>
      </c>
      <c r="E20" s="5">
        <v>16.75</v>
      </c>
      <c r="F20" s="5">
        <v>18.603804347826088</v>
      </c>
      <c r="G20" s="5">
        <v>6.3034782608695688</v>
      </c>
      <c r="H20" s="5">
        <v>29.71554347826088</v>
      </c>
      <c r="I20" s="5">
        <f t="shared" si="0"/>
        <v>54.622826086956536</v>
      </c>
      <c r="J20" s="5">
        <f t="shared" si="1"/>
        <v>3.2610642439974051</v>
      </c>
      <c r="K20" s="5">
        <f t="shared" si="2"/>
        <v>1.1106748864373783</v>
      </c>
    </row>
    <row r="21" spans="1:11" x14ac:dyDescent="0.3">
      <c r="A21" t="s">
        <v>32</v>
      </c>
      <c r="B21" t="s">
        <v>82</v>
      </c>
      <c r="C21" t="s">
        <v>83</v>
      </c>
      <c r="D21" t="s">
        <v>84</v>
      </c>
      <c r="E21" s="5">
        <v>39.141304347826086</v>
      </c>
      <c r="F21" s="5">
        <v>29.295978260869571</v>
      </c>
      <c r="G21" s="5">
        <v>23.032608695652179</v>
      </c>
      <c r="H21" s="5">
        <v>77.594565217391306</v>
      </c>
      <c r="I21" s="5">
        <f t="shared" si="0"/>
        <v>129.92315217391305</v>
      </c>
      <c r="J21" s="5">
        <f t="shared" si="1"/>
        <v>3.3193362954734797</v>
      </c>
      <c r="K21" s="5">
        <f t="shared" si="2"/>
        <v>0.74846709247431287</v>
      </c>
    </row>
    <row r="22" spans="1:11" x14ac:dyDescent="0.3">
      <c r="A22" t="s">
        <v>32</v>
      </c>
      <c r="B22" t="s">
        <v>85</v>
      </c>
      <c r="C22" t="s">
        <v>34</v>
      </c>
      <c r="D22" t="s">
        <v>35</v>
      </c>
      <c r="E22" s="5">
        <v>46.728260869565219</v>
      </c>
      <c r="F22" s="5">
        <v>21.928260869565214</v>
      </c>
      <c r="G22" s="5">
        <v>32.618260869565226</v>
      </c>
      <c r="H22" s="5">
        <v>111.42739130434781</v>
      </c>
      <c r="I22" s="5">
        <f t="shared" si="0"/>
        <v>165.97391304347826</v>
      </c>
      <c r="J22" s="5">
        <f t="shared" si="1"/>
        <v>3.551895789718539</v>
      </c>
      <c r="K22" s="5">
        <f t="shared" si="2"/>
        <v>0.46927192370318671</v>
      </c>
    </row>
    <row r="23" spans="1:11" x14ac:dyDescent="0.3">
      <c r="A23" t="s">
        <v>32</v>
      </c>
      <c r="B23" t="s">
        <v>86</v>
      </c>
      <c r="C23" t="s">
        <v>87</v>
      </c>
      <c r="D23" t="s">
        <v>88</v>
      </c>
      <c r="E23" s="5">
        <v>37.478260869565219</v>
      </c>
      <c r="F23" s="5">
        <v>14.093260869565219</v>
      </c>
      <c r="G23" s="5">
        <v>42.281739130434801</v>
      </c>
      <c r="H23" s="5">
        <v>134.70184782608689</v>
      </c>
      <c r="I23" s="5">
        <f t="shared" si="0"/>
        <v>191.07684782608692</v>
      </c>
      <c r="J23" s="5">
        <f t="shared" si="1"/>
        <v>5.0983381670533632</v>
      </c>
      <c r="K23" s="5">
        <f t="shared" si="2"/>
        <v>0.37603828306264503</v>
      </c>
    </row>
    <row r="24" spans="1:11" x14ac:dyDescent="0.3">
      <c r="A24" t="s">
        <v>32</v>
      </c>
      <c r="B24" t="s">
        <v>89</v>
      </c>
      <c r="C24" t="s">
        <v>49</v>
      </c>
      <c r="D24" t="s">
        <v>41</v>
      </c>
      <c r="E24" s="5">
        <v>93.673913043478265</v>
      </c>
      <c r="F24" s="5">
        <v>51.990760869565214</v>
      </c>
      <c r="G24" s="5">
        <v>94.112499999999983</v>
      </c>
      <c r="H24" s="5">
        <v>184.16423913043482</v>
      </c>
      <c r="I24" s="5">
        <f t="shared" si="0"/>
        <v>330.26750000000004</v>
      </c>
      <c r="J24" s="5">
        <f t="shared" si="1"/>
        <v>3.5257147830123001</v>
      </c>
      <c r="K24" s="5">
        <f t="shared" si="2"/>
        <v>0.55501856579252717</v>
      </c>
    </row>
    <row r="25" spans="1:11" x14ac:dyDescent="0.3">
      <c r="A25" t="s">
        <v>32</v>
      </c>
      <c r="B25" t="s">
        <v>90</v>
      </c>
      <c r="C25" t="s">
        <v>91</v>
      </c>
      <c r="D25" t="s">
        <v>68</v>
      </c>
      <c r="E25" s="5">
        <v>36.456521739130437</v>
      </c>
      <c r="F25" s="5">
        <v>17.722826086956523</v>
      </c>
      <c r="G25" s="5">
        <v>22.850543478260871</v>
      </c>
      <c r="H25" s="5">
        <v>113.72826086956522</v>
      </c>
      <c r="I25" s="5">
        <f t="shared" si="0"/>
        <v>154.30163043478262</v>
      </c>
      <c r="J25" s="5">
        <f t="shared" si="1"/>
        <v>4.2324836016696485</v>
      </c>
      <c r="K25" s="5">
        <f t="shared" si="2"/>
        <v>0.48613595706618962</v>
      </c>
    </row>
    <row r="26" spans="1:11" x14ac:dyDescent="0.3">
      <c r="A26" t="s">
        <v>32</v>
      </c>
      <c r="B26" t="s">
        <v>92</v>
      </c>
      <c r="C26" t="s">
        <v>93</v>
      </c>
      <c r="D26" t="s">
        <v>94</v>
      </c>
      <c r="E26" s="5">
        <v>24.782608695652176</v>
      </c>
      <c r="F26" s="5">
        <v>11.660217391304345</v>
      </c>
      <c r="G26" s="5">
        <v>26.635543478260871</v>
      </c>
      <c r="H26" s="5">
        <v>66.756195652173915</v>
      </c>
      <c r="I26" s="5">
        <f t="shared" si="0"/>
        <v>105.05195652173913</v>
      </c>
      <c r="J26" s="5">
        <f t="shared" si="1"/>
        <v>4.2389385964912281</v>
      </c>
      <c r="K26" s="5">
        <f t="shared" si="2"/>
        <v>0.47049999999999986</v>
      </c>
    </row>
    <row r="27" spans="1:11" x14ac:dyDescent="0.3">
      <c r="A27" t="s">
        <v>32</v>
      </c>
      <c r="B27" t="s">
        <v>95</v>
      </c>
      <c r="C27" t="s">
        <v>96</v>
      </c>
      <c r="D27" t="s">
        <v>97</v>
      </c>
      <c r="E27" s="5">
        <v>23.760869565217391</v>
      </c>
      <c r="F27" s="5">
        <v>27.087826086956515</v>
      </c>
      <c r="G27" s="5">
        <v>20.418804347826089</v>
      </c>
      <c r="H27" s="5">
        <v>95.181630434782633</v>
      </c>
      <c r="I27" s="5">
        <f t="shared" si="0"/>
        <v>142.68826086956523</v>
      </c>
      <c r="J27" s="5">
        <f t="shared" si="1"/>
        <v>6.0051784080512354</v>
      </c>
      <c r="K27" s="5">
        <f t="shared" si="2"/>
        <v>1.1400182982616649</v>
      </c>
    </row>
    <row r="28" spans="1:11" x14ac:dyDescent="0.3">
      <c r="A28" t="s">
        <v>32</v>
      </c>
      <c r="B28" t="s">
        <v>98</v>
      </c>
      <c r="C28" t="s">
        <v>99</v>
      </c>
      <c r="D28" t="s">
        <v>100</v>
      </c>
      <c r="E28" s="5">
        <v>77.467391304347828</v>
      </c>
      <c r="F28" s="5">
        <v>56.650217391304324</v>
      </c>
      <c r="G28" s="5">
        <v>67.258804347826057</v>
      </c>
      <c r="H28" s="5">
        <v>155.16108695652173</v>
      </c>
      <c r="I28" s="5">
        <f t="shared" si="0"/>
        <v>279.0701086956521</v>
      </c>
      <c r="J28" s="5">
        <f t="shared" si="1"/>
        <v>3.6024203732285662</v>
      </c>
      <c r="K28" s="5">
        <f t="shared" si="2"/>
        <v>0.73127823768766631</v>
      </c>
    </row>
    <row r="29" spans="1:11" x14ac:dyDescent="0.3">
      <c r="A29" t="s">
        <v>32</v>
      </c>
      <c r="B29" t="s">
        <v>101</v>
      </c>
      <c r="C29" t="s">
        <v>40</v>
      </c>
      <c r="D29" t="s">
        <v>41</v>
      </c>
      <c r="E29" s="5">
        <v>77.760869565217391</v>
      </c>
      <c r="F29" s="5">
        <v>53.456521739130437</v>
      </c>
      <c r="G29" s="5">
        <v>64.165760869565219</v>
      </c>
      <c r="H29" s="5">
        <v>189.08423913043478</v>
      </c>
      <c r="I29" s="5">
        <f t="shared" si="0"/>
        <v>306.70652173913044</v>
      </c>
      <c r="J29" s="5">
        <f t="shared" si="1"/>
        <v>3.9442270058708417</v>
      </c>
      <c r="K29" s="5">
        <f t="shared" si="2"/>
        <v>0.68744758177243503</v>
      </c>
    </row>
    <row r="30" spans="1:11" x14ac:dyDescent="0.3">
      <c r="A30" t="s">
        <v>32</v>
      </c>
      <c r="B30" t="s">
        <v>102</v>
      </c>
      <c r="C30" t="s">
        <v>103</v>
      </c>
      <c r="D30" t="s">
        <v>104</v>
      </c>
      <c r="E30" s="5">
        <v>39.467391304347828</v>
      </c>
      <c r="F30" s="5">
        <v>29.953804347826086</v>
      </c>
      <c r="G30" s="5">
        <v>20.423913043478262</v>
      </c>
      <c r="H30" s="5">
        <v>80.899456521739125</v>
      </c>
      <c r="I30" s="5">
        <f t="shared" si="0"/>
        <v>131.27717391304347</v>
      </c>
      <c r="J30" s="5">
        <f t="shared" si="1"/>
        <v>3.3262186725419989</v>
      </c>
      <c r="K30" s="5">
        <f t="shared" si="2"/>
        <v>0.75895070228587158</v>
      </c>
    </row>
    <row r="31" spans="1:11" x14ac:dyDescent="0.3">
      <c r="A31" t="s">
        <v>32</v>
      </c>
      <c r="B31" t="s">
        <v>105</v>
      </c>
      <c r="C31" t="s">
        <v>46</v>
      </c>
      <c r="D31" t="s">
        <v>47</v>
      </c>
      <c r="E31" s="5">
        <v>41.923913043478258</v>
      </c>
      <c r="F31" s="5">
        <v>23.44565217391305</v>
      </c>
      <c r="G31" s="5">
        <v>16.654891304347824</v>
      </c>
      <c r="H31" s="5">
        <v>97.040760869565219</v>
      </c>
      <c r="I31" s="5">
        <f t="shared" si="0"/>
        <v>137.14130434782609</v>
      </c>
      <c r="J31" s="5">
        <f t="shared" si="1"/>
        <v>3.2711952294529429</v>
      </c>
      <c r="K31" s="5">
        <f t="shared" si="2"/>
        <v>0.55924293492351584</v>
      </c>
    </row>
    <row r="32" spans="1:11" x14ac:dyDescent="0.3">
      <c r="A32" t="s">
        <v>32</v>
      </c>
      <c r="B32" t="s">
        <v>106</v>
      </c>
      <c r="C32" t="s">
        <v>107</v>
      </c>
      <c r="D32" t="s">
        <v>108</v>
      </c>
      <c r="E32" s="5">
        <v>40.771739130434781</v>
      </c>
      <c r="F32" s="5">
        <v>7.5461956521739131</v>
      </c>
      <c r="G32" s="5">
        <v>36.266304347826086</v>
      </c>
      <c r="H32" s="5">
        <v>70.904891304347828</v>
      </c>
      <c r="I32" s="5">
        <f t="shared" si="0"/>
        <v>114.71739130434783</v>
      </c>
      <c r="J32" s="5">
        <f t="shared" si="1"/>
        <v>2.8136496934150896</v>
      </c>
      <c r="K32" s="5">
        <f t="shared" si="2"/>
        <v>0.18508397760597176</v>
      </c>
    </row>
    <row r="33" spans="1:11" x14ac:dyDescent="0.3">
      <c r="A33" t="s">
        <v>32</v>
      </c>
      <c r="B33" t="s">
        <v>109</v>
      </c>
      <c r="C33" t="s">
        <v>110</v>
      </c>
      <c r="D33" t="s">
        <v>111</v>
      </c>
      <c r="E33" s="5">
        <v>41.695652173913047</v>
      </c>
      <c r="F33" s="5">
        <v>20.225978260869571</v>
      </c>
      <c r="G33" s="5">
        <v>24.074565217391307</v>
      </c>
      <c r="H33" s="5">
        <v>110.76195652173911</v>
      </c>
      <c r="I33" s="5">
        <f t="shared" si="0"/>
        <v>155.0625</v>
      </c>
      <c r="J33" s="5">
        <f t="shared" si="1"/>
        <v>3.7189129301355575</v>
      </c>
      <c r="K33" s="5">
        <f t="shared" si="2"/>
        <v>0.48508602711157467</v>
      </c>
    </row>
    <row r="34" spans="1:11" x14ac:dyDescent="0.3">
      <c r="A34" t="s">
        <v>32</v>
      </c>
      <c r="B34" t="s">
        <v>112</v>
      </c>
      <c r="C34" t="s">
        <v>40</v>
      </c>
      <c r="D34" t="s">
        <v>41</v>
      </c>
      <c r="E34" s="5">
        <v>110.75</v>
      </c>
      <c r="F34" s="5">
        <v>67.205434782608705</v>
      </c>
      <c r="G34" s="5">
        <v>64.993804347826071</v>
      </c>
      <c r="H34" s="5">
        <v>263.40793478260866</v>
      </c>
      <c r="I34" s="5">
        <f t="shared" si="0"/>
        <v>395.60717391304343</v>
      </c>
      <c r="J34" s="5">
        <f t="shared" si="1"/>
        <v>3.5720738050839134</v>
      </c>
      <c r="K34" s="5">
        <f t="shared" si="2"/>
        <v>0.60682108155854364</v>
      </c>
    </row>
    <row r="35" spans="1:11" x14ac:dyDescent="0.3">
      <c r="A35" t="s">
        <v>32</v>
      </c>
      <c r="B35" t="s">
        <v>113</v>
      </c>
      <c r="C35" t="s">
        <v>37</v>
      </c>
      <c r="D35" t="s">
        <v>38</v>
      </c>
      <c r="E35" s="5">
        <v>54.826086956521742</v>
      </c>
      <c r="F35" s="5">
        <v>34.66304347826086</v>
      </c>
      <c r="G35" s="5">
        <v>33.366304347826073</v>
      </c>
      <c r="H35" s="5">
        <v>115.45597826086953</v>
      </c>
      <c r="I35" s="5">
        <f t="shared" si="0"/>
        <v>183.48532608695646</v>
      </c>
      <c r="J35" s="5">
        <f t="shared" si="1"/>
        <v>3.3466792228390152</v>
      </c>
      <c r="K35" s="5">
        <f t="shared" si="2"/>
        <v>0.63223632038065003</v>
      </c>
    </row>
    <row r="36" spans="1:11" x14ac:dyDescent="0.3">
      <c r="A36" t="s">
        <v>32</v>
      </c>
      <c r="B36" t="s">
        <v>114</v>
      </c>
      <c r="C36" t="s">
        <v>99</v>
      </c>
      <c r="D36" t="s">
        <v>100</v>
      </c>
      <c r="E36" s="5">
        <v>56.858695652173914</v>
      </c>
      <c r="F36" s="5">
        <v>35.027173913043463</v>
      </c>
      <c r="G36" s="5">
        <v>49.333695652173922</v>
      </c>
      <c r="H36" s="5">
        <v>128.44999999999996</v>
      </c>
      <c r="I36" s="5">
        <f t="shared" si="0"/>
        <v>212.81086956521733</v>
      </c>
      <c r="J36" s="5">
        <f t="shared" si="1"/>
        <v>3.7428025234180833</v>
      </c>
      <c r="K36" s="5">
        <f t="shared" si="2"/>
        <v>0.61603899827948738</v>
      </c>
    </row>
    <row r="37" spans="1:11" x14ac:dyDescent="0.3">
      <c r="A37" t="s">
        <v>32</v>
      </c>
      <c r="B37" t="s">
        <v>115</v>
      </c>
      <c r="C37" t="s">
        <v>34</v>
      </c>
      <c r="D37" t="s">
        <v>35</v>
      </c>
      <c r="E37" s="5">
        <v>66.445652173913047</v>
      </c>
      <c r="F37" s="5">
        <v>31.17336956521741</v>
      </c>
      <c r="G37" s="5">
        <v>59.160652173913093</v>
      </c>
      <c r="H37" s="5">
        <v>173.04282608695655</v>
      </c>
      <c r="I37" s="5">
        <f t="shared" si="0"/>
        <v>263.37684782608704</v>
      </c>
      <c r="J37" s="5">
        <f t="shared" si="1"/>
        <v>3.9637935547194516</v>
      </c>
      <c r="K37" s="5">
        <f t="shared" si="2"/>
        <v>0.46915589726811741</v>
      </c>
    </row>
    <row r="38" spans="1:11" x14ac:dyDescent="0.3">
      <c r="A38" t="s">
        <v>32</v>
      </c>
      <c r="B38" t="s">
        <v>116</v>
      </c>
      <c r="C38" t="s">
        <v>78</v>
      </c>
      <c r="D38" t="s">
        <v>71</v>
      </c>
      <c r="E38" s="5">
        <v>58.032608695652172</v>
      </c>
      <c r="F38" s="5">
        <v>32.565434782608698</v>
      </c>
      <c r="G38" s="5">
        <v>55.866413043478254</v>
      </c>
      <c r="H38" s="5">
        <v>141.13445652173914</v>
      </c>
      <c r="I38" s="5">
        <f t="shared" si="0"/>
        <v>229.56630434782608</v>
      </c>
      <c r="J38" s="5">
        <f t="shared" si="1"/>
        <v>3.9558156958231878</v>
      </c>
      <c r="K38" s="5">
        <f t="shared" si="2"/>
        <v>0.56115752013485676</v>
      </c>
    </row>
    <row r="39" spans="1:11" x14ac:dyDescent="0.3">
      <c r="A39" t="s">
        <v>32</v>
      </c>
      <c r="B39" t="s">
        <v>117</v>
      </c>
      <c r="C39" t="s">
        <v>34</v>
      </c>
      <c r="D39" t="s">
        <v>35</v>
      </c>
      <c r="E39" s="5">
        <v>76.956521739130437</v>
      </c>
      <c r="F39" s="5">
        <v>40.413804347826087</v>
      </c>
      <c r="G39" s="5">
        <v>88.966413043478283</v>
      </c>
      <c r="H39" s="5">
        <v>185.94108695652173</v>
      </c>
      <c r="I39" s="5">
        <f t="shared" si="0"/>
        <v>315.32130434782607</v>
      </c>
      <c r="J39" s="5">
        <f t="shared" si="1"/>
        <v>4.0973954802259884</v>
      </c>
      <c r="K39" s="5">
        <f t="shared" si="2"/>
        <v>0.52515112994350277</v>
      </c>
    </row>
    <row r="40" spans="1:11" x14ac:dyDescent="0.3">
      <c r="A40" t="s">
        <v>32</v>
      </c>
      <c r="B40" t="s">
        <v>118</v>
      </c>
      <c r="C40" t="s">
        <v>37</v>
      </c>
      <c r="D40" t="s">
        <v>38</v>
      </c>
      <c r="E40" s="5">
        <v>60.673913043478258</v>
      </c>
      <c r="F40" s="5">
        <v>38.619130434782612</v>
      </c>
      <c r="G40" s="5">
        <v>41.99271739130436</v>
      </c>
      <c r="H40" s="5">
        <v>140.26086956521738</v>
      </c>
      <c r="I40" s="5">
        <f t="shared" si="0"/>
        <v>220.87271739130435</v>
      </c>
      <c r="J40" s="5">
        <f t="shared" si="1"/>
        <v>3.6403242565388751</v>
      </c>
      <c r="K40" s="5">
        <f t="shared" si="2"/>
        <v>0.63650304550340386</v>
      </c>
    </row>
    <row r="41" spans="1:11" x14ac:dyDescent="0.3">
      <c r="A41" t="s">
        <v>32</v>
      </c>
      <c r="B41" t="s">
        <v>119</v>
      </c>
      <c r="C41" t="s">
        <v>40</v>
      </c>
      <c r="D41" t="s">
        <v>41</v>
      </c>
      <c r="E41" s="5">
        <v>61.641304347826086</v>
      </c>
      <c r="F41" s="5">
        <v>41.853913043478244</v>
      </c>
      <c r="G41" s="5">
        <v>40.031304347826087</v>
      </c>
      <c r="H41" s="5">
        <v>120.27336956521737</v>
      </c>
      <c r="I41" s="5">
        <f t="shared" si="0"/>
        <v>202.1585869565217</v>
      </c>
      <c r="J41" s="5">
        <f t="shared" si="1"/>
        <v>3.2795961911479452</v>
      </c>
      <c r="K41" s="5">
        <f t="shared" si="2"/>
        <v>0.67899135954858025</v>
      </c>
    </row>
    <row r="42" spans="1:11" x14ac:dyDescent="0.3">
      <c r="A42" t="s">
        <v>32</v>
      </c>
      <c r="B42" t="s">
        <v>120</v>
      </c>
      <c r="C42" t="s">
        <v>121</v>
      </c>
      <c r="D42" t="s">
        <v>35</v>
      </c>
      <c r="E42" s="5">
        <v>91.282608695652172</v>
      </c>
      <c r="F42" s="5">
        <v>42.272826086956499</v>
      </c>
      <c r="G42" s="5">
        <v>86.000217391304318</v>
      </c>
      <c r="H42" s="5">
        <v>190.82086956521744</v>
      </c>
      <c r="I42" s="5">
        <f t="shared" si="0"/>
        <v>319.09391304347827</v>
      </c>
      <c r="J42" s="5">
        <f t="shared" si="1"/>
        <v>3.4956703977137416</v>
      </c>
      <c r="K42" s="5">
        <f t="shared" si="2"/>
        <v>0.46309835675160727</v>
      </c>
    </row>
    <row r="43" spans="1:11" x14ac:dyDescent="0.3">
      <c r="A43" t="s">
        <v>32</v>
      </c>
      <c r="B43" t="s">
        <v>122</v>
      </c>
      <c r="C43" t="s">
        <v>103</v>
      </c>
      <c r="D43" t="s">
        <v>104</v>
      </c>
      <c r="E43" s="5">
        <v>70.684782608695656</v>
      </c>
      <c r="F43" s="5">
        <v>39.812499999999986</v>
      </c>
      <c r="G43" s="5">
        <v>52.919347826086948</v>
      </c>
      <c r="H43" s="5">
        <v>158.01554347826092</v>
      </c>
      <c r="I43" s="5">
        <f t="shared" si="0"/>
        <v>250.74739130434784</v>
      </c>
      <c r="J43" s="5">
        <f t="shared" si="1"/>
        <v>3.5474027371982162</v>
      </c>
      <c r="K43" s="5">
        <f t="shared" si="2"/>
        <v>0.56324004305705033</v>
      </c>
    </row>
    <row r="44" spans="1:11" x14ac:dyDescent="0.3">
      <c r="A44" t="s">
        <v>32</v>
      </c>
      <c r="B44" t="s">
        <v>123</v>
      </c>
      <c r="C44" t="s">
        <v>37</v>
      </c>
      <c r="D44" t="s">
        <v>38</v>
      </c>
      <c r="E44" s="5">
        <v>82.641304347826093</v>
      </c>
      <c r="F44" s="5">
        <v>62.192717391304342</v>
      </c>
      <c r="G44" s="5">
        <v>59.635434782608698</v>
      </c>
      <c r="H44" s="5">
        <v>195.28304347826091</v>
      </c>
      <c r="I44" s="5">
        <f t="shared" si="0"/>
        <v>317.11119565217393</v>
      </c>
      <c r="J44" s="5">
        <f t="shared" si="1"/>
        <v>3.8371997895567538</v>
      </c>
      <c r="K44" s="5">
        <f t="shared" si="2"/>
        <v>0.75256214652110998</v>
      </c>
    </row>
    <row r="45" spans="1:11" x14ac:dyDescent="0.3">
      <c r="A45" t="s">
        <v>32</v>
      </c>
      <c r="B45" t="s">
        <v>124</v>
      </c>
      <c r="C45" t="s">
        <v>125</v>
      </c>
      <c r="D45" t="s">
        <v>35</v>
      </c>
      <c r="E45" s="5">
        <v>87.847826086956516</v>
      </c>
      <c r="F45" s="5">
        <v>42.969021739130412</v>
      </c>
      <c r="G45" s="5">
        <v>77.879130434782624</v>
      </c>
      <c r="H45" s="5">
        <v>196.86978260869569</v>
      </c>
      <c r="I45" s="5">
        <f t="shared" si="0"/>
        <v>317.71793478260872</v>
      </c>
      <c r="J45" s="5">
        <f t="shared" si="1"/>
        <v>3.6166852264291021</v>
      </c>
      <c r="K45" s="5">
        <f t="shared" si="2"/>
        <v>0.48913016580054419</v>
      </c>
    </row>
    <row r="46" spans="1:11" x14ac:dyDescent="0.3">
      <c r="A46" t="s">
        <v>32</v>
      </c>
      <c r="B46" t="s">
        <v>126</v>
      </c>
      <c r="C46" t="s">
        <v>127</v>
      </c>
      <c r="D46" t="s">
        <v>128</v>
      </c>
      <c r="E46" s="5">
        <v>89.836956521739125</v>
      </c>
      <c r="F46" s="5">
        <v>50.111847826086937</v>
      </c>
      <c r="G46" s="5">
        <v>68.566956521739144</v>
      </c>
      <c r="H46" s="5">
        <v>193.52858695652182</v>
      </c>
      <c r="I46" s="5">
        <f t="shared" si="0"/>
        <v>312.20739130434788</v>
      </c>
      <c r="J46" s="5">
        <f t="shared" si="1"/>
        <v>3.475266787658803</v>
      </c>
      <c r="K46" s="5">
        <f t="shared" si="2"/>
        <v>0.55780883242589208</v>
      </c>
    </row>
    <row r="47" spans="1:11" x14ac:dyDescent="0.3">
      <c r="A47" t="s">
        <v>32</v>
      </c>
      <c r="B47" t="s">
        <v>129</v>
      </c>
      <c r="C47" t="s">
        <v>40</v>
      </c>
      <c r="D47" t="s">
        <v>41</v>
      </c>
      <c r="E47" s="5">
        <v>92.260869565217391</v>
      </c>
      <c r="F47" s="5">
        <v>60.895108695652169</v>
      </c>
      <c r="G47" s="5">
        <v>66.643695652173875</v>
      </c>
      <c r="H47" s="5">
        <v>188.85717391304345</v>
      </c>
      <c r="I47" s="5">
        <f t="shared" si="0"/>
        <v>316.39597826086947</v>
      </c>
      <c r="J47" s="5">
        <f t="shared" si="1"/>
        <v>3.429362629594721</v>
      </c>
      <c r="K47" s="5">
        <f t="shared" si="2"/>
        <v>0.66003180961357211</v>
      </c>
    </row>
    <row r="48" spans="1:11" x14ac:dyDescent="0.3">
      <c r="A48" t="s">
        <v>32</v>
      </c>
      <c r="B48" t="s">
        <v>130</v>
      </c>
      <c r="C48" t="s">
        <v>131</v>
      </c>
      <c r="D48" t="s">
        <v>132</v>
      </c>
      <c r="E48" s="5">
        <v>31.456521739130434</v>
      </c>
      <c r="F48" s="5">
        <v>9.9211956521739122</v>
      </c>
      <c r="G48" s="5">
        <v>25.317934782608695</v>
      </c>
      <c r="H48" s="5">
        <v>56.836956521739133</v>
      </c>
      <c r="I48" s="5">
        <f t="shared" si="0"/>
        <v>92.076086956521749</v>
      </c>
      <c r="J48" s="5">
        <f t="shared" si="1"/>
        <v>2.9270905321354532</v>
      </c>
      <c r="K48" s="5">
        <f t="shared" si="2"/>
        <v>0.31539391845196957</v>
      </c>
    </row>
    <row r="49" spans="1:11" x14ac:dyDescent="0.3">
      <c r="A49" t="s">
        <v>32</v>
      </c>
      <c r="B49" t="s">
        <v>133</v>
      </c>
      <c r="C49" t="s">
        <v>134</v>
      </c>
      <c r="D49" t="s">
        <v>135</v>
      </c>
      <c r="E49" s="5">
        <v>35.782608695652172</v>
      </c>
      <c r="F49" s="5">
        <v>37.135434782608698</v>
      </c>
      <c r="G49" s="5">
        <v>15.046304347826084</v>
      </c>
      <c r="H49" s="5">
        <v>78.771847826086969</v>
      </c>
      <c r="I49" s="5">
        <f t="shared" si="0"/>
        <v>130.95358695652175</v>
      </c>
      <c r="J49" s="5">
        <f t="shared" si="1"/>
        <v>3.6596992709599032</v>
      </c>
      <c r="K49" s="5">
        <f t="shared" si="2"/>
        <v>1.0378068043742408</v>
      </c>
    </row>
    <row r="50" spans="1:11" x14ac:dyDescent="0.3">
      <c r="A50" t="s">
        <v>32</v>
      </c>
      <c r="B50" t="s">
        <v>136</v>
      </c>
      <c r="C50" t="s">
        <v>137</v>
      </c>
      <c r="D50" t="s">
        <v>138</v>
      </c>
      <c r="E50" s="5">
        <v>28.304347826086957</v>
      </c>
      <c r="F50" s="5">
        <v>18.064239130434785</v>
      </c>
      <c r="G50" s="5">
        <v>20.50380434782609</v>
      </c>
      <c r="H50" s="5">
        <v>49.376630434782605</v>
      </c>
      <c r="I50" s="5">
        <f t="shared" si="0"/>
        <v>87.944673913043488</v>
      </c>
      <c r="J50" s="5">
        <f t="shared" si="1"/>
        <v>3.1071082949308759</v>
      </c>
      <c r="K50" s="5">
        <f t="shared" si="2"/>
        <v>0.63821428571428584</v>
      </c>
    </row>
    <row r="51" spans="1:11" x14ac:dyDescent="0.3">
      <c r="A51" t="s">
        <v>32</v>
      </c>
      <c r="B51" t="s">
        <v>139</v>
      </c>
      <c r="C51" t="s">
        <v>78</v>
      </c>
      <c r="D51" t="s">
        <v>71</v>
      </c>
      <c r="E51" s="5">
        <v>84.347826086956516</v>
      </c>
      <c r="F51" s="5">
        <v>31.346195652173908</v>
      </c>
      <c r="G51" s="5">
        <v>62.503043478260878</v>
      </c>
      <c r="H51" s="5">
        <v>214.05445652173913</v>
      </c>
      <c r="I51" s="5">
        <f t="shared" si="0"/>
        <v>307.90369565217389</v>
      </c>
      <c r="J51" s="5">
        <f t="shared" si="1"/>
        <v>3.6504046391752576</v>
      </c>
      <c r="K51" s="5">
        <f t="shared" si="2"/>
        <v>0.3716301546391752</v>
      </c>
    </row>
    <row r="52" spans="1:11" x14ac:dyDescent="0.3">
      <c r="A52" t="s">
        <v>32</v>
      </c>
      <c r="B52" t="s">
        <v>140</v>
      </c>
      <c r="C52" t="s">
        <v>141</v>
      </c>
      <c r="D52" t="s">
        <v>142</v>
      </c>
      <c r="E52" s="5">
        <v>53.206521739130437</v>
      </c>
      <c r="F52" s="5">
        <v>30.603260869565219</v>
      </c>
      <c r="G52" s="5">
        <v>31.054347826086957</v>
      </c>
      <c r="H52" s="5">
        <v>152.42119565217391</v>
      </c>
      <c r="I52" s="5">
        <f t="shared" si="0"/>
        <v>214.07880434782606</v>
      </c>
      <c r="J52" s="5">
        <f t="shared" si="1"/>
        <v>4.0235444330949939</v>
      </c>
      <c r="K52" s="5">
        <f t="shared" si="2"/>
        <v>0.57517875383043926</v>
      </c>
    </row>
    <row r="53" spans="1:11" x14ac:dyDescent="0.3">
      <c r="A53" t="s">
        <v>32</v>
      </c>
      <c r="B53" t="s">
        <v>143</v>
      </c>
      <c r="C53" t="s">
        <v>99</v>
      </c>
      <c r="D53" t="s">
        <v>100</v>
      </c>
      <c r="E53" s="5">
        <v>52.423913043478258</v>
      </c>
      <c r="F53" s="5">
        <v>22.069565217391304</v>
      </c>
      <c r="G53" s="5">
        <v>48.544021739130429</v>
      </c>
      <c r="H53" s="5">
        <v>129.91543478260866</v>
      </c>
      <c r="I53" s="5">
        <f t="shared" si="0"/>
        <v>200.52902173913037</v>
      </c>
      <c r="J53" s="5">
        <f t="shared" si="1"/>
        <v>3.8251441011818361</v>
      </c>
      <c r="K53" s="5">
        <f t="shared" si="2"/>
        <v>0.42098279079411155</v>
      </c>
    </row>
    <row r="54" spans="1:11" x14ac:dyDescent="0.3">
      <c r="A54" t="s">
        <v>32</v>
      </c>
      <c r="B54" t="s">
        <v>144</v>
      </c>
      <c r="C54" t="s">
        <v>145</v>
      </c>
      <c r="D54" t="s">
        <v>108</v>
      </c>
      <c r="E54" s="5">
        <v>62.695652173913047</v>
      </c>
      <c r="F54" s="5">
        <v>29.433260869565224</v>
      </c>
      <c r="G54" s="5">
        <v>43.995543478260878</v>
      </c>
      <c r="H54" s="5">
        <v>158.46282608695643</v>
      </c>
      <c r="I54" s="5">
        <f t="shared" si="0"/>
        <v>231.89163043478254</v>
      </c>
      <c r="J54" s="5">
        <f t="shared" si="1"/>
        <v>3.6986875866851583</v>
      </c>
      <c r="K54" s="5">
        <f t="shared" si="2"/>
        <v>0.46946255201109577</v>
      </c>
    </row>
    <row r="55" spans="1:11" x14ac:dyDescent="0.3">
      <c r="A55" t="s">
        <v>32</v>
      </c>
      <c r="B55" t="s">
        <v>146</v>
      </c>
      <c r="C55" t="s">
        <v>147</v>
      </c>
      <c r="D55" t="s">
        <v>68</v>
      </c>
      <c r="E55" s="5">
        <v>40.184782608695649</v>
      </c>
      <c r="F55" s="5">
        <v>21.127717391304348</v>
      </c>
      <c r="G55" s="5">
        <v>20.494565217391305</v>
      </c>
      <c r="H55" s="5">
        <v>79.160326086956516</v>
      </c>
      <c r="I55" s="5">
        <f t="shared" si="0"/>
        <v>120.78260869565217</v>
      </c>
      <c r="J55" s="5">
        <f t="shared" si="1"/>
        <v>3.0056802813091696</v>
      </c>
      <c r="K55" s="5">
        <f t="shared" si="2"/>
        <v>0.52576413308087644</v>
      </c>
    </row>
    <row r="56" spans="1:11" x14ac:dyDescent="0.3">
      <c r="A56" t="s">
        <v>32</v>
      </c>
      <c r="B56" t="s">
        <v>148</v>
      </c>
      <c r="C56" t="s">
        <v>149</v>
      </c>
      <c r="D56" t="s">
        <v>150</v>
      </c>
      <c r="E56" s="5">
        <v>22.358695652173914</v>
      </c>
      <c r="F56" s="5">
        <v>14.396630434782614</v>
      </c>
      <c r="G56" s="5">
        <v>24.497391304347829</v>
      </c>
      <c r="H56" s="5">
        <v>64.840326086956495</v>
      </c>
      <c r="I56" s="5">
        <f t="shared" si="0"/>
        <v>103.73434782608695</v>
      </c>
      <c r="J56" s="5">
        <f t="shared" si="1"/>
        <v>4.6395527467185218</v>
      </c>
      <c r="K56" s="5">
        <f t="shared" si="2"/>
        <v>0.64389402041808474</v>
      </c>
    </row>
    <row r="57" spans="1:11" x14ac:dyDescent="0.3">
      <c r="A57" t="s">
        <v>32</v>
      </c>
      <c r="B57" t="s">
        <v>151</v>
      </c>
      <c r="C57" t="s">
        <v>78</v>
      </c>
      <c r="D57" t="s">
        <v>71</v>
      </c>
      <c r="E57" s="5">
        <v>80.782608695652172</v>
      </c>
      <c r="F57" s="5">
        <v>53.628695652173931</v>
      </c>
      <c r="G57" s="5">
        <v>54.277391304347802</v>
      </c>
      <c r="H57" s="5">
        <v>193.10206521739138</v>
      </c>
      <c r="I57" s="5">
        <f t="shared" si="0"/>
        <v>301.00815217391312</v>
      </c>
      <c r="J57" s="5">
        <f t="shared" si="1"/>
        <v>3.7261504305705069</v>
      </c>
      <c r="K57" s="5">
        <f t="shared" si="2"/>
        <v>0.66386437029063539</v>
      </c>
    </row>
    <row r="58" spans="1:11" x14ac:dyDescent="0.3">
      <c r="A58" t="s">
        <v>32</v>
      </c>
      <c r="B58" t="s">
        <v>152</v>
      </c>
      <c r="C58" t="s">
        <v>153</v>
      </c>
      <c r="D58" t="s">
        <v>154</v>
      </c>
      <c r="E58" s="5">
        <v>49.141304347826086</v>
      </c>
      <c r="F58" s="5">
        <v>15.446086956521741</v>
      </c>
      <c r="G58" s="5">
        <v>34.425978260869577</v>
      </c>
      <c r="H58" s="5">
        <v>108.14967391304346</v>
      </c>
      <c r="I58" s="5">
        <f t="shared" si="0"/>
        <v>158.02173913043478</v>
      </c>
      <c r="J58" s="5">
        <f t="shared" si="1"/>
        <v>3.2156602521566024</v>
      </c>
      <c r="K58" s="5">
        <f t="shared" si="2"/>
        <v>0.31431984074319846</v>
      </c>
    </row>
    <row r="59" spans="1:11" x14ac:dyDescent="0.3">
      <c r="A59" t="s">
        <v>32</v>
      </c>
      <c r="B59" t="s">
        <v>155</v>
      </c>
      <c r="C59" t="s">
        <v>141</v>
      </c>
      <c r="D59" t="s">
        <v>142</v>
      </c>
      <c r="E59" s="5">
        <v>70.891304347826093</v>
      </c>
      <c r="F59" s="5">
        <v>30.924891304347813</v>
      </c>
      <c r="G59" s="5">
        <v>56.257608695652159</v>
      </c>
      <c r="H59" s="5">
        <v>182.06260869565219</v>
      </c>
      <c r="I59" s="5">
        <f t="shared" si="0"/>
        <v>269.24510869565216</v>
      </c>
      <c r="J59" s="5">
        <f t="shared" si="1"/>
        <v>3.797999080036798</v>
      </c>
      <c r="K59" s="5">
        <f t="shared" si="2"/>
        <v>0.4362296841459673</v>
      </c>
    </row>
    <row r="60" spans="1:11" x14ac:dyDescent="0.3">
      <c r="A60" t="s">
        <v>32</v>
      </c>
      <c r="B60" t="s">
        <v>156</v>
      </c>
      <c r="C60" t="s">
        <v>157</v>
      </c>
      <c r="D60" t="s">
        <v>158</v>
      </c>
      <c r="E60" s="5">
        <v>40.532608695652172</v>
      </c>
      <c r="F60" s="5">
        <v>23.780978260869563</v>
      </c>
      <c r="G60" s="5">
        <v>28.791739130434774</v>
      </c>
      <c r="H60" s="5">
        <v>83.059999999999988</v>
      </c>
      <c r="I60" s="5">
        <f t="shared" si="0"/>
        <v>135.63271739130431</v>
      </c>
      <c r="J60" s="5">
        <f t="shared" si="1"/>
        <v>3.3462617323679265</v>
      </c>
      <c r="K60" s="5">
        <f t="shared" si="2"/>
        <v>0.58671225529632609</v>
      </c>
    </row>
    <row r="61" spans="1:11" x14ac:dyDescent="0.3">
      <c r="A61" t="s">
        <v>32</v>
      </c>
      <c r="B61" t="s">
        <v>159</v>
      </c>
      <c r="C61" t="s">
        <v>160</v>
      </c>
      <c r="D61" t="s">
        <v>161</v>
      </c>
      <c r="E61" s="5">
        <v>15.934782608695652</v>
      </c>
      <c r="F61" s="5">
        <v>12.748586956521743</v>
      </c>
      <c r="G61" s="5">
        <v>15.278586956521737</v>
      </c>
      <c r="H61" s="5">
        <v>56.261521739130437</v>
      </c>
      <c r="I61" s="5">
        <f t="shared" si="0"/>
        <v>84.288695652173914</v>
      </c>
      <c r="J61" s="5">
        <f t="shared" si="1"/>
        <v>5.289604365620737</v>
      </c>
      <c r="K61" s="5">
        <f t="shared" si="2"/>
        <v>0.80004774897680786</v>
      </c>
    </row>
    <row r="62" spans="1:11" x14ac:dyDescent="0.3">
      <c r="A62" t="s">
        <v>32</v>
      </c>
      <c r="B62" t="s">
        <v>162</v>
      </c>
      <c r="C62" t="s">
        <v>37</v>
      </c>
      <c r="D62" t="s">
        <v>38</v>
      </c>
      <c r="E62" s="5">
        <v>53.010869565217391</v>
      </c>
      <c r="F62" s="5">
        <v>46.599130434782609</v>
      </c>
      <c r="G62" s="5">
        <v>23.755652173913049</v>
      </c>
      <c r="H62" s="5">
        <v>101.45836956521737</v>
      </c>
      <c r="I62" s="5">
        <f t="shared" si="0"/>
        <v>171.81315217391301</v>
      </c>
      <c r="J62" s="5">
        <f t="shared" si="1"/>
        <v>3.2410928849702678</v>
      </c>
      <c r="K62" s="5">
        <f t="shared" si="2"/>
        <v>0.87904859544802139</v>
      </c>
    </row>
    <row r="63" spans="1:11" x14ac:dyDescent="0.3">
      <c r="A63" t="s">
        <v>32</v>
      </c>
      <c r="B63" t="s">
        <v>163</v>
      </c>
      <c r="C63" t="s">
        <v>164</v>
      </c>
      <c r="D63" t="s">
        <v>104</v>
      </c>
      <c r="E63" s="5">
        <v>26.576086956521738</v>
      </c>
      <c r="F63" s="5">
        <v>18.558695652173913</v>
      </c>
      <c r="G63" s="5">
        <v>38.900652173913038</v>
      </c>
      <c r="H63" s="5">
        <v>70.448043478260885</v>
      </c>
      <c r="I63" s="5">
        <f t="shared" si="0"/>
        <v>127.90739130434784</v>
      </c>
      <c r="J63" s="5">
        <f t="shared" si="1"/>
        <v>4.8128752556237222</v>
      </c>
      <c r="K63" s="5">
        <f t="shared" si="2"/>
        <v>0.6983231083844581</v>
      </c>
    </row>
    <row r="64" spans="1:11" x14ac:dyDescent="0.3">
      <c r="A64" t="s">
        <v>32</v>
      </c>
      <c r="B64" t="s">
        <v>165</v>
      </c>
      <c r="C64" t="s">
        <v>99</v>
      </c>
      <c r="D64" t="s">
        <v>100</v>
      </c>
      <c r="E64" s="5">
        <v>33.152173913043477</v>
      </c>
      <c r="F64" s="5">
        <v>30.408260869565218</v>
      </c>
      <c r="G64" s="5">
        <v>30.15673913043479</v>
      </c>
      <c r="H64" s="5">
        <v>107.62815217391309</v>
      </c>
      <c r="I64" s="5">
        <f t="shared" si="0"/>
        <v>168.19315217391312</v>
      </c>
      <c r="J64" s="5">
        <f t="shared" si="1"/>
        <v>5.0733672131147562</v>
      </c>
      <c r="K64" s="5">
        <f t="shared" si="2"/>
        <v>0.91723278688524601</v>
      </c>
    </row>
    <row r="65" spans="1:11" x14ac:dyDescent="0.3">
      <c r="A65" t="s">
        <v>32</v>
      </c>
      <c r="B65" t="s">
        <v>166</v>
      </c>
      <c r="C65" t="s">
        <v>80</v>
      </c>
      <c r="D65" t="s">
        <v>81</v>
      </c>
      <c r="E65" s="5">
        <v>46.010869565217391</v>
      </c>
      <c r="F65" s="5">
        <v>22.785652173913046</v>
      </c>
      <c r="G65" s="5">
        <v>28.824456521739133</v>
      </c>
      <c r="H65" s="5">
        <v>105.36195652173912</v>
      </c>
      <c r="I65" s="5">
        <f t="shared" si="0"/>
        <v>156.9720652173913</v>
      </c>
      <c r="J65" s="5">
        <f t="shared" si="1"/>
        <v>3.4116300496102054</v>
      </c>
      <c r="K65" s="5">
        <f t="shared" si="2"/>
        <v>0.49522324592487604</v>
      </c>
    </row>
    <row r="66" spans="1:11" x14ac:dyDescent="0.3">
      <c r="A66" t="s">
        <v>32</v>
      </c>
      <c r="B66" t="s">
        <v>167</v>
      </c>
      <c r="C66" t="s">
        <v>40</v>
      </c>
      <c r="D66" t="s">
        <v>41</v>
      </c>
      <c r="E66" s="5">
        <v>27.347826086956523</v>
      </c>
      <c r="F66" s="5">
        <v>19.225543478260871</v>
      </c>
      <c r="G66" s="5">
        <v>27.517282608695648</v>
      </c>
      <c r="H66" s="5">
        <v>69.850108695652168</v>
      </c>
      <c r="I66" s="5">
        <f t="shared" ref="I66:I80" si="3">SUM(F66:H66)</f>
        <v>116.59293478260869</v>
      </c>
      <c r="J66" s="5">
        <f t="shared" ref="J66:J80" si="4">I66/E66</f>
        <v>4.263334658187599</v>
      </c>
      <c r="K66" s="5">
        <f t="shared" ref="K66:K80" si="5">F66/E66</f>
        <v>0.70300079491255962</v>
      </c>
    </row>
    <row r="67" spans="1:11" x14ac:dyDescent="0.3">
      <c r="A67" t="s">
        <v>32</v>
      </c>
      <c r="B67" t="s">
        <v>168</v>
      </c>
      <c r="C67" t="s">
        <v>37</v>
      </c>
      <c r="D67" t="s">
        <v>38</v>
      </c>
      <c r="E67" s="5">
        <v>45.576086956521742</v>
      </c>
      <c r="F67" s="5">
        <v>18.869565217391305</v>
      </c>
      <c r="G67" s="5">
        <v>26.894021739130434</v>
      </c>
      <c r="H67" s="5">
        <v>77.831521739130437</v>
      </c>
      <c r="I67" s="5">
        <f t="shared" si="3"/>
        <v>123.59510869565217</v>
      </c>
      <c r="J67" s="5">
        <f t="shared" si="4"/>
        <v>2.7118411638445026</v>
      </c>
      <c r="K67" s="5">
        <f t="shared" si="5"/>
        <v>0.4140233722871452</v>
      </c>
    </row>
    <row r="68" spans="1:11" x14ac:dyDescent="0.3">
      <c r="A68" t="s">
        <v>32</v>
      </c>
      <c r="B68" t="s">
        <v>169</v>
      </c>
      <c r="C68" t="s">
        <v>67</v>
      </c>
      <c r="D68" t="s">
        <v>68</v>
      </c>
      <c r="E68" s="5">
        <v>55.358695652173914</v>
      </c>
      <c r="F68" s="5">
        <v>40.19271739130437</v>
      </c>
      <c r="G68" s="5">
        <v>45.990652173913034</v>
      </c>
      <c r="H68" s="5">
        <v>134.19999999999999</v>
      </c>
      <c r="I68" s="5">
        <f t="shared" si="3"/>
        <v>220.38336956521738</v>
      </c>
      <c r="J68" s="5">
        <f t="shared" si="4"/>
        <v>3.9810072648733552</v>
      </c>
      <c r="K68" s="5">
        <f t="shared" si="5"/>
        <v>0.72604162576084863</v>
      </c>
    </row>
    <row r="69" spans="1:11" x14ac:dyDescent="0.3">
      <c r="A69" t="s">
        <v>32</v>
      </c>
      <c r="B69" t="s">
        <v>170</v>
      </c>
      <c r="C69" t="s">
        <v>40</v>
      </c>
      <c r="D69" t="s">
        <v>41</v>
      </c>
      <c r="E69" s="5">
        <v>82.804347826086953</v>
      </c>
      <c r="F69" s="5">
        <v>41.631413043478268</v>
      </c>
      <c r="G69" s="5">
        <v>80.622282608695627</v>
      </c>
      <c r="H69" s="5">
        <v>215.78858695652161</v>
      </c>
      <c r="I69" s="5">
        <f t="shared" si="3"/>
        <v>338.04228260869547</v>
      </c>
      <c r="J69" s="5">
        <f t="shared" si="4"/>
        <v>4.0824218955106311</v>
      </c>
      <c r="K69" s="5">
        <f t="shared" si="5"/>
        <v>0.50276844316093472</v>
      </c>
    </row>
    <row r="70" spans="1:11" x14ac:dyDescent="0.3">
      <c r="A70" t="s">
        <v>32</v>
      </c>
      <c r="B70" t="s">
        <v>171</v>
      </c>
      <c r="C70" t="s">
        <v>172</v>
      </c>
      <c r="D70" t="s">
        <v>173</v>
      </c>
      <c r="E70" s="5">
        <v>19.282608695652176</v>
      </c>
      <c r="F70" s="5">
        <v>11.317934782608695</v>
      </c>
      <c r="G70" s="5">
        <v>13.989891304347825</v>
      </c>
      <c r="H70" s="5">
        <v>56.634673913043478</v>
      </c>
      <c r="I70" s="5">
        <f t="shared" si="3"/>
        <v>81.942499999999995</v>
      </c>
      <c r="J70" s="5">
        <f t="shared" si="4"/>
        <v>4.2495546786922205</v>
      </c>
      <c r="K70" s="5">
        <f t="shared" si="5"/>
        <v>0.58695039458850051</v>
      </c>
    </row>
    <row r="71" spans="1:11" x14ac:dyDescent="0.3">
      <c r="A71" t="s">
        <v>32</v>
      </c>
      <c r="B71" t="s">
        <v>174</v>
      </c>
      <c r="C71" t="s">
        <v>78</v>
      </c>
      <c r="D71" t="s">
        <v>71</v>
      </c>
      <c r="E71" s="5">
        <v>38.413043478260867</v>
      </c>
      <c r="F71" s="5">
        <v>11.461086956521738</v>
      </c>
      <c r="G71" s="5">
        <v>36.990108695652175</v>
      </c>
      <c r="H71" s="5">
        <v>84.294456521739136</v>
      </c>
      <c r="I71" s="5">
        <f t="shared" si="3"/>
        <v>132.74565217391304</v>
      </c>
      <c r="J71" s="5">
        <f t="shared" si="4"/>
        <v>3.4557441992076967</v>
      </c>
      <c r="K71" s="5">
        <f t="shared" si="5"/>
        <v>0.2983644595359366</v>
      </c>
    </row>
    <row r="72" spans="1:11" x14ac:dyDescent="0.3">
      <c r="A72" t="s">
        <v>32</v>
      </c>
      <c r="B72" t="s">
        <v>175</v>
      </c>
      <c r="C72" t="s">
        <v>134</v>
      </c>
      <c r="D72" t="s">
        <v>135</v>
      </c>
      <c r="E72" s="5">
        <v>38.521739130434781</v>
      </c>
      <c r="F72" s="5">
        <v>24.603369565217399</v>
      </c>
      <c r="G72" s="5">
        <v>31.698478260869564</v>
      </c>
      <c r="H72" s="5">
        <v>85.147934782608715</v>
      </c>
      <c r="I72" s="5">
        <f t="shared" si="3"/>
        <v>141.44978260869567</v>
      </c>
      <c r="J72" s="5">
        <f t="shared" si="4"/>
        <v>3.6719469525959374</v>
      </c>
      <c r="K72" s="5">
        <f t="shared" si="5"/>
        <v>0.63868792325056456</v>
      </c>
    </row>
    <row r="73" spans="1:11" x14ac:dyDescent="0.3">
      <c r="A73" t="s">
        <v>32</v>
      </c>
      <c r="B73" t="s">
        <v>176</v>
      </c>
      <c r="C73" t="s">
        <v>40</v>
      </c>
      <c r="D73" t="s">
        <v>41</v>
      </c>
      <c r="E73" s="5">
        <v>19.184782608695652</v>
      </c>
      <c r="F73" s="5">
        <v>30.229456521739138</v>
      </c>
      <c r="G73" s="5">
        <v>17.358913043478253</v>
      </c>
      <c r="H73" s="5">
        <v>56.480652173913029</v>
      </c>
      <c r="I73" s="5">
        <f t="shared" si="3"/>
        <v>104.06902173913042</v>
      </c>
      <c r="J73" s="5">
        <f t="shared" si="4"/>
        <v>5.4245609065155795</v>
      </c>
      <c r="K73" s="5">
        <f t="shared" si="5"/>
        <v>1.5756997167138813</v>
      </c>
    </row>
    <row r="74" spans="1:11" x14ac:dyDescent="0.3">
      <c r="A74" t="s">
        <v>32</v>
      </c>
      <c r="B74" t="s">
        <v>177</v>
      </c>
      <c r="C74" t="s">
        <v>103</v>
      </c>
      <c r="D74" t="s">
        <v>104</v>
      </c>
      <c r="E74" s="5">
        <v>62.608695652173914</v>
      </c>
      <c r="F74" s="5">
        <v>6.9211956521739131</v>
      </c>
      <c r="G74" s="5">
        <v>76.576086956521735</v>
      </c>
      <c r="H74" s="5">
        <v>140.1141304347826</v>
      </c>
      <c r="I74" s="5">
        <f t="shared" si="3"/>
        <v>223.61141304347825</v>
      </c>
      <c r="J74" s="5">
        <f t="shared" si="4"/>
        <v>3.5715711805555554</v>
      </c>
      <c r="K74" s="5">
        <f t="shared" si="5"/>
        <v>0.110546875</v>
      </c>
    </row>
    <row r="75" spans="1:11" x14ac:dyDescent="0.3">
      <c r="A75" t="s">
        <v>32</v>
      </c>
      <c r="B75" t="s">
        <v>178</v>
      </c>
      <c r="C75" t="s">
        <v>67</v>
      </c>
      <c r="D75" t="s">
        <v>68</v>
      </c>
      <c r="E75" s="5">
        <v>49.184782608695649</v>
      </c>
      <c r="F75" s="5">
        <v>25.784565217391304</v>
      </c>
      <c r="G75" s="5">
        <v>37.929565217391307</v>
      </c>
      <c r="H75" s="5">
        <v>115.19630434782604</v>
      </c>
      <c r="I75" s="5">
        <f t="shared" si="3"/>
        <v>178.91043478260866</v>
      </c>
      <c r="J75" s="5">
        <f t="shared" si="4"/>
        <v>3.6375160220994469</v>
      </c>
      <c r="K75" s="5">
        <f t="shared" si="5"/>
        <v>0.52423867403314917</v>
      </c>
    </row>
    <row r="76" spans="1:11" x14ac:dyDescent="0.3">
      <c r="A76" t="s">
        <v>32</v>
      </c>
      <c r="B76" t="s">
        <v>179</v>
      </c>
      <c r="C76" t="s">
        <v>40</v>
      </c>
      <c r="D76" t="s">
        <v>41</v>
      </c>
      <c r="E76" s="5">
        <v>85.608695652173907</v>
      </c>
      <c r="F76" s="5">
        <v>37.122282608695649</v>
      </c>
      <c r="G76" s="5">
        <v>56.644021739130437</v>
      </c>
      <c r="H76" s="5">
        <v>174.33695652173913</v>
      </c>
      <c r="I76" s="5">
        <f t="shared" si="3"/>
        <v>268.10326086956525</v>
      </c>
      <c r="J76" s="5">
        <f t="shared" si="4"/>
        <v>3.1317293042153382</v>
      </c>
      <c r="K76" s="5">
        <f t="shared" si="5"/>
        <v>0.43362747587607919</v>
      </c>
    </row>
    <row r="77" spans="1:11" x14ac:dyDescent="0.3">
      <c r="A77" t="s">
        <v>32</v>
      </c>
      <c r="B77" t="s">
        <v>180</v>
      </c>
      <c r="C77" t="s">
        <v>127</v>
      </c>
      <c r="D77" t="s">
        <v>128</v>
      </c>
      <c r="E77" s="5">
        <v>64.032608695652172</v>
      </c>
      <c r="F77" s="5">
        <v>25.485217391304346</v>
      </c>
      <c r="G77" s="5">
        <v>41.032391304347833</v>
      </c>
      <c r="H77" s="5">
        <v>289.11250000000001</v>
      </c>
      <c r="I77" s="5">
        <f t="shared" si="3"/>
        <v>355.63010869565221</v>
      </c>
      <c r="J77" s="5">
        <f t="shared" si="4"/>
        <v>5.5538906806993724</v>
      </c>
      <c r="K77" s="5">
        <f t="shared" si="5"/>
        <v>0.39800373451026988</v>
      </c>
    </row>
    <row r="78" spans="1:11" x14ac:dyDescent="0.3">
      <c r="A78" t="s">
        <v>32</v>
      </c>
      <c r="B78" t="s">
        <v>181</v>
      </c>
      <c r="C78" t="s">
        <v>182</v>
      </c>
      <c r="D78" t="s">
        <v>183</v>
      </c>
      <c r="E78" s="5">
        <v>61.630434782608695</v>
      </c>
      <c r="F78" s="5">
        <v>24.433152173913047</v>
      </c>
      <c r="G78" s="5">
        <v>42.41032608695653</v>
      </c>
      <c r="H78" s="5">
        <v>217.64510869565208</v>
      </c>
      <c r="I78" s="5">
        <f t="shared" si="3"/>
        <v>284.48858695652166</v>
      </c>
      <c r="J78" s="5">
        <f t="shared" si="4"/>
        <v>4.616040564373896</v>
      </c>
      <c r="K78" s="5">
        <f t="shared" si="5"/>
        <v>0.39644620811287484</v>
      </c>
    </row>
    <row r="79" spans="1:11" x14ac:dyDescent="0.3">
      <c r="A79" t="s">
        <v>32</v>
      </c>
      <c r="B79" t="s">
        <v>184</v>
      </c>
      <c r="C79" t="s">
        <v>185</v>
      </c>
      <c r="D79" t="s">
        <v>186</v>
      </c>
      <c r="E79" s="5">
        <v>42.815217391304351</v>
      </c>
      <c r="F79" s="5">
        <v>13.510434782608696</v>
      </c>
      <c r="G79" s="5">
        <v>41.571195652173905</v>
      </c>
      <c r="H79" s="5">
        <v>94.156739130434758</v>
      </c>
      <c r="I79" s="5">
        <f t="shared" si="3"/>
        <v>149.23836956521737</v>
      </c>
      <c r="J79" s="5">
        <f t="shared" si="4"/>
        <v>3.4856384869256147</v>
      </c>
      <c r="K79" s="5">
        <f t="shared" si="5"/>
        <v>0.31555217060167556</v>
      </c>
    </row>
    <row r="80" spans="1:11" x14ac:dyDescent="0.3">
      <c r="A80" t="s">
        <v>32</v>
      </c>
      <c r="B80" t="s">
        <v>187</v>
      </c>
      <c r="C80" t="s">
        <v>78</v>
      </c>
      <c r="D80" t="s">
        <v>71</v>
      </c>
      <c r="E80" s="5">
        <v>54.358695652173914</v>
      </c>
      <c r="F80" s="5">
        <v>44.642826086956532</v>
      </c>
      <c r="G80" s="5">
        <v>43.562608695652173</v>
      </c>
      <c r="H80" s="5">
        <v>162.60369565217388</v>
      </c>
      <c r="I80" s="5">
        <f t="shared" si="3"/>
        <v>250.80913043478259</v>
      </c>
      <c r="J80" s="5">
        <f t="shared" si="4"/>
        <v>4.6139652069586079</v>
      </c>
      <c r="K80" s="5">
        <f t="shared" si="5"/>
        <v>0.82126374725055007</v>
      </c>
    </row>
  </sheetData>
  <pageMargins left="0.7" right="0.7" top="0.75" bottom="0.75" header="0.3" footer="0.3"/>
  <ignoredErrors>
    <ignoredError sqref="I2:I80"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0"/>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8" t="s">
        <v>0</v>
      </c>
      <c r="B1" s="8" t="s">
        <v>1</v>
      </c>
      <c r="C1" s="8" t="s">
        <v>2</v>
      </c>
      <c r="D1" s="8" t="s">
        <v>3</v>
      </c>
      <c r="E1" s="8" t="s">
        <v>4</v>
      </c>
      <c r="F1" s="8" t="s">
        <v>17</v>
      </c>
      <c r="G1" s="8" t="s">
        <v>18</v>
      </c>
      <c r="H1" s="9" t="s">
        <v>19</v>
      </c>
      <c r="I1" s="8" t="s">
        <v>20</v>
      </c>
      <c r="J1" s="8" t="s">
        <v>21</v>
      </c>
      <c r="K1" s="9" t="s">
        <v>22</v>
      </c>
      <c r="L1" s="8" t="s">
        <v>23</v>
      </c>
      <c r="M1" s="8" t="s">
        <v>24</v>
      </c>
      <c r="N1" s="8" t="s">
        <v>25</v>
      </c>
    </row>
    <row r="2" spans="1:14" x14ac:dyDescent="0.3">
      <c r="A2" t="s">
        <v>32</v>
      </c>
      <c r="B2" t="s">
        <v>33</v>
      </c>
      <c r="C2" t="s">
        <v>34</v>
      </c>
      <c r="D2" t="s">
        <v>35</v>
      </c>
      <c r="E2" s="5">
        <v>30.793478260869566</v>
      </c>
      <c r="F2" s="5">
        <v>32.143804347826098</v>
      </c>
      <c r="G2" s="5">
        <v>0</v>
      </c>
      <c r="H2" s="6">
        <f t="shared" ref="H2:H65" si="0">G2/F2</f>
        <v>0</v>
      </c>
      <c r="I2" s="5">
        <v>19.69163043478261</v>
      </c>
      <c r="J2" s="5">
        <v>0</v>
      </c>
      <c r="K2" s="6">
        <f t="shared" ref="K2:K65" si="1">J2/I2</f>
        <v>0</v>
      </c>
      <c r="L2" s="5">
        <v>100.07956521739131</v>
      </c>
      <c r="M2" s="5">
        <v>0</v>
      </c>
      <c r="N2" s="5">
        <f t="shared" ref="N2:N65" si="2">M2/L2</f>
        <v>0</v>
      </c>
    </row>
    <row r="3" spans="1:14" x14ac:dyDescent="0.3">
      <c r="A3" t="s">
        <v>32</v>
      </c>
      <c r="B3" t="s">
        <v>36</v>
      </c>
      <c r="C3" t="s">
        <v>37</v>
      </c>
      <c r="D3" t="s">
        <v>38</v>
      </c>
      <c r="E3" s="5">
        <v>26.586956521739129</v>
      </c>
      <c r="F3" s="5">
        <v>23.579673913043482</v>
      </c>
      <c r="G3" s="5">
        <v>0</v>
      </c>
      <c r="H3" s="6">
        <f t="shared" si="0"/>
        <v>0</v>
      </c>
      <c r="I3" s="5">
        <v>25.133695652173916</v>
      </c>
      <c r="J3" s="5">
        <v>0</v>
      </c>
      <c r="K3" s="6">
        <f t="shared" si="1"/>
        <v>0</v>
      </c>
      <c r="L3" s="5">
        <v>99.568152173913049</v>
      </c>
      <c r="M3" s="5">
        <v>0</v>
      </c>
      <c r="N3" s="5">
        <f t="shared" si="2"/>
        <v>0</v>
      </c>
    </row>
    <row r="4" spans="1:14" x14ac:dyDescent="0.3">
      <c r="A4" t="s">
        <v>32</v>
      </c>
      <c r="B4" t="s">
        <v>39</v>
      </c>
      <c r="C4" t="s">
        <v>40</v>
      </c>
      <c r="D4" t="s">
        <v>41</v>
      </c>
      <c r="E4" s="5">
        <v>66.684782608695656</v>
      </c>
      <c r="F4" s="5">
        <v>51.750000000000007</v>
      </c>
      <c r="G4" s="5">
        <v>6.2367391304347839</v>
      </c>
      <c r="H4" s="6">
        <f t="shared" si="0"/>
        <v>0.12051669817265281</v>
      </c>
      <c r="I4" s="5">
        <v>42.061195652173915</v>
      </c>
      <c r="J4" s="5">
        <v>3.097826086956522</v>
      </c>
      <c r="K4" s="6">
        <f t="shared" si="1"/>
        <v>7.3650452368831137E-2</v>
      </c>
      <c r="L4" s="5">
        <v>140.62217391304344</v>
      </c>
      <c r="M4" s="5">
        <v>43.620217391304337</v>
      </c>
      <c r="N4" s="5">
        <f t="shared" si="2"/>
        <v>0.31019444641979277</v>
      </c>
    </row>
    <row r="5" spans="1:14" x14ac:dyDescent="0.3">
      <c r="A5" t="s">
        <v>32</v>
      </c>
      <c r="B5" t="s">
        <v>42</v>
      </c>
      <c r="C5" t="s">
        <v>43</v>
      </c>
      <c r="D5" t="s">
        <v>44</v>
      </c>
      <c r="E5" s="5">
        <v>28.956521739130434</v>
      </c>
      <c r="F5" s="5">
        <v>17.065217391304348</v>
      </c>
      <c r="G5" s="5">
        <v>0</v>
      </c>
      <c r="H5" s="6">
        <f t="shared" si="0"/>
        <v>0</v>
      </c>
      <c r="I5" s="5">
        <v>12.459239130434783</v>
      </c>
      <c r="J5" s="5">
        <v>0</v>
      </c>
      <c r="K5" s="6">
        <f t="shared" si="1"/>
        <v>0</v>
      </c>
      <c r="L5" s="5">
        <v>78.769021739130437</v>
      </c>
      <c r="M5" s="5">
        <v>0</v>
      </c>
      <c r="N5" s="5">
        <f t="shared" si="2"/>
        <v>0</v>
      </c>
    </row>
    <row r="6" spans="1:14" x14ac:dyDescent="0.3">
      <c r="A6" t="s">
        <v>32</v>
      </c>
      <c r="B6" t="s">
        <v>45</v>
      </c>
      <c r="C6" t="s">
        <v>46</v>
      </c>
      <c r="D6" t="s">
        <v>47</v>
      </c>
      <c r="E6" s="5">
        <v>50.097826086956523</v>
      </c>
      <c r="F6" s="5">
        <v>28.868478260869562</v>
      </c>
      <c r="G6" s="5">
        <v>0</v>
      </c>
      <c r="H6" s="6">
        <f t="shared" si="0"/>
        <v>0</v>
      </c>
      <c r="I6" s="5">
        <v>27.09760869565218</v>
      </c>
      <c r="J6" s="5">
        <v>0.10869565217391304</v>
      </c>
      <c r="K6" s="6">
        <f t="shared" si="1"/>
        <v>4.0112636282681764E-3</v>
      </c>
      <c r="L6" s="5">
        <v>109.91141304347825</v>
      </c>
      <c r="M6" s="5">
        <v>0</v>
      </c>
      <c r="N6" s="5">
        <f t="shared" si="2"/>
        <v>0</v>
      </c>
    </row>
    <row r="7" spans="1:14" x14ac:dyDescent="0.3">
      <c r="A7" t="s">
        <v>32</v>
      </c>
      <c r="B7" t="s">
        <v>48</v>
      </c>
      <c r="C7" t="s">
        <v>49</v>
      </c>
      <c r="D7" t="s">
        <v>41</v>
      </c>
      <c r="E7" s="5">
        <v>28.652173913043477</v>
      </c>
      <c r="F7" s="5">
        <v>13.95847826086956</v>
      </c>
      <c r="G7" s="5">
        <v>0</v>
      </c>
      <c r="H7" s="6">
        <f t="shared" si="0"/>
        <v>0</v>
      </c>
      <c r="I7" s="5">
        <v>30.600434782608684</v>
      </c>
      <c r="J7" s="5">
        <v>0</v>
      </c>
      <c r="K7" s="6">
        <f t="shared" si="1"/>
        <v>0</v>
      </c>
      <c r="L7" s="5">
        <v>90.779021739130442</v>
      </c>
      <c r="M7" s="5">
        <v>0</v>
      </c>
      <c r="N7" s="5">
        <f t="shared" si="2"/>
        <v>0</v>
      </c>
    </row>
    <row r="8" spans="1:14" x14ac:dyDescent="0.3">
      <c r="A8" t="s">
        <v>32</v>
      </c>
      <c r="B8" t="s">
        <v>50</v>
      </c>
      <c r="C8" t="s">
        <v>40</v>
      </c>
      <c r="D8" t="s">
        <v>41</v>
      </c>
      <c r="E8" s="5">
        <v>60.271739130434781</v>
      </c>
      <c r="F8" s="5">
        <v>55.611413043478258</v>
      </c>
      <c r="G8" s="5">
        <v>0</v>
      </c>
      <c r="H8" s="6">
        <f t="shared" si="0"/>
        <v>0</v>
      </c>
      <c r="I8" s="5">
        <v>51.970108695652172</v>
      </c>
      <c r="J8" s="5">
        <v>0</v>
      </c>
      <c r="K8" s="6">
        <f t="shared" si="1"/>
        <v>0</v>
      </c>
      <c r="L8" s="5">
        <v>130.56793478260869</v>
      </c>
      <c r="M8" s="5">
        <v>0</v>
      </c>
      <c r="N8" s="5">
        <f t="shared" si="2"/>
        <v>0</v>
      </c>
    </row>
    <row r="9" spans="1:14" x14ac:dyDescent="0.3">
      <c r="A9" t="s">
        <v>32</v>
      </c>
      <c r="B9" t="s">
        <v>51</v>
      </c>
      <c r="C9" t="s">
        <v>52</v>
      </c>
      <c r="D9" t="s">
        <v>53</v>
      </c>
      <c r="E9" s="5">
        <v>34.217391304347828</v>
      </c>
      <c r="F9" s="5">
        <v>19.861413043478262</v>
      </c>
      <c r="G9" s="5">
        <v>5.75</v>
      </c>
      <c r="H9" s="6">
        <f t="shared" si="0"/>
        <v>0.28950608838418385</v>
      </c>
      <c r="I9" s="5">
        <v>18.657608695652176</v>
      </c>
      <c r="J9" s="5">
        <v>0</v>
      </c>
      <c r="K9" s="6">
        <f t="shared" si="1"/>
        <v>0</v>
      </c>
      <c r="L9" s="5">
        <v>87.416304347826085</v>
      </c>
      <c r="M9" s="5">
        <v>0</v>
      </c>
      <c r="N9" s="5">
        <f t="shared" si="2"/>
        <v>0</v>
      </c>
    </row>
    <row r="10" spans="1:14" x14ac:dyDescent="0.3">
      <c r="A10" t="s">
        <v>32</v>
      </c>
      <c r="B10" t="s">
        <v>54</v>
      </c>
      <c r="C10" t="s">
        <v>55</v>
      </c>
      <c r="D10" t="s">
        <v>56</v>
      </c>
      <c r="E10" s="5">
        <v>26.163043478260871</v>
      </c>
      <c r="F10" s="5">
        <v>19.735543478260873</v>
      </c>
      <c r="G10" s="5">
        <v>0</v>
      </c>
      <c r="H10" s="6">
        <f t="shared" si="0"/>
        <v>0</v>
      </c>
      <c r="I10" s="5">
        <v>16.923260869565215</v>
      </c>
      <c r="J10" s="5">
        <v>0</v>
      </c>
      <c r="K10" s="6">
        <f t="shared" si="1"/>
        <v>0</v>
      </c>
      <c r="L10" s="5">
        <v>88.257065217391329</v>
      </c>
      <c r="M10" s="5">
        <v>0</v>
      </c>
      <c r="N10" s="5">
        <f t="shared" si="2"/>
        <v>0</v>
      </c>
    </row>
    <row r="11" spans="1:14" x14ac:dyDescent="0.3">
      <c r="A11" t="s">
        <v>32</v>
      </c>
      <c r="B11" t="s">
        <v>57</v>
      </c>
      <c r="C11" t="s">
        <v>58</v>
      </c>
      <c r="D11" t="s">
        <v>59</v>
      </c>
      <c r="E11" s="5">
        <v>29.108695652173914</v>
      </c>
      <c r="F11" s="5">
        <v>17.940869565217383</v>
      </c>
      <c r="G11" s="5">
        <v>0</v>
      </c>
      <c r="H11" s="6">
        <f t="shared" si="0"/>
        <v>0</v>
      </c>
      <c r="I11" s="5">
        <v>17.774565217391302</v>
      </c>
      <c r="J11" s="5">
        <v>0</v>
      </c>
      <c r="K11" s="6">
        <f t="shared" si="1"/>
        <v>0</v>
      </c>
      <c r="L11" s="5">
        <v>49.301847826086941</v>
      </c>
      <c r="M11" s="5">
        <v>0</v>
      </c>
      <c r="N11" s="5">
        <f t="shared" si="2"/>
        <v>0</v>
      </c>
    </row>
    <row r="12" spans="1:14" x14ac:dyDescent="0.3">
      <c r="A12" t="s">
        <v>32</v>
      </c>
      <c r="B12" t="s">
        <v>60</v>
      </c>
      <c r="C12" t="s">
        <v>61</v>
      </c>
      <c r="D12" t="s">
        <v>62</v>
      </c>
      <c r="E12" s="5">
        <v>45.554347826086953</v>
      </c>
      <c r="F12" s="5">
        <v>43.831521739130437</v>
      </c>
      <c r="G12" s="5">
        <v>0</v>
      </c>
      <c r="H12" s="6">
        <f t="shared" si="0"/>
        <v>0</v>
      </c>
      <c r="I12" s="5">
        <v>0</v>
      </c>
      <c r="J12" s="5">
        <v>0</v>
      </c>
      <c r="K12" s="6">
        <v>0</v>
      </c>
      <c r="L12" s="5">
        <v>148.08423913043478</v>
      </c>
      <c r="M12" s="5">
        <v>0</v>
      </c>
      <c r="N12" s="5">
        <f t="shared" si="2"/>
        <v>0</v>
      </c>
    </row>
    <row r="13" spans="1:14" x14ac:dyDescent="0.3">
      <c r="A13" t="s">
        <v>32</v>
      </c>
      <c r="B13" t="s">
        <v>63</v>
      </c>
      <c r="C13" t="s">
        <v>64</v>
      </c>
      <c r="D13" t="s">
        <v>65</v>
      </c>
      <c r="E13" s="5">
        <v>21.793478260869566</v>
      </c>
      <c r="F13" s="5">
        <v>10.334239130434783</v>
      </c>
      <c r="G13" s="5">
        <v>0</v>
      </c>
      <c r="H13" s="6">
        <f t="shared" si="0"/>
        <v>0</v>
      </c>
      <c r="I13" s="5">
        <v>27.013586956521738</v>
      </c>
      <c r="J13" s="5">
        <v>0</v>
      </c>
      <c r="K13" s="6">
        <f t="shared" si="1"/>
        <v>0</v>
      </c>
      <c r="L13" s="5">
        <v>79.201086956521735</v>
      </c>
      <c r="M13" s="5">
        <v>0</v>
      </c>
      <c r="N13" s="5">
        <f t="shared" si="2"/>
        <v>0</v>
      </c>
    </row>
    <row r="14" spans="1:14" x14ac:dyDescent="0.3">
      <c r="A14" t="s">
        <v>32</v>
      </c>
      <c r="B14" t="s">
        <v>66</v>
      </c>
      <c r="C14" t="s">
        <v>67</v>
      </c>
      <c r="D14" t="s">
        <v>68</v>
      </c>
      <c r="E14" s="5">
        <v>58.347826086956523</v>
      </c>
      <c r="F14" s="5">
        <v>20.486521739130438</v>
      </c>
      <c r="G14" s="5">
        <v>0</v>
      </c>
      <c r="H14" s="6">
        <f t="shared" si="0"/>
        <v>0</v>
      </c>
      <c r="I14" s="5">
        <v>64.422173913043494</v>
      </c>
      <c r="J14" s="5">
        <v>0</v>
      </c>
      <c r="K14" s="6">
        <f t="shared" si="1"/>
        <v>0</v>
      </c>
      <c r="L14" s="5">
        <v>137.30315217391305</v>
      </c>
      <c r="M14" s="5">
        <v>0</v>
      </c>
      <c r="N14" s="5">
        <f t="shared" si="2"/>
        <v>0</v>
      </c>
    </row>
    <row r="15" spans="1:14" x14ac:dyDescent="0.3">
      <c r="A15" t="s">
        <v>32</v>
      </c>
      <c r="B15" t="s">
        <v>69</v>
      </c>
      <c r="C15" t="s">
        <v>70</v>
      </c>
      <c r="D15" t="s">
        <v>71</v>
      </c>
      <c r="E15" s="5">
        <v>59.945652173913047</v>
      </c>
      <c r="F15" s="5">
        <v>29.960760869565206</v>
      </c>
      <c r="G15" s="5">
        <v>0</v>
      </c>
      <c r="H15" s="6">
        <f t="shared" si="0"/>
        <v>0</v>
      </c>
      <c r="I15" s="5">
        <v>47.56630434782609</v>
      </c>
      <c r="J15" s="5">
        <v>0</v>
      </c>
      <c r="K15" s="6">
        <f t="shared" si="1"/>
        <v>0</v>
      </c>
      <c r="L15" s="5">
        <v>191.36271739130441</v>
      </c>
      <c r="M15" s="5">
        <v>0</v>
      </c>
      <c r="N15" s="5">
        <f t="shared" si="2"/>
        <v>0</v>
      </c>
    </row>
    <row r="16" spans="1:14" x14ac:dyDescent="0.3">
      <c r="A16" t="s">
        <v>32</v>
      </c>
      <c r="B16" t="s">
        <v>72</v>
      </c>
      <c r="C16" t="s">
        <v>70</v>
      </c>
      <c r="D16" t="s">
        <v>71</v>
      </c>
      <c r="E16" s="5">
        <v>66.358695652173907</v>
      </c>
      <c r="F16" s="5">
        <v>51.679565217391307</v>
      </c>
      <c r="G16" s="5">
        <v>4.2865217391304355</v>
      </c>
      <c r="H16" s="6">
        <f t="shared" si="0"/>
        <v>8.2944229911747144E-2</v>
      </c>
      <c r="I16" s="5">
        <v>55.030217391304362</v>
      </c>
      <c r="J16" s="5">
        <v>1.3804347826086956</v>
      </c>
      <c r="K16" s="6">
        <f t="shared" si="1"/>
        <v>2.5085032334014112E-2</v>
      </c>
      <c r="L16" s="5">
        <v>149.00358695652173</v>
      </c>
      <c r="M16" s="5">
        <v>27.816630434782606</v>
      </c>
      <c r="N16" s="5">
        <f t="shared" si="2"/>
        <v>0.18668430071350778</v>
      </c>
    </row>
    <row r="17" spans="1:14" x14ac:dyDescent="0.3">
      <c r="A17" t="s">
        <v>32</v>
      </c>
      <c r="B17" t="s">
        <v>73</v>
      </c>
      <c r="C17" t="s">
        <v>74</v>
      </c>
      <c r="D17" t="s">
        <v>75</v>
      </c>
      <c r="E17" s="5">
        <v>22.989130434782609</v>
      </c>
      <c r="F17" s="5">
        <v>14.543478260869565</v>
      </c>
      <c r="G17" s="5">
        <v>0</v>
      </c>
      <c r="H17" s="6">
        <f t="shared" si="0"/>
        <v>0</v>
      </c>
      <c r="I17" s="5">
        <v>20.317391304347826</v>
      </c>
      <c r="J17" s="5">
        <v>0</v>
      </c>
      <c r="K17" s="6">
        <f t="shared" si="1"/>
        <v>0</v>
      </c>
      <c r="L17" s="5">
        <v>111.73315217391306</v>
      </c>
      <c r="M17" s="5">
        <v>0</v>
      </c>
      <c r="N17" s="5">
        <f t="shared" si="2"/>
        <v>0</v>
      </c>
    </row>
    <row r="18" spans="1:14" x14ac:dyDescent="0.3">
      <c r="A18" t="s">
        <v>32</v>
      </c>
      <c r="B18" t="s">
        <v>76</v>
      </c>
      <c r="C18" t="s">
        <v>40</v>
      </c>
      <c r="D18" t="s">
        <v>41</v>
      </c>
      <c r="E18" s="5">
        <v>63.032608695652172</v>
      </c>
      <c r="F18" s="5">
        <v>54.679347826086975</v>
      </c>
      <c r="G18" s="5">
        <v>1.9404347826086958</v>
      </c>
      <c r="H18" s="6">
        <f t="shared" si="0"/>
        <v>3.5487526090845829E-2</v>
      </c>
      <c r="I18" s="5">
        <v>77.165434782608671</v>
      </c>
      <c r="J18" s="5">
        <v>18.021739130434781</v>
      </c>
      <c r="K18" s="6">
        <f t="shared" si="1"/>
        <v>0.23354678401289161</v>
      </c>
      <c r="L18" s="5">
        <v>150.56999999999994</v>
      </c>
      <c r="M18" s="5">
        <v>0.51184782608695645</v>
      </c>
      <c r="N18" s="5">
        <f t="shared" si="2"/>
        <v>3.3994011163376281E-3</v>
      </c>
    </row>
    <row r="19" spans="1:14" x14ac:dyDescent="0.3">
      <c r="A19" t="s">
        <v>32</v>
      </c>
      <c r="B19" t="s">
        <v>77</v>
      </c>
      <c r="C19" t="s">
        <v>78</v>
      </c>
      <c r="D19" t="s">
        <v>41</v>
      </c>
      <c r="E19" s="5">
        <v>81.978260869565219</v>
      </c>
      <c r="F19" s="5">
        <v>48.224130434782609</v>
      </c>
      <c r="G19" s="5">
        <v>0</v>
      </c>
      <c r="H19" s="6">
        <f t="shared" si="0"/>
        <v>0</v>
      </c>
      <c r="I19" s="5">
        <v>66.3820652173913</v>
      </c>
      <c r="J19" s="5">
        <v>0</v>
      </c>
      <c r="K19" s="6">
        <f t="shared" si="1"/>
        <v>0</v>
      </c>
      <c r="L19" s="5">
        <v>222.52554347826089</v>
      </c>
      <c r="M19" s="5">
        <v>0</v>
      </c>
      <c r="N19" s="5">
        <f t="shared" si="2"/>
        <v>0</v>
      </c>
    </row>
    <row r="20" spans="1:14" x14ac:dyDescent="0.3">
      <c r="A20" t="s">
        <v>32</v>
      </c>
      <c r="B20" t="s">
        <v>79</v>
      </c>
      <c r="C20" t="s">
        <v>80</v>
      </c>
      <c r="D20" t="s">
        <v>81</v>
      </c>
      <c r="E20" s="5">
        <v>16.75</v>
      </c>
      <c r="F20" s="5">
        <v>18.603804347826088</v>
      </c>
      <c r="G20" s="5">
        <v>0</v>
      </c>
      <c r="H20" s="6">
        <f t="shared" si="0"/>
        <v>0</v>
      </c>
      <c r="I20" s="5">
        <v>6.3034782608695688</v>
      </c>
      <c r="J20" s="5">
        <v>0</v>
      </c>
      <c r="K20" s="6">
        <f t="shared" si="1"/>
        <v>0</v>
      </c>
      <c r="L20" s="5">
        <v>29.71554347826088</v>
      </c>
      <c r="M20" s="5">
        <v>0.16706521739130437</v>
      </c>
      <c r="N20" s="5">
        <f t="shared" si="2"/>
        <v>5.6221491460697985E-3</v>
      </c>
    </row>
    <row r="21" spans="1:14" x14ac:dyDescent="0.3">
      <c r="A21" t="s">
        <v>32</v>
      </c>
      <c r="B21" t="s">
        <v>82</v>
      </c>
      <c r="C21" t="s">
        <v>83</v>
      </c>
      <c r="D21" t="s">
        <v>84</v>
      </c>
      <c r="E21" s="5">
        <v>39.141304347826086</v>
      </c>
      <c r="F21" s="5">
        <v>29.295978260869571</v>
      </c>
      <c r="G21" s="5">
        <v>0</v>
      </c>
      <c r="H21" s="6">
        <f t="shared" si="0"/>
        <v>0</v>
      </c>
      <c r="I21" s="5">
        <v>23.032608695652179</v>
      </c>
      <c r="J21" s="5">
        <v>5.2173913043478262</v>
      </c>
      <c r="K21" s="6">
        <f t="shared" si="1"/>
        <v>0.22652194431335532</v>
      </c>
      <c r="L21" s="5">
        <v>77.594565217391306</v>
      </c>
      <c r="M21" s="5">
        <v>0.63532608695652182</v>
      </c>
      <c r="N21" s="5">
        <f t="shared" si="2"/>
        <v>8.1877652793926076E-3</v>
      </c>
    </row>
    <row r="22" spans="1:14" x14ac:dyDescent="0.3">
      <c r="A22" t="s">
        <v>32</v>
      </c>
      <c r="B22" t="s">
        <v>85</v>
      </c>
      <c r="C22" t="s">
        <v>34</v>
      </c>
      <c r="D22" t="s">
        <v>35</v>
      </c>
      <c r="E22" s="5">
        <v>46.728260869565219</v>
      </c>
      <c r="F22" s="5">
        <v>21.928260869565214</v>
      </c>
      <c r="G22" s="5">
        <v>0</v>
      </c>
      <c r="H22" s="6">
        <f t="shared" si="0"/>
        <v>0</v>
      </c>
      <c r="I22" s="5">
        <v>32.618260869565226</v>
      </c>
      <c r="J22" s="5">
        <v>14.913043478260869</v>
      </c>
      <c r="K22" s="6">
        <f t="shared" si="1"/>
        <v>0.45719922156167508</v>
      </c>
      <c r="L22" s="5">
        <v>111.42739130434781</v>
      </c>
      <c r="M22" s="5">
        <v>1.325</v>
      </c>
      <c r="N22" s="5">
        <f t="shared" si="2"/>
        <v>1.1891151578528426E-2</v>
      </c>
    </row>
    <row r="23" spans="1:14" x14ac:dyDescent="0.3">
      <c r="A23" t="s">
        <v>32</v>
      </c>
      <c r="B23" t="s">
        <v>86</v>
      </c>
      <c r="C23" t="s">
        <v>87</v>
      </c>
      <c r="D23" t="s">
        <v>88</v>
      </c>
      <c r="E23" s="5">
        <v>37.478260869565219</v>
      </c>
      <c r="F23" s="5">
        <v>14.093260869565219</v>
      </c>
      <c r="G23" s="5">
        <v>0</v>
      </c>
      <c r="H23" s="6">
        <f t="shared" si="0"/>
        <v>0</v>
      </c>
      <c r="I23" s="5">
        <v>42.281739130434801</v>
      </c>
      <c r="J23" s="5">
        <v>0</v>
      </c>
      <c r="K23" s="6">
        <f t="shared" si="1"/>
        <v>0</v>
      </c>
      <c r="L23" s="5">
        <v>134.70184782608689</v>
      </c>
      <c r="M23" s="5">
        <v>0</v>
      </c>
      <c r="N23" s="5">
        <f t="shared" si="2"/>
        <v>0</v>
      </c>
    </row>
    <row r="24" spans="1:14" x14ac:dyDescent="0.3">
      <c r="A24" t="s">
        <v>32</v>
      </c>
      <c r="B24" t="s">
        <v>89</v>
      </c>
      <c r="C24" t="s">
        <v>49</v>
      </c>
      <c r="D24" t="s">
        <v>41</v>
      </c>
      <c r="E24" s="5">
        <v>93.673913043478265</v>
      </c>
      <c r="F24" s="5">
        <v>51.990760869565214</v>
      </c>
      <c r="G24" s="5">
        <v>6.5407608695652177</v>
      </c>
      <c r="H24" s="6">
        <f t="shared" si="0"/>
        <v>0.12580621556923785</v>
      </c>
      <c r="I24" s="5">
        <v>94.112499999999983</v>
      </c>
      <c r="J24" s="5">
        <v>3.5652173913043477</v>
      </c>
      <c r="K24" s="6">
        <f t="shared" si="1"/>
        <v>3.7882506482181943E-2</v>
      </c>
      <c r="L24" s="5">
        <v>184.16423913043482</v>
      </c>
      <c r="M24" s="5">
        <v>11.736413043478262</v>
      </c>
      <c r="N24" s="5">
        <f t="shared" si="2"/>
        <v>6.3727969658462932E-2</v>
      </c>
    </row>
    <row r="25" spans="1:14" x14ac:dyDescent="0.3">
      <c r="A25" t="s">
        <v>32</v>
      </c>
      <c r="B25" t="s">
        <v>90</v>
      </c>
      <c r="C25" t="s">
        <v>91</v>
      </c>
      <c r="D25" t="s">
        <v>68</v>
      </c>
      <c r="E25" s="5">
        <v>36.456521739130437</v>
      </c>
      <c r="F25" s="5">
        <v>17.722826086956523</v>
      </c>
      <c r="G25" s="5">
        <v>0</v>
      </c>
      <c r="H25" s="6">
        <f t="shared" si="0"/>
        <v>0</v>
      </c>
      <c r="I25" s="5">
        <v>22.850543478260871</v>
      </c>
      <c r="J25" s="5">
        <v>0</v>
      </c>
      <c r="K25" s="6">
        <f t="shared" si="1"/>
        <v>0</v>
      </c>
      <c r="L25" s="5">
        <v>113.72826086956522</v>
      </c>
      <c r="M25" s="5">
        <v>0</v>
      </c>
      <c r="N25" s="5">
        <f t="shared" si="2"/>
        <v>0</v>
      </c>
    </row>
    <row r="26" spans="1:14" x14ac:dyDescent="0.3">
      <c r="A26" t="s">
        <v>32</v>
      </c>
      <c r="B26" t="s">
        <v>92</v>
      </c>
      <c r="C26" t="s">
        <v>93</v>
      </c>
      <c r="D26" t="s">
        <v>94</v>
      </c>
      <c r="E26" s="5">
        <v>24.782608695652176</v>
      </c>
      <c r="F26" s="5">
        <v>11.660217391304345</v>
      </c>
      <c r="G26" s="5">
        <v>0</v>
      </c>
      <c r="H26" s="6">
        <f t="shared" si="0"/>
        <v>0</v>
      </c>
      <c r="I26" s="5">
        <v>26.635543478260871</v>
      </c>
      <c r="J26" s="5">
        <v>0</v>
      </c>
      <c r="K26" s="6">
        <f t="shared" si="1"/>
        <v>0</v>
      </c>
      <c r="L26" s="5">
        <v>66.756195652173915</v>
      </c>
      <c r="M26" s="5">
        <v>0</v>
      </c>
      <c r="N26" s="5">
        <f t="shared" si="2"/>
        <v>0</v>
      </c>
    </row>
    <row r="27" spans="1:14" x14ac:dyDescent="0.3">
      <c r="A27" t="s">
        <v>32</v>
      </c>
      <c r="B27" t="s">
        <v>95</v>
      </c>
      <c r="C27" t="s">
        <v>96</v>
      </c>
      <c r="D27" t="s">
        <v>97</v>
      </c>
      <c r="E27" s="5">
        <v>23.760869565217391</v>
      </c>
      <c r="F27" s="5">
        <v>27.087826086956515</v>
      </c>
      <c r="G27" s="5">
        <v>0</v>
      </c>
      <c r="H27" s="6">
        <f t="shared" si="0"/>
        <v>0</v>
      </c>
      <c r="I27" s="5">
        <v>20.418804347826089</v>
      </c>
      <c r="J27" s="5">
        <v>0</v>
      </c>
      <c r="K27" s="6">
        <f t="shared" si="1"/>
        <v>0</v>
      </c>
      <c r="L27" s="5">
        <v>95.181630434782633</v>
      </c>
      <c r="M27" s="5">
        <v>0</v>
      </c>
      <c r="N27" s="5">
        <f t="shared" si="2"/>
        <v>0</v>
      </c>
    </row>
    <row r="28" spans="1:14" x14ac:dyDescent="0.3">
      <c r="A28" t="s">
        <v>32</v>
      </c>
      <c r="B28" t="s">
        <v>98</v>
      </c>
      <c r="C28" t="s">
        <v>99</v>
      </c>
      <c r="D28" t="s">
        <v>100</v>
      </c>
      <c r="E28" s="5">
        <v>77.467391304347828</v>
      </c>
      <c r="F28" s="5">
        <v>56.650217391304324</v>
      </c>
      <c r="G28" s="5">
        <v>0</v>
      </c>
      <c r="H28" s="6">
        <f t="shared" si="0"/>
        <v>0</v>
      </c>
      <c r="I28" s="5">
        <v>67.258804347826057</v>
      </c>
      <c r="J28" s="5">
        <v>0</v>
      </c>
      <c r="K28" s="6">
        <f t="shared" si="1"/>
        <v>0</v>
      </c>
      <c r="L28" s="5">
        <v>155.16108695652173</v>
      </c>
      <c r="M28" s="5">
        <v>0</v>
      </c>
      <c r="N28" s="5">
        <f t="shared" si="2"/>
        <v>0</v>
      </c>
    </row>
    <row r="29" spans="1:14" x14ac:dyDescent="0.3">
      <c r="A29" t="s">
        <v>32</v>
      </c>
      <c r="B29" t="s">
        <v>101</v>
      </c>
      <c r="C29" t="s">
        <v>40</v>
      </c>
      <c r="D29" t="s">
        <v>41</v>
      </c>
      <c r="E29" s="5">
        <v>77.760869565217391</v>
      </c>
      <c r="F29" s="5">
        <v>53.456521739130437</v>
      </c>
      <c r="G29" s="5">
        <v>0</v>
      </c>
      <c r="H29" s="6">
        <f t="shared" si="0"/>
        <v>0</v>
      </c>
      <c r="I29" s="5">
        <v>64.165760869565219</v>
      </c>
      <c r="J29" s="5">
        <v>0</v>
      </c>
      <c r="K29" s="6">
        <f t="shared" si="1"/>
        <v>0</v>
      </c>
      <c r="L29" s="5">
        <v>189.08423913043478</v>
      </c>
      <c r="M29" s="5">
        <v>0</v>
      </c>
      <c r="N29" s="5">
        <f t="shared" si="2"/>
        <v>0</v>
      </c>
    </row>
    <row r="30" spans="1:14" x14ac:dyDescent="0.3">
      <c r="A30" t="s">
        <v>32</v>
      </c>
      <c r="B30" t="s">
        <v>102</v>
      </c>
      <c r="C30" t="s">
        <v>103</v>
      </c>
      <c r="D30" t="s">
        <v>104</v>
      </c>
      <c r="E30" s="5">
        <v>39.467391304347828</v>
      </c>
      <c r="F30" s="5">
        <v>29.953804347826086</v>
      </c>
      <c r="G30" s="5">
        <v>0</v>
      </c>
      <c r="H30" s="6">
        <f t="shared" si="0"/>
        <v>0</v>
      </c>
      <c r="I30" s="5">
        <v>20.423913043478262</v>
      </c>
      <c r="J30" s="5">
        <v>0</v>
      </c>
      <c r="K30" s="6">
        <f t="shared" si="1"/>
        <v>0</v>
      </c>
      <c r="L30" s="5">
        <v>80.899456521739125</v>
      </c>
      <c r="M30" s="5">
        <v>0</v>
      </c>
      <c r="N30" s="5">
        <f t="shared" si="2"/>
        <v>0</v>
      </c>
    </row>
    <row r="31" spans="1:14" x14ac:dyDescent="0.3">
      <c r="A31" t="s">
        <v>32</v>
      </c>
      <c r="B31" t="s">
        <v>105</v>
      </c>
      <c r="C31" t="s">
        <v>46</v>
      </c>
      <c r="D31" t="s">
        <v>47</v>
      </c>
      <c r="E31" s="5">
        <v>41.923913043478258</v>
      </c>
      <c r="F31" s="5">
        <v>23.44565217391305</v>
      </c>
      <c r="G31" s="5">
        <v>0</v>
      </c>
      <c r="H31" s="6">
        <f t="shared" si="0"/>
        <v>0</v>
      </c>
      <c r="I31" s="5">
        <v>16.654891304347824</v>
      </c>
      <c r="J31" s="5">
        <v>0</v>
      </c>
      <c r="K31" s="6">
        <f t="shared" si="1"/>
        <v>0</v>
      </c>
      <c r="L31" s="5">
        <v>97.040760869565219</v>
      </c>
      <c r="M31" s="5">
        <v>0</v>
      </c>
      <c r="N31" s="5">
        <f t="shared" si="2"/>
        <v>0</v>
      </c>
    </row>
    <row r="32" spans="1:14" x14ac:dyDescent="0.3">
      <c r="A32" t="s">
        <v>32</v>
      </c>
      <c r="B32" t="s">
        <v>106</v>
      </c>
      <c r="C32" t="s">
        <v>107</v>
      </c>
      <c r="D32" t="s">
        <v>108</v>
      </c>
      <c r="E32" s="5">
        <v>40.771739130434781</v>
      </c>
      <c r="F32" s="5">
        <v>7.5461956521739131</v>
      </c>
      <c r="G32" s="5">
        <v>0</v>
      </c>
      <c r="H32" s="6">
        <f t="shared" si="0"/>
        <v>0</v>
      </c>
      <c r="I32" s="5">
        <v>36.266304347826086</v>
      </c>
      <c r="J32" s="5">
        <v>24.097826086956523</v>
      </c>
      <c r="K32" s="6">
        <f t="shared" si="1"/>
        <v>0.66446875468305111</v>
      </c>
      <c r="L32" s="5">
        <v>70.904891304347828</v>
      </c>
      <c r="M32" s="5">
        <v>5.1385869565217392</v>
      </c>
      <c r="N32" s="5">
        <f t="shared" si="2"/>
        <v>7.2471544092285289E-2</v>
      </c>
    </row>
    <row r="33" spans="1:14" x14ac:dyDescent="0.3">
      <c r="A33" t="s">
        <v>32</v>
      </c>
      <c r="B33" t="s">
        <v>109</v>
      </c>
      <c r="C33" t="s">
        <v>110</v>
      </c>
      <c r="D33" t="s">
        <v>111</v>
      </c>
      <c r="E33" s="5">
        <v>41.695652173913047</v>
      </c>
      <c r="F33" s="5">
        <v>20.225978260869571</v>
      </c>
      <c r="G33" s="5">
        <v>0</v>
      </c>
      <c r="H33" s="6">
        <f t="shared" si="0"/>
        <v>0</v>
      </c>
      <c r="I33" s="5">
        <v>24.074565217391307</v>
      </c>
      <c r="J33" s="5">
        <v>4.3913043478260869</v>
      </c>
      <c r="K33" s="6">
        <f t="shared" si="1"/>
        <v>0.18240430546400221</v>
      </c>
      <c r="L33" s="5">
        <v>110.76195652173911</v>
      </c>
      <c r="M33" s="5">
        <v>0.60771739130434776</v>
      </c>
      <c r="N33" s="5">
        <f t="shared" si="2"/>
        <v>5.4866978734261686E-3</v>
      </c>
    </row>
    <row r="34" spans="1:14" x14ac:dyDescent="0.3">
      <c r="A34" t="s">
        <v>32</v>
      </c>
      <c r="B34" t="s">
        <v>112</v>
      </c>
      <c r="C34" t="s">
        <v>40</v>
      </c>
      <c r="D34" t="s">
        <v>41</v>
      </c>
      <c r="E34" s="5">
        <v>110.75</v>
      </c>
      <c r="F34" s="5">
        <v>67.205434782608705</v>
      </c>
      <c r="G34" s="5">
        <v>19.342391304347824</v>
      </c>
      <c r="H34" s="6">
        <f t="shared" si="0"/>
        <v>0.28780992738035543</v>
      </c>
      <c r="I34" s="5">
        <v>64.993804347826071</v>
      </c>
      <c r="J34" s="5">
        <v>11.728260869565217</v>
      </c>
      <c r="K34" s="6">
        <f t="shared" si="1"/>
        <v>0.18045198288131148</v>
      </c>
      <c r="L34" s="5">
        <v>263.40793478260866</v>
      </c>
      <c r="M34" s="5">
        <v>45.716630434782608</v>
      </c>
      <c r="N34" s="5">
        <f t="shared" si="2"/>
        <v>0.1735582888667066</v>
      </c>
    </row>
    <row r="35" spans="1:14" x14ac:dyDescent="0.3">
      <c r="A35" t="s">
        <v>32</v>
      </c>
      <c r="B35" t="s">
        <v>113</v>
      </c>
      <c r="C35" t="s">
        <v>37</v>
      </c>
      <c r="D35" t="s">
        <v>38</v>
      </c>
      <c r="E35" s="5">
        <v>54.826086956521742</v>
      </c>
      <c r="F35" s="5">
        <v>34.66304347826086</v>
      </c>
      <c r="G35" s="5">
        <v>0</v>
      </c>
      <c r="H35" s="6">
        <f t="shared" si="0"/>
        <v>0</v>
      </c>
      <c r="I35" s="5">
        <v>33.366304347826073</v>
      </c>
      <c r="J35" s="5">
        <v>0</v>
      </c>
      <c r="K35" s="6">
        <f t="shared" si="1"/>
        <v>0</v>
      </c>
      <c r="L35" s="5">
        <v>115.45597826086953</v>
      </c>
      <c r="M35" s="5">
        <v>0</v>
      </c>
      <c r="N35" s="5">
        <f t="shared" si="2"/>
        <v>0</v>
      </c>
    </row>
    <row r="36" spans="1:14" x14ac:dyDescent="0.3">
      <c r="A36" t="s">
        <v>32</v>
      </c>
      <c r="B36" t="s">
        <v>114</v>
      </c>
      <c r="C36" t="s">
        <v>99</v>
      </c>
      <c r="D36" t="s">
        <v>100</v>
      </c>
      <c r="E36" s="5">
        <v>56.858695652173914</v>
      </c>
      <c r="F36" s="5">
        <v>35.027173913043463</v>
      </c>
      <c r="G36" s="5">
        <v>0</v>
      </c>
      <c r="H36" s="6">
        <f t="shared" si="0"/>
        <v>0</v>
      </c>
      <c r="I36" s="5">
        <v>49.333695652173922</v>
      </c>
      <c r="J36" s="5">
        <v>0</v>
      </c>
      <c r="K36" s="6">
        <f t="shared" si="1"/>
        <v>0</v>
      </c>
      <c r="L36" s="5">
        <v>128.44999999999996</v>
      </c>
      <c r="M36" s="5">
        <v>0</v>
      </c>
      <c r="N36" s="5">
        <f t="shared" si="2"/>
        <v>0</v>
      </c>
    </row>
    <row r="37" spans="1:14" x14ac:dyDescent="0.3">
      <c r="A37" t="s">
        <v>32</v>
      </c>
      <c r="B37" t="s">
        <v>115</v>
      </c>
      <c r="C37" t="s">
        <v>34</v>
      </c>
      <c r="D37" t="s">
        <v>35</v>
      </c>
      <c r="E37" s="5">
        <v>66.445652173913047</v>
      </c>
      <c r="F37" s="5">
        <v>31.17336956521741</v>
      </c>
      <c r="G37" s="5">
        <v>0.29826086956521736</v>
      </c>
      <c r="H37" s="6">
        <f t="shared" si="0"/>
        <v>9.5678097595843659E-3</v>
      </c>
      <c r="I37" s="5">
        <v>59.160652173913093</v>
      </c>
      <c r="J37" s="5">
        <v>0.29347826086956524</v>
      </c>
      <c r="K37" s="6">
        <f t="shared" si="1"/>
        <v>4.960700230396963E-3</v>
      </c>
      <c r="L37" s="5">
        <v>173.04282608695655</v>
      </c>
      <c r="M37" s="5">
        <v>23.018804347826087</v>
      </c>
      <c r="N37" s="5">
        <f t="shared" si="2"/>
        <v>0.13302374255179353</v>
      </c>
    </row>
    <row r="38" spans="1:14" x14ac:dyDescent="0.3">
      <c r="A38" t="s">
        <v>32</v>
      </c>
      <c r="B38" t="s">
        <v>116</v>
      </c>
      <c r="C38" t="s">
        <v>78</v>
      </c>
      <c r="D38" t="s">
        <v>71</v>
      </c>
      <c r="E38" s="5">
        <v>58.032608695652172</v>
      </c>
      <c r="F38" s="5">
        <v>32.565434782608698</v>
      </c>
      <c r="G38" s="5">
        <v>0</v>
      </c>
      <c r="H38" s="6">
        <f t="shared" si="0"/>
        <v>0</v>
      </c>
      <c r="I38" s="5">
        <v>55.866413043478254</v>
      </c>
      <c r="J38" s="5">
        <v>0</v>
      </c>
      <c r="K38" s="6">
        <f t="shared" si="1"/>
        <v>0</v>
      </c>
      <c r="L38" s="5">
        <v>141.13445652173914</v>
      </c>
      <c r="M38" s="5">
        <v>0</v>
      </c>
      <c r="N38" s="5">
        <f t="shared" si="2"/>
        <v>0</v>
      </c>
    </row>
    <row r="39" spans="1:14" x14ac:dyDescent="0.3">
      <c r="A39" t="s">
        <v>32</v>
      </c>
      <c r="B39" t="s">
        <v>117</v>
      </c>
      <c r="C39" t="s">
        <v>34</v>
      </c>
      <c r="D39" t="s">
        <v>35</v>
      </c>
      <c r="E39" s="5">
        <v>76.956521739130437</v>
      </c>
      <c r="F39" s="5">
        <v>40.413804347826087</v>
      </c>
      <c r="G39" s="5">
        <v>5.0261956521739117</v>
      </c>
      <c r="H39" s="6">
        <f t="shared" si="0"/>
        <v>0.12436828784826533</v>
      </c>
      <c r="I39" s="5">
        <v>88.966413043478283</v>
      </c>
      <c r="J39" s="5">
        <v>2.9130434782608696</v>
      </c>
      <c r="K39" s="6">
        <f t="shared" si="1"/>
        <v>3.2743182270788554E-2</v>
      </c>
      <c r="L39" s="5">
        <v>185.94108695652173</v>
      </c>
      <c r="M39" s="5">
        <v>0</v>
      </c>
      <c r="N39" s="5">
        <f t="shared" si="2"/>
        <v>0</v>
      </c>
    </row>
    <row r="40" spans="1:14" x14ac:dyDescent="0.3">
      <c r="A40" t="s">
        <v>32</v>
      </c>
      <c r="B40" t="s">
        <v>118</v>
      </c>
      <c r="C40" t="s">
        <v>37</v>
      </c>
      <c r="D40" t="s">
        <v>38</v>
      </c>
      <c r="E40" s="5">
        <v>60.673913043478258</v>
      </c>
      <c r="F40" s="5">
        <v>38.619130434782612</v>
      </c>
      <c r="G40" s="5">
        <v>0</v>
      </c>
      <c r="H40" s="6">
        <f t="shared" si="0"/>
        <v>0</v>
      </c>
      <c r="I40" s="5">
        <v>41.99271739130436</v>
      </c>
      <c r="J40" s="5">
        <v>11.358695652173912</v>
      </c>
      <c r="K40" s="6">
        <f t="shared" si="1"/>
        <v>0.27049203666267174</v>
      </c>
      <c r="L40" s="5">
        <v>140.26086956521738</v>
      </c>
      <c r="M40" s="5">
        <v>0</v>
      </c>
      <c r="N40" s="5">
        <f t="shared" si="2"/>
        <v>0</v>
      </c>
    </row>
    <row r="41" spans="1:14" x14ac:dyDescent="0.3">
      <c r="A41" t="s">
        <v>32</v>
      </c>
      <c r="B41" t="s">
        <v>119</v>
      </c>
      <c r="C41" t="s">
        <v>40</v>
      </c>
      <c r="D41" t="s">
        <v>41</v>
      </c>
      <c r="E41" s="5">
        <v>61.641304347826086</v>
      </c>
      <c r="F41" s="5">
        <v>41.853913043478244</v>
      </c>
      <c r="G41" s="5">
        <v>0</v>
      </c>
      <c r="H41" s="6">
        <f t="shared" si="0"/>
        <v>0</v>
      </c>
      <c r="I41" s="5">
        <v>40.031304347826087</v>
      </c>
      <c r="J41" s="5">
        <v>0</v>
      </c>
      <c r="K41" s="6">
        <f t="shared" si="1"/>
        <v>0</v>
      </c>
      <c r="L41" s="5">
        <v>120.27336956521737</v>
      </c>
      <c r="M41" s="5">
        <v>0</v>
      </c>
      <c r="N41" s="5">
        <f t="shared" si="2"/>
        <v>0</v>
      </c>
    </row>
    <row r="42" spans="1:14" x14ac:dyDescent="0.3">
      <c r="A42" t="s">
        <v>32</v>
      </c>
      <c r="B42" t="s">
        <v>120</v>
      </c>
      <c r="C42" t="s">
        <v>121</v>
      </c>
      <c r="D42" t="s">
        <v>35</v>
      </c>
      <c r="E42" s="5">
        <v>91.282608695652172</v>
      </c>
      <c r="F42" s="5">
        <v>42.272826086956499</v>
      </c>
      <c r="G42" s="5">
        <v>0</v>
      </c>
      <c r="H42" s="6">
        <f t="shared" si="0"/>
        <v>0</v>
      </c>
      <c r="I42" s="5">
        <v>86.000217391304318</v>
      </c>
      <c r="J42" s="5">
        <v>0</v>
      </c>
      <c r="K42" s="6">
        <f t="shared" si="1"/>
        <v>0</v>
      </c>
      <c r="L42" s="5">
        <v>190.82086956521744</v>
      </c>
      <c r="M42" s="5">
        <v>0</v>
      </c>
      <c r="N42" s="5">
        <f t="shared" si="2"/>
        <v>0</v>
      </c>
    </row>
    <row r="43" spans="1:14" x14ac:dyDescent="0.3">
      <c r="A43" t="s">
        <v>32</v>
      </c>
      <c r="B43" t="s">
        <v>122</v>
      </c>
      <c r="C43" t="s">
        <v>103</v>
      </c>
      <c r="D43" t="s">
        <v>104</v>
      </c>
      <c r="E43" s="5">
        <v>70.684782608695656</v>
      </c>
      <c r="F43" s="5">
        <v>39.812499999999986</v>
      </c>
      <c r="G43" s="5">
        <v>0</v>
      </c>
      <c r="H43" s="6">
        <f t="shared" si="0"/>
        <v>0</v>
      </c>
      <c r="I43" s="5">
        <v>52.919347826086948</v>
      </c>
      <c r="J43" s="5">
        <v>0</v>
      </c>
      <c r="K43" s="6">
        <f t="shared" si="1"/>
        <v>0</v>
      </c>
      <c r="L43" s="5">
        <v>158.01554347826092</v>
      </c>
      <c r="M43" s="5">
        <v>0</v>
      </c>
      <c r="N43" s="5">
        <f t="shared" si="2"/>
        <v>0</v>
      </c>
    </row>
    <row r="44" spans="1:14" x14ac:dyDescent="0.3">
      <c r="A44" t="s">
        <v>32</v>
      </c>
      <c r="B44" t="s">
        <v>123</v>
      </c>
      <c r="C44" t="s">
        <v>37</v>
      </c>
      <c r="D44" t="s">
        <v>38</v>
      </c>
      <c r="E44" s="5">
        <v>82.641304347826093</v>
      </c>
      <c r="F44" s="5">
        <v>62.192717391304342</v>
      </c>
      <c r="G44" s="5">
        <v>0</v>
      </c>
      <c r="H44" s="6">
        <f t="shared" si="0"/>
        <v>0</v>
      </c>
      <c r="I44" s="5">
        <v>59.635434782608698</v>
      </c>
      <c r="J44" s="5">
        <v>0</v>
      </c>
      <c r="K44" s="6">
        <f t="shared" si="1"/>
        <v>0</v>
      </c>
      <c r="L44" s="5">
        <v>195.28304347826091</v>
      </c>
      <c r="M44" s="5">
        <v>0</v>
      </c>
      <c r="N44" s="5">
        <f t="shared" si="2"/>
        <v>0</v>
      </c>
    </row>
    <row r="45" spans="1:14" x14ac:dyDescent="0.3">
      <c r="A45" t="s">
        <v>32</v>
      </c>
      <c r="B45" t="s">
        <v>124</v>
      </c>
      <c r="C45" t="s">
        <v>125</v>
      </c>
      <c r="D45" t="s">
        <v>35</v>
      </c>
      <c r="E45" s="5">
        <v>87.847826086956516</v>
      </c>
      <c r="F45" s="5">
        <v>42.969021739130412</v>
      </c>
      <c r="G45" s="5">
        <v>2.0106521739130434</v>
      </c>
      <c r="H45" s="6">
        <f t="shared" si="0"/>
        <v>4.67930637592806E-2</v>
      </c>
      <c r="I45" s="5">
        <v>77.879130434782624</v>
      </c>
      <c r="J45" s="5">
        <v>22.576086956521738</v>
      </c>
      <c r="K45" s="6">
        <f t="shared" si="1"/>
        <v>0.28988622279786952</v>
      </c>
      <c r="L45" s="5">
        <v>196.86978260869569</v>
      </c>
      <c r="M45" s="5">
        <v>16.548913043478262</v>
      </c>
      <c r="N45" s="5">
        <f t="shared" si="2"/>
        <v>8.4060198696777041E-2</v>
      </c>
    </row>
    <row r="46" spans="1:14" x14ac:dyDescent="0.3">
      <c r="A46" t="s">
        <v>32</v>
      </c>
      <c r="B46" t="s">
        <v>126</v>
      </c>
      <c r="C46" t="s">
        <v>127</v>
      </c>
      <c r="D46" t="s">
        <v>128</v>
      </c>
      <c r="E46" s="5">
        <v>89.836956521739125</v>
      </c>
      <c r="F46" s="5">
        <v>50.111847826086937</v>
      </c>
      <c r="G46" s="5">
        <v>0</v>
      </c>
      <c r="H46" s="6">
        <f t="shared" si="0"/>
        <v>0</v>
      </c>
      <c r="I46" s="5">
        <v>68.566956521739144</v>
      </c>
      <c r="J46" s="5">
        <v>0</v>
      </c>
      <c r="K46" s="6">
        <f t="shared" si="1"/>
        <v>0</v>
      </c>
      <c r="L46" s="5">
        <v>193.52858695652182</v>
      </c>
      <c r="M46" s="5">
        <v>0</v>
      </c>
      <c r="N46" s="5">
        <f t="shared" si="2"/>
        <v>0</v>
      </c>
    </row>
    <row r="47" spans="1:14" x14ac:dyDescent="0.3">
      <c r="A47" t="s">
        <v>32</v>
      </c>
      <c r="B47" t="s">
        <v>129</v>
      </c>
      <c r="C47" t="s">
        <v>40</v>
      </c>
      <c r="D47" t="s">
        <v>41</v>
      </c>
      <c r="E47" s="5">
        <v>92.260869565217391</v>
      </c>
      <c r="F47" s="5">
        <v>60.895108695652169</v>
      </c>
      <c r="G47" s="5">
        <v>0</v>
      </c>
      <c r="H47" s="6">
        <f t="shared" si="0"/>
        <v>0</v>
      </c>
      <c r="I47" s="5">
        <v>66.643695652173875</v>
      </c>
      <c r="J47" s="5">
        <v>0</v>
      </c>
      <c r="K47" s="6">
        <f t="shared" si="1"/>
        <v>0</v>
      </c>
      <c r="L47" s="5">
        <v>188.85717391304345</v>
      </c>
      <c r="M47" s="5">
        <v>0</v>
      </c>
      <c r="N47" s="5">
        <f t="shared" si="2"/>
        <v>0</v>
      </c>
    </row>
    <row r="48" spans="1:14" x14ac:dyDescent="0.3">
      <c r="A48" t="s">
        <v>32</v>
      </c>
      <c r="B48" t="s">
        <v>130</v>
      </c>
      <c r="C48" t="s">
        <v>131</v>
      </c>
      <c r="D48" t="s">
        <v>132</v>
      </c>
      <c r="E48" s="5">
        <v>31.456521739130434</v>
      </c>
      <c r="F48" s="5">
        <v>9.9211956521739122</v>
      </c>
      <c r="G48" s="5">
        <v>0</v>
      </c>
      <c r="H48" s="6">
        <f t="shared" si="0"/>
        <v>0</v>
      </c>
      <c r="I48" s="5">
        <v>25.317934782608695</v>
      </c>
      <c r="J48" s="5">
        <v>0</v>
      </c>
      <c r="K48" s="6">
        <f t="shared" si="1"/>
        <v>0</v>
      </c>
      <c r="L48" s="5">
        <v>56.836956521739133</v>
      </c>
      <c r="M48" s="5">
        <v>0</v>
      </c>
      <c r="N48" s="5">
        <f t="shared" si="2"/>
        <v>0</v>
      </c>
    </row>
    <row r="49" spans="1:14" x14ac:dyDescent="0.3">
      <c r="A49" t="s">
        <v>32</v>
      </c>
      <c r="B49" t="s">
        <v>133</v>
      </c>
      <c r="C49" t="s">
        <v>134</v>
      </c>
      <c r="D49" t="s">
        <v>135</v>
      </c>
      <c r="E49" s="5">
        <v>35.782608695652172</v>
      </c>
      <c r="F49" s="5">
        <v>37.135434782608698</v>
      </c>
      <c r="G49" s="5">
        <v>0</v>
      </c>
      <c r="H49" s="6">
        <f t="shared" si="0"/>
        <v>0</v>
      </c>
      <c r="I49" s="5">
        <v>15.046304347826084</v>
      </c>
      <c r="J49" s="5">
        <v>0</v>
      </c>
      <c r="K49" s="6">
        <f t="shared" si="1"/>
        <v>0</v>
      </c>
      <c r="L49" s="5">
        <v>78.771847826086969</v>
      </c>
      <c r="M49" s="5">
        <v>0</v>
      </c>
      <c r="N49" s="5">
        <f t="shared" si="2"/>
        <v>0</v>
      </c>
    </row>
    <row r="50" spans="1:14" x14ac:dyDescent="0.3">
      <c r="A50" t="s">
        <v>32</v>
      </c>
      <c r="B50" t="s">
        <v>136</v>
      </c>
      <c r="C50" t="s">
        <v>137</v>
      </c>
      <c r="D50" t="s">
        <v>138</v>
      </c>
      <c r="E50" s="5">
        <v>28.304347826086957</v>
      </c>
      <c r="F50" s="5">
        <v>18.064239130434785</v>
      </c>
      <c r="G50" s="5">
        <v>0</v>
      </c>
      <c r="H50" s="6">
        <f t="shared" si="0"/>
        <v>0</v>
      </c>
      <c r="I50" s="5">
        <v>20.50380434782609</v>
      </c>
      <c r="J50" s="5">
        <v>0</v>
      </c>
      <c r="K50" s="6">
        <f t="shared" si="1"/>
        <v>0</v>
      </c>
      <c r="L50" s="5">
        <v>49.376630434782605</v>
      </c>
      <c r="M50" s="5">
        <v>0.2608695652173913</v>
      </c>
      <c r="N50" s="5">
        <f t="shared" si="2"/>
        <v>5.2832597712788795E-3</v>
      </c>
    </row>
    <row r="51" spans="1:14" x14ac:dyDescent="0.3">
      <c r="A51" t="s">
        <v>32</v>
      </c>
      <c r="B51" t="s">
        <v>139</v>
      </c>
      <c r="C51" t="s">
        <v>78</v>
      </c>
      <c r="D51" t="s">
        <v>71</v>
      </c>
      <c r="E51" s="5">
        <v>84.347826086956516</v>
      </c>
      <c r="F51" s="5">
        <v>31.346195652173908</v>
      </c>
      <c r="G51" s="5">
        <v>0</v>
      </c>
      <c r="H51" s="6">
        <f t="shared" si="0"/>
        <v>0</v>
      </c>
      <c r="I51" s="5">
        <v>62.503043478260878</v>
      </c>
      <c r="J51" s="5">
        <v>0</v>
      </c>
      <c r="K51" s="6">
        <f t="shared" si="1"/>
        <v>0</v>
      </c>
      <c r="L51" s="5">
        <v>214.05445652173913</v>
      </c>
      <c r="M51" s="5">
        <v>0</v>
      </c>
      <c r="N51" s="5">
        <f t="shared" si="2"/>
        <v>0</v>
      </c>
    </row>
    <row r="52" spans="1:14" x14ac:dyDescent="0.3">
      <c r="A52" t="s">
        <v>32</v>
      </c>
      <c r="B52" t="s">
        <v>140</v>
      </c>
      <c r="C52" t="s">
        <v>141</v>
      </c>
      <c r="D52" t="s">
        <v>142</v>
      </c>
      <c r="E52" s="5">
        <v>53.206521739130437</v>
      </c>
      <c r="F52" s="5">
        <v>30.603260869565219</v>
      </c>
      <c r="G52" s="5">
        <v>0</v>
      </c>
      <c r="H52" s="6">
        <f t="shared" si="0"/>
        <v>0</v>
      </c>
      <c r="I52" s="5">
        <v>31.054347826086957</v>
      </c>
      <c r="J52" s="5">
        <v>0</v>
      </c>
      <c r="K52" s="6">
        <f t="shared" si="1"/>
        <v>0</v>
      </c>
      <c r="L52" s="5">
        <v>152.42119565217391</v>
      </c>
      <c r="M52" s="5">
        <v>0</v>
      </c>
      <c r="N52" s="5">
        <f t="shared" si="2"/>
        <v>0</v>
      </c>
    </row>
    <row r="53" spans="1:14" x14ac:dyDescent="0.3">
      <c r="A53" t="s">
        <v>32</v>
      </c>
      <c r="B53" t="s">
        <v>143</v>
      </c>
      <c r="C53" t="s">
        <v>99</v>
      </c>
      <c r="D53" t="s">
        <v>100</v>
      </c>
      <c r="E53" s="5">
        <v>52.423913043478258</v>
      </c>
      <c r="F53" s="5">
        <v>22.069565217391304</v>
      </c>
      <c r="G53" s="5">
        <v>0</v>
      </c>
      <c r="H53" s="6">
        <f t="shared" si="0"/>
        <v>0</v>
      </c>
      <c r="I53" s="5">
        <v>48.544021739130429</v>
      </c>
      <c r="J53" s="5">
        <v>0</v>
      </c>
      <c r="K53" s="6">
        <f t="shared" si="1"/>
        <v>0</v>
      </c>
      <c r="L53" s="5">
        <v>129.91543478260866</v>
      </c>
      <c r="M53" s="5">
        <v>0</v>
      </c>
      <c r="N53" s="5">
        <f t="shared" si="2"/>
        <v>0</v>
      </c>
    </row>
    <row r="54" spans="1:14" x14ac:dyDescent="0.3">
      <c r="A54" t="s">
        <v>32</v>
      </c>
      <c r="B54" t="s">
        <v>144</v>
      </c>
      <c r="C54" t="s">
        <v>145</v>
      </c>
      <c r="D54" t="s">
        <v>108</v>
      </c>
      <c r="E54" s="5">
        <v>62.695652173913047</v>
      </c>
      <c r="F54" s="5">
        <v>29.433260869565224</v>
      </c>
      <c r="G54" s="5">
        <v>0</v>
      </c>
      <c r="H54" s="6">
        <f t="shared" si="0"/>
        <v>0</v>
      </c>
      <c r="I54" s="5">
        <v>43.995543478260878</v>
      </c>
      <c r="J54" s="5">
        <v>0.16304347826086957</v>
      </c>
      <c r="K54" s="6">
        <f t="shared" si="1"/>
        <v>3.705908948287746E-3</v>
      </c>
      <c r="L54" s="5">
        <v>158.46282608695643</v>
      </c>
      <c r="M54" s="5">
        <v>0</v>
      </c>
      <c r="N54" s="5">
        <f t="shared" si="2"/>
        <v>0</v>
      </c>
    </row>
    <row r="55" spans="1:14" x14ac:dyDescent="0.3">
      <c r="A55" t="s">
        <v>32</v>
      </c>
      <c r="B55" t="s">
        <v>146</v>
      </c>
      <c r="C55" t="s">
        <v>147</v>
      </c>
      <c r="D55" t="s">
        <v>68</v>
      </c>
      <c r="E55" s="5">
        <v>40.184782608695649</v>
      </c>
      <c r="F55" s="5">
        <v>21.127717391304348</v>
      </c>
      <c r="G55" s="5">
        <v>0</v>
      </c>
      <c r="H55" s="6">
        <f t="shared" si="0"/>
        <v>0</v>
      </c>
      <c r="I55" s="5">
        <v>20.494565217391305</v>
      </c>
      <c r="J55" s="5">
        <v>0</v>
      </c>
      <c r="K55" s="6">
        <f t="shared" si="1"/>
        <v>0</v>
      </c>
      <c r="L55" s="5">
        <v>79.160326086956516</v>
      </c>
      <c r="M55" s="5">
        <v>0</v>
      </c>
      <c r="N55" s="5">
        <f t="shared" si="2"/>
        <v>0</v>
      </c>
    </row>
    <row r="56" spans="1:14" x14ac:dyDescent="0.3">
      <c r="A56" t="s">
        <v>32</v>
      </c>
      <c r="B56" t="s">
        <v>148</v>
      </c>
      <c r="C56" t="s">
        <v>149</v>
      </c>
      <c r="D56" t="s">
        <v>150</v>
      </c>
      <c r="E56" s="5">
        <v>22.358695652173914</v>
      </c>
      <c r="F56" s="5">
        <v>14.396630434782614</v>
      </c>
      <c r="G56" s="5">
        <v>0</v>
      </c>
      <c r="H56" s="6">
        <f t="shared" si="0"/>
        <v>0</v>
      </c>
      <c r="I56" s="5">
        <v>24.497391304347829</v>
      </c>
      <c r="J56" s="5">
        <v>0</v>
      </c>
      <c r="K56" s="6">
        <f t="shared" si="1"/>
        <v>0</v>
      </c>
      <c r="L56" s="5">
        <v>64.840326086956495</v>
      </c>
      <c r="M56" s="5">
        <v>0</v>
      </c>
      <c r="N56" s="5">
        <f t="shared" si="2"/>
        <v>0</v>
      </c>
    </row>
    <row r="57" spans="1:14" x14ac:dyDescent="0.3">
      <c r="A57" t="s">
        <v>32</v>
      </c>
      <c r="B57" t="s">
        <v>151</v>
      </c>
      <c r="C57" t="s">
        <v>78</v>
      </c>
      <c r="D57" t="s">
        <v>71</v>
      </c>
      <c r="E57" s="5">
        <v>80.782608695652172</v>
      </c>
      <c r="F57" s="5">
        <v>53.628695652173931</v>
      </c>
      <c r="G57" s="5">
        <v>0</v>
      </c>
      <c r="H57" s="6">
        <f t="shared" si="0"/>
        <v>0</v>
      </c>
      <c r="I57" s="5">
        <v>54.277391304347802</v>
      </c>
      <c r="J57" s="5">
        <v>0</v>
      </c>
      <c r="K57" s="6">
        <f t="shared" si="1"/>
        <v>0</v>
      </c>
      <c r="L57" s="5">
        <v>193.10206521739138</v>
      </c>
      <c r="M57" s="5">
        <v>0</v>
      </c>
      <c r="N57" s="5">
        <f t="shared" si="2"/>
        <v>0</v>
      </c>
    </row>
    <row r="58" spans="1:14" x14ac:dyDescent="0.3">
      <c r="A58" t="s">
        <v>32</v>
      </c>
      <c r="B58" t="s">
        <v>152</v>
      </c>
      <c r="C58" t="s">
        <v>153</v>
      </c>
      <c r="D58" t="s">
        <v>154</v>
      </c>
      <c r="E58" s="5">
        <v>49.141304347826086</v>
      </c>
      <c r="F58" s="5">
        <v>15.446086956521741</v>
      </c>
      <c r="G58" s="5">
        <v>0</v>
      </c>
      <c r="H58" s="6">
        <f t="shared" si="0"/>
        <v>0</v>
      </c>
      <c r="I58" s="5">
        <v>34.425978260869577</v>
      </c>
      <c r="J58" s="5">
        <v>0</v>
      </c>
      <c r="K58" s="6">
        <f t="shared" si="1"/>
        <v>0</v>
      </c>
      <c r="L58" s="5">
        <v>108.14967391304346</v>
      </c>
      <c r="M58" s="5">
        <v>0</v>
      </c>
      <c r="N58" s="5">
        <f t="shared" si="2"/>
        <v>0</v>
      </c>
    </row>
    <row r="59" spans="1:14" x14ac:dyDescent="0.3">
      <c r="A59" t="s">
        <v>32</v>
      </c>
      <c r="B59" t="s">
        <v>155</v>
      </c>
      <c r="C59" t="s">
        <v>141</v>
      </c>
      <c r="D59" t="s">
        <v>142</v>
      </c>
      <c r="E59" s="5">
        <v>70.891304347826093</v>
      </c>
      <c r="F59" s="5">
        <v>30.924891304347813</v>
      </c>
      <c r="G59" s="5">
        <v>0</v>
      </c>
      <c r="H59" s="6">
        <f t="shared" si="0"/>
        <v>0</v>
      </c>
      <c r="I59" s="5">
        <v>56.257608695652159</v>
      </c>
      <c r="J59" s="5">
        <v>0</v>
      </c>
      <c r="K59" s="6">
        <f t="shared" si="1"/>
        <v>0</v>
      </c>
      <c r="L59" s="5">
        <v>182.06260869565219</v>
      </c>
      <c r="M59" s="5">
        <v>0</v>
      </c>
      <c r="N59" s="5">
        <f t="shared" si="2"/>
        <v>0</v>
      </c>
    </row>
    <row r="60" spans="1:14" x14ac:dyDescent="0.3">
      <c r="A60" t="s">
        <v>32</v>
      </c>
      <c r="B60" t="s">
        <v>156</v>
      </c>
      <c r="C60" t="s">
        <v>157</v>
      </c>
      <c r="D60" t="s">
        <v>158</v>
      </c>
      <c r="E60" s="5">
        <v>40.532608695652172</v>
      </c>
      <c r="F60" s="5">
        <v>23.780978260869563</v>
      </c>
      <c r="G60" s="5">
        <v>0</v>
      </c>
      <c r="H60" s="6">
        <f t="shared" si="0"/>
        <v>0</v>
      </c>
      <c r="I60" s="5">
        <v>28.791739130434774</v>
      </c>
      <c r="J60" s="5">
        <v>10.945652173913043</v>
      </c>
      <c r="K60" s="6">
        <f t="shared" si="1"/>
        <v>0.38016641246734428</v>
      </c>
      <c r="L60" s="5">
        <v>83.059999999999988</v>
      </c>
      <c r="M60" s="5">
        <v>0.14108695652173914</v>
      </c>
      <c r="N60" s="5">
        <f t="shared" si="2"/>
        <v>1.698614935248485E-3</v>
      </c>
    </row>
    <row r="61" spans="1:14" x14ac:dyDescent="0.3">
      <c r="A61" t="s">
        <v>32</v>
      </c>
      <c r="B61" t="s">
        <v>159</v>
      </c>
      <c r="C61" t="s">
        <v>160</v>
      </c>
      <c r="D61" t="s">
        <v>161</v>
      </c>
      <c r="E61" s="5">
        <v>15.934782608695652</v>
      </c>
      <c r="F61" s="5">
        <v>12.748586956521743</v>
      </c>
      <c r="G61" s="5">
        <v>0</v>
      </c>
      <c r="H61" s="6">
        <f t="shared" si="0"/>
        <v>0</v>
      </c>
      <c r="I61" s="5">
        <v>15.278586956521737</v>
      </c>
      <c r="J61" s="5">
        <v>0.13043478260869565</v>
      </c>
      <c r="K61" s="6">
        <f t="shared" si="1"/>
        <v>8.5370972446518652E-3</v>
      </c>
      <c r="L61" s="5">
        <v>56.261521739130437</v>
      </c>
      <c r="M61" s="5">
        <v>2.6358695652173911</v>
      </c>
      <c r="N61" s="5">
        <f t="shared" si="2"/>
        <v>4.6850306990258994E-2</v>
      </c>
    </row>
    <row r="62" spans="1:14" x14ac:dyDescent="0.3">
      <c r="A62" t="s">
        <v>32</v>
      </c>
      <c r="B62" t="s">
        <v>162</v>
      </c>
      <c r="C62" t="s">
        <v>37</v>
      </c>
      <c r="D62" t="s">
        <v>38</v>
      </c>
      <c r="E62" s="5">
        <v>53.010869565217391</v>
      </c>
      <c r="F62" s="5">
        <v>46.599130434782609</v>
      </c>
      <c r="G62" s="5">
        <v>2.7409782608695652</v>
      </c>
      <c r="H62" s="6">
        <f t="shared" si="0"/>
        <v>5.8820373584131072E-2</v>
      </c>
      <c r="I62" s="5">
        <v>23.755652173913049</v>
      </c>
      <c r="J62" s="5">
        <v>0.29347826086956524</v>
      </c>
      <c r="K62" s="6">
        <f t="shared" si="1"/>
        <v>1.2354039313298435E-2</v>
      </c>
      <c r="L62" s="5">
        <v>101.45836956521737</v>
      </c>
      <c r="M62" s="5">
        <v>0.6821739130434783</v>
      </c>
      <c r="N62" s="5">
        <f t="shared" si="2"/>
        <v>6.7236829841324959E-3</v>
      </c>
    </row>
    <row r="63" spans="1:14" x14ac:dyDescent="0.3">
      <c r="A63" t="s">
        <v>32</v>
      </c>
      <c r="B63" t="s">
        <v>163</v>
      </c>
      <c r="C63" t="s">
        <v>164</v>
      </c>
      <c r="D63" t="s">
        <v>104</v>
      </c>
      <c r="E63" s="5">
        <v>26.576086956521738</v>
      </c>
      <c r="F63" s="5">
        <v>18.558695652173913</v>
      </c>
      <c r="G63" s="5">
        <v>0</v>
      </c>
      <c r="H63" s="6">
        <f t="shared" si="0"/>
        <v>0</v>
      </c>
      <c r="I63" s="5">
        <v>38.900652173913038</v>
      </c>
      <c r="J63" s="5">
        <v>0</v>
      </c>
      <c r="K63" s="6">
        <f t="shared" si="1"/>
        <v>0</v>
      </c>
      <c r="L63" s="5">
        <v>70.448043478260885</v>
      </c>
      <c r="M63" s="5">
        <v>0</v>
      </c>
      <c r="N63" s="5">
        <f t="shared" si="2"/>
        <v>0</v>
      </c>
    </row>
    <row r="64" spans="1:14" x14ac:dyDescent="0.3">
      <c r="A64" t="s">
        <v>32</v>
      </c>
      <c r="B64" t="s">
        <v>165</v>
      </c>
      <c r="C64" t="s">
        <v>99</v>
      </c>
      <c r="D64" t="s">
        <v>100</v>
      </c>
      <c r="E64" s="5">
        <v>33.152173913043477</v>
      </c>
      <c r="F64" s="5">
        <v>30.408260869565218</v>
      </c>
      <c r="G64" s="5">
        <v>0</v>
      </c>
      <c r="H64" s="6">
        <f t="shared" si="0"/>
        <v>0</v>
      </c>
      <c r="I64" s="5">
        <v>30.15673913043479</v>
      </c>
      <c r="J64" s="5">
        <v>0</v>
      </c>
      <c r="K64" s="6">
        <f t="shared" si="1"/>
        <v>0</v>
      </c>
      <c r="L64" s="5">
        <v>107.62815217391309</v>
      </c>
      <c r="M64" s="5">
        <v>0</v>
      </c>
      <c r="N64" s="5">
        <f t="shared" si="2"/>
        <v>0</v>
      </c>
    </row>
    <row r="65" spans="1:14" x14ac:dyDescent="0.3">
      <c r="A65" t="s">
        <v>32</v>
      </c>
      <c r="B65" t="s">
        <v>166</v>
      </c>
      <c r="C65" t="s">
        <v>80</v>
      </c>
      <c r="D65" t="s">
        <v>81</v>
      </c>
      <c r="E65" s="5">
        <v>46.010869565217391</v>
      </c>
      <c r="F65" s="5">
        <v>22.785652173913046</v>
      </c>
      <c r="G65" s="5">
        <v>0</v>
      </c>
      <c r="H65" s="6">
        <f t="shared" si="0"/>
        <v>0</v>
      </c>
      <c r="I65" s="5">
        <v>28.824456521739133</v>
      </c>
      <c r="J65" s="5">
        <v>0</v>
      </c>
      <c r="K65" s="6">
        <f t="shared" si="1"/>
        <v>0</v>
      </c>
      <c r="L65" s="5">
        <v>105.36195652173912</v>
      </c>
      <c r="M65" s="5">
        <v>0</v>
      </c>
      <c r="N65" s="5">
        <f t="shared" si="2"/>
        <v>0</v>
      </c>
    </row>
    <row r="66" spans="1:14" x14ac:dyDescent="0.3">
      <c r="A66" t="s">
        <v>32</v>
      </c>
      <c r="B66" t="s">
        <v>167</v>
      </c>
      <c r="C66" t="s">
        <v>40</v>
      </c>
      <c r="D66" t="s">
        <v>41</v>
      </c>
      <c r="E66" s="5">
        <v>27.347826086956523</v>
      </c>
      <c r="F66" s="5">
        <v>19.225543478260871</v>
      </c>
      <c r="G66" s="5">
        <v>0.1358695652173913</v>
      </c>
      <c r="H66" s="6">
        <f t="shared" ref="H66:H80" si="3">G66/F66</f>
        <v>7.0671378091872782E-3</v>
      </c>
      <c r="I66" s="5">
        <v>27.517282608695648</v>
      </c>
      <c r="J66" s="5">
        <v>0</v>
      </c>
      <c r="K66" s="6">
        <f t="shared" ref="K66:K80" si="4">J66/I66</f>
        <v>0</v>
      </c>
      <c r="L66" s="5">
        <v>69.850108695652168</v>
      </c>
      <c r="M66" s="5">
        <v>0</v>
      </c>
      <c r="N66" s="5">
        <f t="shared" ref="N66:N80" si="5">M66/L66</f>
        <v>0</v>
      </c>
    </row>
    <row r="67" spans="1:14" x14ac:dyDescent="0.3">
      <c r="A67" t="s">
        <v>32</v>
      </c>
      <c r="B67" t="s">
        <v>168</v>
      </c>
      <c r="C67" t="s">
        <v>37</v>
      </c>
      <c r="D67" t="s">
        <v>38</v>
      </c>
      <c r="E67" s="5">
        <v>45.576086956521742</v>
      </c>
      <c r="F67" s="5">
        <v>18.869565217391305</v>
      </c>
      <c r="G67" s="5">
        <v>0</v>
      </c>
      <c r="H67" s="6">
        <f t="shared" si="3"/>
        <v>0</v>
      </c>
      <c r="I67" s="5">
        <v>26.894021739130434</v>
      </c>
      <c r="J67" s="5">
        <v>0</v>
      </c>
      <c r="K67" s="6">
        <f t="shared" si="4"/>
        <v>0</v>
      </c>
      <c r="L67" s="5">
        <v>77.831521739130437</v>
      </c>
      <c r="M67" s="5">
        <v>0</v>
      </c>
      <c r="N67" s="5">
        <f t="shared" si="5"/>
        <v>0</v>
      </c>
    </row>
    <row r="68" spans="1:14" x14ac:dyDescent="0.3">
      <c r="A68" t="s">
        <v>32</v>
      </c>
      <c r="B68" t="s">
        <v>169</v>
      </c>
      <c r="C68" t="s">
        <v>67</v>
      </c>
      <c r="D68" t="s">
        <v>68</v>
      </c>
      <c r="E68" s="5">
        <v>55.358695652173914</v>
      </c>
      <c r="F68" s="5">
        <v>40.19271739130437</v>
      </c>
      <c r="G68" s="5">
        <v>0</v>
      </c>
      <c r="H68" s="6">
        <f t="shared" si="3"/>
        <v>0</v>
      </c>
      <c r="I68" s="5">
        <v>45.990652173913034</v>
      </c>
      <c r="J68" s="5">
        <v>0</v>
      </c>
      <c r="K68" s="6">
        <f t="shared" si="4"/>
        <v>0</v>
      </c>
      <c r="L68" s="5">
        <v>134.19999999999999</v>
      </c>
      <c r="M68" s="5">
        <v>0</v>
      </c>
      <c r="N68" s="5">
        <f t="shared" si="5"/>
        <v>0</v>
      </c>
    </row>
    <row r="69" spans="1:14" x14ac:dyDescent="0.3">
      <c r="A69" t="s">
        <v>32</v>
      </c>
      <c r="B69" t="s">
        <v>170</v>
      </c>
      <c r="C69" t="s">
        <v>40</v>
      </c>
      <c r="D69" t="s">
        <v>41</v>
      </c>
      <c r="E69" s="5">
        <v>82.804347826086953</v>
      </c>
      <c r="F69" s="5">
        <v>41.631413043478268</v>
      </c>
      <c r="G69" s="5">
        <v>2.5070652173913039</v>
      </c>
      <c r="H69" s="6">
        <f t="shared" si="3"/>
        <v>6.0220517011349582E-2</v>
      </c>
      <c r="I69" s="5">
        <v>80.622282608695627</v>
      </c>
      <c r="J69" s="5">
        <v>2.6195652173913042</v>
      </c>
      <c r="K69" s="6">
        <f t="shared" si="4"/>
        <v>3.2491826485557325E-2</v>
      </c>
      <c r="L69" s="5">
        <v>215.78858695652161</v>
      </c>
      <c r="M69" s="5">
        <v>11.840978260869564</v>
      </c>
      <c r="N69" s="5">
        <f t="shared" si="5"/>
        <v>5.4873051572719905E-2</v>
      </c>
    </row>
    <row r="70" spans="1:14" x14ac:dyDescent="0.3">
      <c r="A70" t="s">
        <v>32</v>
      </c>
      <c r="B70" t="s">
        <v>171</v>
      </c>
      <c r="C70" t="s">
        <v>172</v>
      </c>
      <c r="D70" t="s">
        <v>173</v>
      </c>
      <c r="E70" s="5">
        <v>19.282608695652176</v>
      </c>
      <c r="F70" s="5">
        <v>11.317934782608695</v>
      </c>
      <c r="G70" s="5">
        <v>0</v>
      </c>
      <c r="H70" s="6">
        <f t="shared" si="3"/>
        <v>0</v>
      </c>
      <c r="I70" s="5">
        <v>13.989891304347825</v>
      </c>
      <c r="J70" s="5">
        <v>0</v>
      </c>
      <c r="K70" s="6">
        <f t="shared" si="4"/>
        <v>0</v>
      </c>
      <c r="L70" s="5">
        <v>56.634673913043478</v>
      </c>
      <c r="M70" s="5">
        <v>0</v>
      </c>
      <c r="N70" s="5">
        <f t="shared" si="5"/>
        <v>0</v>
      </c>
    </row>
    <row r="71" spans="1:14" x14ac:dyDescent="0.3">
      <c r="A71" t="s">
        <v>32</v>
      </c>
      <c r="B71" t="s">
        <v>174</v>
      </c>
      <c r="C71" t="s">
        <v>78</v>
      </c>
      <c r="D71" t="s">
        <v>71</v>
      </c>
      <c r="E71" s="5">
        <v>38.413043478260867</v>
      </c>
      <c r="F71" s="5">
        <v>11.461086956521738</v>
      </c>
      <c r="G71" s="5">
        <v>0</v>
      </c>
      <c r="H71" s="6">
        <f t="shared" si="3"/>
        <v>0</v>
      </c>
      <c r="I71" s="5">
        <v>36.990108695652175</v>
      </c>
      <c r="J71" s="5">
        <v>0</v>
      </c>
      <c r="K71" s="6">
        <f t="shared" si="4"/>
        <v>0</v>
      </c>
      <c r="L71" s="5">
        <v>84.294456521739136</v>
      </c>
      <c r="M71" s="5">
        <v>19.322500000000005</v>
      </c>
      <c r="N71" s="5">
        <f t="shared" si="5"/>
        <v>0.22922622432492729</v>
      </c>
    </row>
    <row r="72" spans="1:14" x14ac:dyDescent="0.3">
      <c r="A72" t="s">
        <v>32</v>
      </c>
      <c r="B72" t="s">
        <v>175</v>
      </c>
      <c r="C72" t="s">
        <v>134</v>
      </c>
      <c r="D72" t="s">
        <v>135</v>
      </c>
      <c r="E72" s="5">
        <v>38.521739130434781</v>
      </c>
      <c r="F72" s="5">
        <v>24.603369565217399</v>
      </c>
      <c r="G72" s="5">
        <v>0</v>
      </c>
      <c r="H72" s="6">
        <f t="shared" si="3"/>
        <v>0</v>
      </c>
      <c r="I72" s="5">
        <v>31.698478260869564</v>
      </c>
      <c r="J72" s="5">
        <v>0</v>
      </c>
      <c r="K72" s="6">
        <f t="shared" si="4"/>
        <v>0</v>
      </c>
      <c r="L72" s="5">
        <v>85.147934782608715</v>
      </c>
      <c r="M72" s="5">
        <v>0</v>
      </c>
      <c r="N72" s="5">
        <f t="shared" si="5"/>
        <v>0</v>
      </c>
    </row>
    <row r="73" spans="1:14" x14ac:dyDescent="0.3">
      <c r="A73" t="s">
        <v>32</v>
      </c>
      <c r="B73" t="s">
        <v>176</v>
      </c>
      <c r="C73" t="s">
        <v>40</v>
      </c>
      <c r="D73" t="s">
        <v>41</v>
      </c>
      <c r="E73" s="5">
        <v>19.184782608695652</v>
      </c>
      <c r="F73" s="5">
        <v>30.229456521739138</v>
      </c>
      <c r="G73" s="5">
        <v>0.1766304347826087</v>
      </c>
      <c r="H73" s="6">
        <f t="shared" si="3"/>
        <v>5.8429907482983401E-3</v>
      </c>
      <c r="I73" s="5">
        <v>17.358913043478253</v>
      </c>
      <c r="J73" s="5">
        <v>0</v>
      </c>
      <c r="K73" s="6">
        <f t="shared" si="4"/>
        <v>0</v>
      </c>
      <c r="L73" s="5">
        <v>56.480652173913029</v>
      </c>
      <c r="M73" s="5">
        <v>14.401521739130436</v>
      </c>
      <c r="N73" s="5">
        <f t="shared" si="5"/>
        <v>0.25498150578689904</v>
      </c>
    </row>
    <row r="74" spans="1:14" x14ac:dyDescent="0.3">
      <c r="A74" t="s">
        <v>32</v>
      </c>
      <c r="B74" t="s">
        <v>177</v>
      </c>
      <c r="C74" t="s">
        <v>103</v>
      </c>
      <c r="D74" t="s">
        <v>104</v>
      </c>
      <c r="E74" s="5">
        <v>62.608695652173914</v>
      </c>
      <c r="F74" s="5">
        <v>6.9211956521739131</v>
      </c>
      <c r="G74" s="5">
        <v>0</v>
      </c>
      <c r="H74" s="6">
        <f t="shared" si="3"/>
        <v>0</v>
      </c>
      <c r="I74" s="5">
        <v>76.576086956521735</v>
      </c>
      <c r="J74" s="5">
        <v>0</v>
      </c>
      <c r="K74" s="6">
        <f t="shared" si="4"/>
        <v>0</v>
      </c>
      <c r="L74" s="5">
        <v>140.1141304347826</v>
      </c>
      <c r="M74" s="5">
        <v>0</v>
      </c>
      <c r="N74" s="5">
        <f t="shared" si="5"/>
        <v>0</v>
      </c>
    </row>
    <row r="75" spans="1:14" x14ac:dyDescent="0.3">
      <c r="A75" t="s">
        <v>32</v>
      </c>
      <c r="B75" t="s">
        <v>178</v>
      </c>
      <c r="C75" t="s">
        <v>67</v>
      </c>
      <c r="D75" t="s">
        <v>68</v>
      </c>
      <c r="E75" s="5">
        <v>49.184782608695649</v>
      </c>
      <c r="F75" s="5">
        <v>25.784565217391304</v>
      </c>
      <c r="G75" s="5">
        <v>3.9483695652173911</v>
      </c>
      <c r="H75" s="6">
        <f t="shared" si="3"/>
        <v>0.15312918918463186</v>
      </c>
      <c r="I75" s="5">
        <v>37.929565217391307</v>
      </c>
      <c r="J75" s="5">
        <v>6.3695652173913047</v>
      </c>
      <c r="K75" s="6">
        <f t="shared" si="4"/>
        <v>0.16793140603865286</v>
      </c>
      <c r="L75" s="5">
        <v>115.19630434782604</v>
      </c>
      <c r="M75" s="5">
        <v>0</v>
      </c>
      <c r="N75" s="5">
        <f t="shared" si="5"/>
        <v>0</v>
      </c>
    </row>
    <row r="76" spans="1:14" x14ac:dyDescent="0.3">
      <c r="A76" t="s">
        <v>32</v>
      </c>
      <c r="B76" t="s">
        <v>179</v>
      </c>
      <c r="C76" t="s">
        <v>40</v>
      </c>
      <c r="D76" t="s">
        <v>41</v>
      </c>
      <c r="E76" s="5">
        <v>85.608695652173907</v>
      </c>
      <c r="F76" s="5">
        <v>37.122282608695649</v>
      </c>
      <c r="G76" s="5">
        <v>0</v>
      </c>
      <c r="H76" s="6">
        <f t="shared" si="3"/>
        <v>0</v>
      </c>
      <c r="I76" s="5">
        <v>56.644021739130437</v>
      </c>
      <c r="J76" s="5">
        <v>0</v>
      </c>
      <c r="K76" s="6">
        <f t="shared" si="4"/>
        <v>0</v>
      </c>
      <c r="L76" s="5">
        <v>174.33695652173913</v>
      </c>
      <c r="M76" s="5">
        <v>0</v>
      </c>
      <c r="N76" s="5">
        <f t="shared" si="5"/>
        <v>0</v>
      </c>
    </row>
    <row r="77" spans="1:14" x14ac:dyDescent="0.3">
      <c r="A77" t="s">
        <v>32</v>
      </c>
      <c r="B77" t="s">
        <v>180</v>
      </c>
      <c r="C77" t="s">
        <v>127</v>
      </c>
      <c r="D77" t="s">
        <v>128</v>
      </c>
      <c r="E77" s="5">
        <v>64.032608695652172</v>
      </c>
      <c r="F77" s="5">
        <v>25.485217391304346</v>
      </c>
      <c r="G77" s="5">
        <v>0</v>
      </c>
      <c r="H77" s="6">
        <f t="shared" si="3"/>
        <v>0</v>
      </c>
      <c r="I77" s="5">
        <v>41.032391304347833</v>
      </c>
      <c r="J77" s="5">
        <v>0</v>
      </c>
      <c r="K77" s="6">
        <f t="shared" si="4"/>
        <v>0</v>
      </c>
      <c r="L77" s="5">
        <v>289.11250000000001</v>
      </c>
      <c r="M77" s="5">
        <v>8.7818478260869579</v>
      </c>
      <c r="N77" s="5">
        <f t="shared" si="5"/>
        <v>3.0375192446147978E-2</v>
      </c>
    </row>
    <row r="78" spans="1:14" x14ac:dyDescent="0.3">
      <c r="A78" t="s">
        <v>32</v>
      </c>
      <c r="B78" t="s">
        <v>181</v>
      </c>
      <c r="C78" t="s">
        <v>182</v>
      </c>
      <c r="D78" t="s">
        <v>183</v>
      </c>
      <c r="E78" s="5">
        <v>61.630434782608695</v>
      </c>
      <c r="F78" s="5">
        <v>24.433152173913047</v>
      </c>
      <c r="G78" s="5">
        <v>13.123804347826086</v>
      </c>
      <c r="H78" s="6">
        <f t="shared" si="3"/>
        <v>0.53713103632359793</v>
      </c>
      <c r="I78" s="5">
        <v>42.41032608695653</v>
      </c>
      <c r="J78" s="5">
        <v>19.010869565217391</v>
      </c>
      <c r="K78" s="6">
        <f t="shared" si="4"/>
        <v>0.44826039597616446</v>
      </c>
      <c r="L78" s="5">
        <v>217.64510869565208</v>
      </c>
      <c r="M78" s="5">
        <v>0</v>
      </c>
      <c r="N78" s="5">
        <f t="shared" si="5"/>
        <v>0</v>
      </c>
    </row>
    <row r="79" spans="1:14" x14ac:dyDescent="0.3">
      <c r="A79" t="s">
        <v>32</v>
      </c>
      <c r="B79" t="s">
        <v>184</v>
      </c>
      <c r="C79" t="s">
        <v>185</v>
      </c>
      <c r="D79" t="s">
        <v>186</v>
      </c>
      <c r="E79" s="5">
        <v>42.815217391304351</v>
      </c>
      <c r="F79" s="5">
        <v>13.510434782608696</v>
      </c>
      <c r="G79" s="5">
        <v>0</v>
      </c>
      <c r="H79" s="6">
        <f t="shared" si="3"/>
        <v>0</v>
      </c>
      <c r="I79" s="5">
        <v>41.571195652173905</v>
      </c>
      <c r="J79" s="5">
        <v>0</v>
      </c>
      <c r="K79" s="6">
        <f t="shared" si="4"/>
        <v>0</v>
      </c>
      <c r="L79" s="5">
        <v>94.156739130434758</v>
      </c>
      <c r="M79" s="5">
        <v>0</v>
      </c>
      <c r="N79" s="5">
        <f t="shared" si="5"/>
        <v>0</v>
      </c>
    </row>
    <row r="80" spans="1:14" x14ac:dyDescent="0.3">
      <c r="A80" t="s">
        <v>32</v>
      </c>
      <c r="B80" t="s">
        <v>187</v>
      </c>
      <c r="C80" t="s">
        <v>78</v>
      </c>
      <c r="D80" t="s">
        <v>71</v>
      </c>
      <c r="E80" s="5">
        <v>54.358695652173914</v>
      </c>
      <c r="F80" s="5">
        <v>44.642826086956532</v>
      </c>
      <c r="G80" s="5">
        <v>0</v>
      </c>
      <c r="H80" s="6">
        <f t="shared" si="3"/>
        <v>0</v>
      </c>
      <c r="I80" s="5">
        <v>43.562608695652173</v>
      </c>
      <c r="J80" s="5">
        <v>0</v>
      </c>
      <c r="K80" s="6">
        <f t="shared" si="4"/>
        <v>0</v>
      </c>
      <c r="L80" s="5">
        <v>162.60369565217388</v>
      </c>
      <c r="M80" s="5">
        <v>0</v>
      </c>
      <c r="N80" s="5">
        <f t="shared" si="5"/>
        <v>0</v>
      </c>
    </row>
  </sheetData>
  <phoneticPr fontId="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2"/>
  <sheetViews>
    <sheetView workbookViewId="0">
      <pane ySplit="1" topLeftCell="A62" activePane="bottomLeft" state="frozen"/>
      <selection activeCell="D1" sqref="D1"/>
      <selection pane="bottomLeft" sqref="A1:XFD1"/>
    </sheetView>
  </sheetViews>
  <sheetFormatPr defaultColWidth="11.77734375" defaultRowHeight="14.4" x14ac:dyDescent="0.3"/>
  <sheetData>
    <row r="1" spans="1:17" ht="72" x14ac:dyDescent="0.3">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row>
    <row r="2" spans="1:17" x14ac:dyDescent="0.3">
      <c r="A2" t="s">
        <v>32</v>
      </c>
      <c r="B2" t="s">
        <v>33</v>
      </c>
      <c r="C2" t="s">
        <v>34</v>
      </c>
      <c r="D2" t="s">
        <v>35</v>
      </c>
      <c r="E2" s="5">
        <v>30.793478260869566</v>
      </c>
      <c r="F2" s="5">
        <v>5.797173913043479</v>
      </c>
      <c r="G2" s="5">
        <v>0</v>
      </c>
      <c r="H2" s="5">
        <v>0</v>
      </c>
      <c r="I2" s="5">
        <v>0</v>
      </c>
      <c r="J2" s="5">
        <v>0</v>
      </c>
      <c r="K2" s="5">
        <v>0</v>
      </c>
      <c r="L2" s="5">
        <f t="shared" ref="L2:L33" si="0">SUM(J2,K2)</f>
        <v>0</v>
      </c>
      <c r="M2" s="5">
        <f t="shared" ref="M2:M33" si="1">L2/E2</f>
        <v>0</v>
      </c>
      <c r="N2" s="5">
        <v>0.67119565217391308</v>
      </c>
      <c r="O2" s="5">
        <v>0</v>
      </c>
      <c r="P2" s="5">
        <f t="shared" ref="P2:P33" si="2">SUM(N2,O2)</f>
        <v>0.67119565217391308</v>
      </c>
      <c r="Q2" s="5">
        <f t="shared" ref="Q2:Q33" si="3">P2/E2</f>
        <v>2.1796681962583834E-2</v>
      </c>
    </row>
    <row r="3" spans="1:17" x14ac:dyDescent="0.3">
      <c r="A3" t="s">
        <v>32</v>
      </c>
      <c r="B3" t="s">
        <v>36</v>
      </c>
      <c r="C3" t="s">
        <v>37</v>
      </c>
      <c r="D3" t="s">
        <v>38</v>
      </c>
      <c r="E3" s="5">
        <v>26.586956521739129</v>
      </c>
      <c r="F3" s="5">
        <v>5.7391304347826084</v>
      </c>
      <c r="G3" s="5">
        <v>0</v>
      </c>
      <c r="H3" s="5">
        <v>0</v>
      </c>
      <c r="I3" s="5">
        <v>0</v>
      </c>
      <c r="J3" s="5">
        <v>0</v>
      </c>
      <c r="K3" s="5">
        <v>0</v>
      </c>
      <c r="L3" s="5">
        <f t="shared" si="0"/>
        <v>0</v>
      </c>
      <c r="M3" s="5">
        <f t="shared" si="1"/>
        <v>0</v>
      </c>
      <c r="N3" s="5">
        <v>0.3678260869565218</v>
      </c>
      <c r="O3" s="5">
        <v>0</v>
      </c>
      <c r="P3" s="5">
        <f t="shared" si="2"/>
        <v>0.3678260869565218</v>
      </c>
      <c r="Q3" s="5">
        <f t="shared" si="3"/>
        <v>1.3834832379394934E-2</v>
      </c>
    </row>
    <row r="4" spans="1:17" x14ac:dyDescent="0.3">
      <c r="A4" t="s">
        <v>32</v>
      </c>
      <c r="B4" t="s">
        <v>39</v>
      </c>
      <c r="C4" t="s">
        <v>40</v>
      </c>
      <c r="D4" t="s">
        <v>41</v>
      </c>
      <c r="E4" s="5">
        <v>66.684782608695656</v>
      </c>
      <c r="F4" s="5">
        <v>5.1304347826086953</v>
      </c>
      <c r="G4" s="5">
        <v>0.54293478260869588</v>
      </c>
      <c r="H4" s="5">
        <v>0.26358695652173919</v>
      </c>
      <c r="I4" s="5">
        <v>4.2065217391304346</v>
      </c>
      <c r="J4" s="5">
        <v>0</v>
      </c>
      <c r="K4" s="5">
        <v>10.973586956521736</v>
      </c>
      <c r="L4" s="5">
        <f t="shared" si="0"/>
        <v>10.973586956521736</v>
      </c>
      <c r="M4" s="5">
        <f t="shared" si="1"/>
        <v>0.16455908720456391</v>
      </c>
      <c r="N4" s="5">
        <v>7.9114130434782615</v>
      </c>
      <c r="O4" s="5">
        <v>0</v>
      </c>
      <c r="P4" s="5">
        <f t="shared" si="2"/>
        <v>7.9114130434782615</v>
      </c>
      <c r="Q4" s="5">
        <f t="shared" si="3"/>
        <v>0.11863895680521598</v>
      </c>
    </row>
    <row r="5" spans="1:17" x14ac:dyDescent="0.3">
      <c r="A5" t="s">
        <v>32</v>
      </c>
      <c r="B5" t="s">
        <v>42</v>
      </c>
      <c r="C5" t="s">
        <v>43</v>
      </c>
      <c r="D5" t="s">
        <v>44</v>
      </c>
      <c r="E5" s="5">
        <v>28.956521739130434</v>
      </c>
      <c r="F5" s="5">
        <v>4.8695652173913047</v>
      </c>
      <c r="G5" s="5">
        <v>0.13043478260869565</v>
      </c>
      <c r="H5" s="5">
        <v>0.15217391304347827</v>
      </c>
      <c r="I5" s="5">
        <v>0.18478260869565216</v>
      </c>
      <c r="J5" s="5">
        <v>4.8423913043478262</v>
      </c>
      <c r="K5" s="5">
        <v>4.5271739130434785</v>
      </c>
      <c r="L5" s="5">
        <f t="shared" si="0"/>
        <v>9.3695652173913047</v>
      </c>
      <c r="M5" s="5">
        <f t="shared" si="1"/>
        <v>0.32357357357357358</v>
      </c>
      <c r="N5" s="5">
        <v>0</v>
      </c>
      <c r="O5" s="5">
        <v>0</v>
      </c>
      <c r="P5" s="5">
        <f t="shared" si="2"/>
        <v>0</v>
      </c>
      <c r="Q5" s="5">
        <f t="shared" si="3"/>
        <v>0</v>
      </c>
    </row>
    <row r="6" spans="1:17" x14ac:dyDescent="0.3">
      <c r="A6" t="s">
        <v>32</v>
      </c>
      <c r="B6" t="s">
        <v>45</v>
      </c>
      <c r="C6" t="s">
        <v>46</v>
      </c>
      <c r="D6" t="s">
        <v>47</v>
      </c>
      <c r="E6" s="5">
        <v>50.097826086956523</v>
      </c>
      <c r="F6" s="5">
        <v>5.2173913043478262</v>
      </c>
      <c r="G6" s="5">
        <v>0.65217391304347827</v>
      </c>
      <c r="H6" s="5">
        <v>0.20380434782608695</v>
      </c>
      <c r="I6" s="5">
        <v>1.1521739130434783</v>
      </c>
      <c r="J6" s="5">
        <v>5.5023913043478263</v>
      </c>
      <c r="K6" s="5">
        <v>0</v>
      </c>
      <c r="L6" s="5">
        <f t="shared" si="0"/>
        <v>5.5023913043478263</v>
      </c>
      <c r="M6" s="5">
        <f t="shared" si="1"/>
        <v>0.10983293556085919</v>
      </c>
      <c r="N6" s="5">
        <v>5.0543478260869561</v>
      </c>
      <c r="O6" s="5">
        <v>1.5035869565217392</v>
      </c>
      <c r="P6" s="5">
        <f t="shared" si="2"/>
        <v>6.5579347826086956</v>
      </c>
      <c r="Q6" s="5">
        <f t="shared" si="3"/>
        <v>0.13090258190496853</v>
      </c>
    </row>
    <row r="7" spans="1:17" x14ac:dyDescent="0.3">
      <c r="A7" t="s">
        <v>32</v>
      </c>
      <c r="B7" t="s">
        <v>48</v>
      </c>
      <c r="C7" t="s">
        <v>49</v>
      </c>
      <c r="D7" t="s">
        <v>41</v>
      </c>
      <c r="E7" s="5">
        <v>28.652173913043477</v>
      </c>
      <c r="F7" s="5">
        <v>5.7391304347826084</v>
      </c>
      <c r="G7" s="5">
        <v>0.24445652173913046</v>
      </c>
      <c r="H7" s="5">
        <v>0</v>
      </c>
      <c r="I7" s="5">
        <v>0</v>
      </c>
      <c r="J7" s="5">
        <v>0</v>
      </c>
      <c r="K7" s="5">
        <v>0</v>
      </c>
      <c r="L7" s="5">
        <f t="shared" si="0"/>
        <v>0</v>
      </c>
      <c r="M7" s="5">
        <f t="shared" si="1"/>
        <v>0</v>
      </c>
      <c r="N7" s="5">
        <v>1.0514130434782609</v>
      </c>
      <c r="O7" s="5">
        <v>0</v>
      </c>
      <c r="P7" s="5">
        <f t="shared" si="2"/>
        <v>1.0514130434782609</v>
      </c>
      <c r="Q7" s="5">
        <f t="shared" si="3"/>
        <v>3.6695751138088019E-2</v>
      </c>
    </row>
    <row r="8" spans="1:17" x14ac:dyDescent="0.3">
      <c r="A8" t="s">
        <v>32</v>
      </c>
      <c r="B8" t="s">
        <v>50</v>
      </c>
      <c r="C8" t="s">
        <v>40</v>
      </c>
      <c r="D8" t="s">
        <v>41</v>
      </c>
      <c r="E8" s="5">
        <v>60.271739130434781</v>
      </c>
      <c r="F8" s="5">
        <v>5.3586956521739131</v>
      </c>
      <c r="G8" s="5">
        <v>0.46195652173913043</v>
      </c>
      <c r="H8" s="5">
        <v>0.25815217391304346</v>
      </c>
      <c r="I8" s="5">
        <v>1.3478260869565217</v>
      </c>
      <c r="J8" s="5">
        <v>3.9211956521739131</v>
      </c>
      <c r="K8" s="5">
        <v>3.8423913043478262</v>
      </c>
      <c r="L8" s="5">
        <f t="shared" si="0"/>
        <v>7.7635869565217392</v>
      </c>
      <c r="M8" s="5">
        <f t="shared" si="1"/>
        <v>0.128809738503156</v>
      </c>
      <c r="N8" s="5">
        <v>4.5326086956521738</v>
      </c>
      <c r="O8" s="5">
        <v>1.6820652173913044</v>
      </c>
      <c r="P8" s="5">
        <f t="shared" si="2"/>
        <v>6.2146739130434785</v>
      </c>
      <c r="Q8" s="5">
        <f t="shared" si="3"/>
        <v>0.10311091073038774</v>
      </c>
    </row>
    <row r="9" spans="1:17" x14ac:dyDescent="0.3">
      <c r="A9" t="s">
        <v>32</v>
      </c>
      <c r="B9" t="s">
        <v>51</v>
      </c>
      <c r="C9" t="s">
        <v>52</v>
      </c>
      <c r="D9" t="s">
        <v>53</v>
      </c>
      <c r="E9" s="5">
        <v>34.217391304347828</v>
      </c>
      <c r="F9" s="5">
        <v>4.9375</v>
      </c>
      <c r="G9" s="5">
        <v>4.3478260869565216E-2</v>
      </c>
      <c r="H9" s="5">
        <v>2.9130434782608696</v>
      </c>
      <c r="I9" s="5">
        <v>2.8260869565217392</v>
      </c>
      <c r="J9" s="5">
        <v>0</v>
      </c>
      <c r="K9" s="5">
        <v>10.622282608695652</v>
      </c>
      <c r="L9" s="5">
        <f t="shared" si="0"/>
        <v>10.622282608695652</v>
      </c>
      <c r="M9" s="5">
        <f t="shared" si="1"/>
        <v>0.31043519695044469</v>
      </c>
      <c r="N9" s="5">
        <v>4.6657608695652177</v>
      </c>
      <c r="O9" s="5">
        <v>0</v>
      </c>
      <c r="P9" s="5">
        <f t="shared" si="2"/>
        <v>4.6657608695652177</v>
      </c>
      <c r="Q9" s="5">
        <f t="shared" si="3"/>
        <v>0.136356416772554</v>
      </c>
    </row>
    <row r="10" spans="1:17" x14ac:dyDescent="0.3">
      <c r="A10" t="s">
        <v>32</v>
      </c>
      <c r="B10" t="s">
        <v>54</v>
      </c>
      <c r="C10" t="s">
        <v>55</v>
      </c>
      <c r="D10" t="s">
        <v>56</v>
      </c>
      <c r="E10" s="5">
        <v>26.163043478260871</v>
      </c>
      <c r="F10" s="5">
        <v>13.804782608695652</v>
      </c>
      <c r="G10" s="5">
        <v>0</v>
      </c>
      <c r="H10" s="5">
        <v>0</v>
      </c>
      <c r="I10" s="5">
        <v>0</v>
      </c>
      <c r="J10" s="5">
        <v>0</v>
      </c>
      <c r="K10" s="5">
        <v>6.4847826086956539</v>
      </c>
      <c r="L10" s="5">
        <f t="shared" si="0"/>
        <v>6.4847826086956539</v>
      </c>
      <c r="M10" s="5">
        <f t="shared" si="1"/>
        <v>0.24786040714582472</v>
      </c>
      <c r="N10" s="5">
        <v>0</v>
      </c>
      <c r="O10" s="5">
        <v>6.3051086956521747</v>
      </c>
      <c r="P10" s="5">
        <f t="shared" si="2"/>
        <v>6.3051086956521747</v>
      </c>
      <c r="Q10" s="5">
        <f t="shared" si="3"/>
        <v>0.24099293726630663</v>
      </c>
    </row>
    <row r="11" spans="1:17" x14ac:dyDescent="0.3">
      <c r="A11" t="s">
        <v>32</v>
      </c>
      <c r="B11" t="s">
        <v>57</v>
      </c>
      <c r="C11" t="s">
        <v>58</v>
      </c>
      <c r="D11" t="s">
        <v>59</v>
      </c>
      <c r="E11" s="5">
        <v>29.108695652173914</v>
      </c>
      <c r="F11" s="5">
        <v>5.7391304347826084</v>
      </c>
      <c r="G11" s="5">
        <v>0.4891304347826087</v>
      </c>
      <c r="H11" s="5">
        <v>0.13043478260869565</v>
      </c>
      <c r="I11" s="5">
        <v>0.98913043478260865</v>
      </c>
      <c r="J11" s="5">
        <v>0</v>
      </c>
      <c r="K11" s="5">
        <v>7.5926086956521717</v>
      </c>
      <c r="L11" s="5">
        <f t="shared" si="0"/>
        <v>7.5926086956521717</v>
      </c>
      <c r="M11" s="5">
        <f t="shared" si="1"/>
        <v>0.26083644510828968</v>
      </c>
      <c r="N11" s="5">
        <v>0</v>
      </c>
      <c r="O11" s="5">
        <v>4.3685869565217379</v>
      </c>
      <c r="P11" s="5">
        <f t="shared" si="2"/>
        <v>4.3685869565217379</v>
      </c>
      <c r="Q11" s="5">
        <f t="shared" si="3"/>
        <v>0.15007841672890213</v>
      </c>
    </row>
    <row r="12" spans="1:17" x14ac:dyDescent="0.3">
      <c r="A12" t="s">
        <v>32</v>
      </c>
      <c r="B12" t="s">
        <v>60</v>
      </c>
      <c r="C12" t="s">
        <v>61</v>
      </c>
      <c r="D12" t="s">
        <v>62</v>
      </c>
      <c r="E12" s="5">
        <v>45.554347826086953</v>
      </c>
      <c r="F12" s="5">
        <v>5.0543478260869561</v>
      </c>
      <c r="G12" s="5">
        <v>0</v>
      </c>
      <c r="H12" s="5">
        <v>0</v>
      </c>
      <c r="I12" s="5">
        <v>0</v>
      </c>
      <c r="J12" s="5">
        <v>0</v>
      </c>
      <c r="K12" s="5">
        <v>16.505434782608695</v>
      </c>
      <c r="L12" s="5">
        <f t="shared" si="0"/>
        <v>16.505434782608695</v>
      </c>
      <c r="M12" s="5">
        <f t="shared" si="1"/>
        <v>0.36232402767835842</v>
      </c>
      <c r="N12" s="5">
        <v>4.5054347826086953</v>
      </c>
      <c r="O12" s="5">
        <v>0</v>
      </c>
      <c r="P12" s="5">
        <f t="shared" si="2"/>
        <v>4.5054347826086953</v>
      </c>
      <c r="Q12" s="5">
        <f t="shared" si="3"/>
        <v>9.890240992603197E-2</v>
      </c>
    </row>
    <row r="13" spans="1:17" x14ac:dyDescent="0.3">
      <c r="A13" t="s">
        <v>32</v>
      </c>
      <c r="B13" t="s">
        <v>63</v>
      </c>
      <c r="C13" t="s">
        <v>64</v>
      </c>
      <c r="D13" t="s">
        <v>65</v>
      </c>
      <c r="E13" s="5">
        <v>21.793478260869566</v>
      </c>
      <c r="F13" s="5">
        <v>4.4347826086956523</v>
      </c>
      <c r="G13" s="5">
        <v>2.0244565217391304</v>
      </c>
      <c r="H13" s="5">
        <v>7.6086956521739135E-2</v>
      </c>
      <c r="I13" s="5">
        <v>0.36956521739130432</v>
      </c>
      <c r="J13" s="5">
        <v>2.5027173913043477</v>
      </c>
      <c r="K13" s="5">
        <v>8.4130434782608692</v>
      </c>
      <c r="L13" s="5">
        <f t="shared" si="0"/>
        <v>10.915760869565217</v>
      </c>
      <c r="M13" s="5">
        <f t="shared" si="1"/>
        <v>0.50087281795511218</v>
      </c>
      <c r="N13" s="5">
        <v>9.2391304347826081E-2</v>
      </c>
      <c r="O13" s="5">
        <v>0</v>
      </c>
      <c r="P13" s="5">
        <f t="shared" si="2"/>
        <v>9.2391304347826081E-2</v>
      </c>
      <c r="Q13" s="5">
        <f t="shared" si="3"/>
        <v>4.2394014962593507E-3</v>
      </c>
    </row>
    <row r="14" spans="1:17" x14ac:dyDescent="0.3">
      <c r="A14" t="s">
        <v>32</v>
      </c>
      <c r="B14" t="s">
        <v>66</v>
      </c>
      <c r="C14" t="s">
        <v>67</v>
      </c>
      <c r="D14" t="s">
        <v>68</v>
      </c>
      <c r="E14" s="5">
        <v>58.347826086956523</v>
      </c>
      <c r="F14" s="5">
        <v>32.660760869565202</v>
      </c>
      <c r="G14" s="5">
        <v>0.375</v>
      </c>
      <c r="H14" s="5">
        <v>0.23934782608695651</v>
      </c>
      <c r="I14" s="5">
        <v>1.1630434782608696</v>
      </c>
      <c r="J14" s="5">
        <v>5.1795652173913025</v>
      </c>
      <c r="K14" s="5">
        <v>4.7388043478260871</v>
      </c>
      <c r="L14" s="5">
        <f t="shared" si="0"/>
        <v>9.9183695652173895</v>
      </c>
      <c r="M14" s="5">
        <f t="shared" si="1"/>
        <v>0.1699869597615499</v>
      </c>
      <c r="N14" s="5">
        <v>3.8678260869565197</v>
      </c>
      <c r="O14" s="5">
        <v>4.9401086956521736</v>
      </c>
      <c r="P14" s="5">
        <f t="shared" si="2"/>
        <v>8.8079347826086938</v>
      </c>
      <c r="Q14" s="5">
        <f t="shared" si="3"/>
        <v>0.1509556631892697</v>
      </c>
    </row>
    <row r="15" spans="1:17" x14ac:dyDescent="0.3">
      <c r="A15" t="s">
        <v>32</v>
      </c>
      <c r="B15" t="s">
        <v>69</v>
      </c>
      <c r="C15" t="s">
        <v>70</v>
      </c>
      <c r="D15" t="s">
        <v>71</v>
      </c>
      <c r="E15" s="5">
        <v>59.945652173913047</v>
      </c>
      <c r="F15" s="5">
        <v>5.2173913043478262</v>
      </c>
      <c r="G15" s="5">
        <v>0.97826086956521741</v>
      </c>
      <c r="H15" s="5">
        <v>0.33423913043478259</v>
      </c>
      <c r="I15" s="5">
        <v>1.1304347826086956</v>
      </c>
      <c r="J15" s="5">
        <v>5.0543478260869561</v>
      </c>
      <c r="K15" s="5">
        <v>6.9151086956521768</v>
      </c>
      <c r="L15" s="5">
        <f t="shared" si="0"/>
        <v>11.969456521739133</v>
      </c>
      <c r="M15" s="5">
        <f t="shared" si="1"/>
        <v>0.19967180417044428</v>
      </c>
      <c r="N15" s="5">
        <v>5.1358695652173916</v>
      </c>
      <c r="O15" s="5">
        <v>18.744347826086951</v>
      </c>
      <c r="P15" s="5">
        <f t="shared" si="2"/>
        <v>23.880217391304342</v>
      </c>
      <c r="Q15" s="5">
        <f t="shared" si="3"/>
        <v>0.39836446056210323</v>
      </c>
    </row>
    <row r="16" spans="1:17" x14ac:dyDescent="0.3">
      <c r="A16" t="s">
        <v>32</v>
      </c>
      <c r="B16" t="s">
        <v>72</v>
      </c>
      <c r="C16" t="s">
        <v>70</v>
      </c>
      <c r="D16" t="s">
        <v>71</v>
      </c>
      <c r="E16" s="5">
        <v>66.358695652173907</v>
      </c>
      <c r="F16" s="5">
        <v>5.2173913043478262</v>
      </c>
      <c r="G16" s="5">
        <v>0.21739130434782608</v>
      </c>
      <c r="H16" s="5">
        <v>0.31521739130434784</v>
      </c>
      <c r="I16" s="5">
        <v>1.7608695652173914</v>
      </c>
      <c r="J16" s="5">
        <v>4.8209782608695662</v>
      </c>
      <c r="K16" s="5">
        <v>13.348478260869568</v>
      </c>
      <c r="L16" s="5">
        <f t="shared" si="0"/>
        <v>18.169456521739136</v>
      </c>
      <c r="M16" s="5">
        <f t="shared" si="1"/>
        <v>0.27380671580671589</v>
      </c>
      <c r="N16" s="5">
        <v>5.2255434782608701</v>
      </c>
      <c r="O16" s="5">
        <v>6.26967391304348</v>
      </c>
      <c r="P16" s="5">
        <f t="shared" si="2"/>
        <v>11.495217391304351</v>
      </c>
      <c r="Q16" s="5">
        <f t="shared" si="3"/>
        <v>0.17322850122850128</v>
      </c>
    </row>
    <row r="17" spans="1:17" x14ac:dyDescent="0.3">
      <c r="A17" t="s">
        <v>32</v>
      </c>
      <c r="B17" t="s">
        <v>73</v>
      </c>
      <c r="C17" t="s">
        <v>74</v>
      </c>
      <c r="D17" t="s">
        <v>75</v>
      </c>
      <c r="E17" s="5">
        <v>22.989130434782609</v>
      </c>
      <c r="F17" s="5">
        <v>4.9673913043478262</v>
      </c>
      <c r="G17" s="5">
        <v>0</v>
      </c>
      <c r="H17" s="5">
        <v>0</v>
      </c>
      <c r="I17" s="5">
        <v>0</v>
      </c>
      <c r="J17" s="5">
        <v>3.1304347826086958</v>
      </c>
      <c r="K17" s="5">
        <v>0.66032608695652173</v>
      </c>
      <c r="L17" s="5">
        <f t="shared" si="0"/>
        <v>3.7907608695652177</v>
      </c>
      <c r="M17" s="5">
        <f t="shared" si="1"/>
        <v>0.16489361702127661</v>
      </c>
      <c r="N17" s="5">
        <v>0</v>
      </c>
      <c r="O17" s="5">
        <v>5.1385869565217392</v>
      </c>
      <c r="P17" s="5">
        <f t="shared" si="2"/>
        <v>5.1385869565217392</v>
      </c>
      <c r="Q17" s="5">
        <f t="shared" si="3"/>
        <v>0.2235224586288416</v>
      </c>
    </row>
    <row r="18" spans="1:17" x14ac:dyDescent="0.3">
      <c r="A18" t="s">
        <v>32</v>
      </c>
      <c r="B18" t="s">
        <v>76</v>
      </c>
      <c r="C18" t="s">
        <v>40</v>
      </c>
      <c r="D18" t="s">
        <v>41</v>
      </c>
      <c r="E18" s="5">
        <v>63.032608695652172</v>
      </c>
      <c r="F18" s="5">
        <v>5.2173913043478262</v>
      </c>
      <c r="G18" s="5">
        <v>0</v>
      </c>
      <c r="H18" s="5">
        <v>0</v>
      </c>
      <c r="I18" s="5">
        <v>0</v>
      </c>
      <c r="J18" s="5">
        <v>6.2184782608695652</v>
      </c>
      <c r="K18" s="5">
        <v>1.3207608695652175</v>
      </c>
      <c r="L18" s="5">
        <f t="shared" si="0"/>
        <v>7.5392391304347832</v>
      </c>
      <c r="M18" s="5">
        <f t="shared" si="1"/>
        <v>0.11960855319882739</v>
      </c>
      <c r="N18" s="5">
        <v>0</v>
      </c>
      <c r="O18" s="5">
        <v>26.029456521739142</v>
      </c>
      <c r="P18" s="5">
        <f t="shared" si="2"/>
        <v>26.029456521739142</v>
      </c>
      <c r="Q18" s="5">
        <f t="shared" si="3"/>
        <v>0.41295223314364565</v>
      </c>
    </row>
    <row r="19" spans="1:17" x14ac:dyDescent="0.3">
      <c r="A19" t="s">
        <v>32</v>
      </c>
      <c r="B19" t="s">
        <v>77</v>
      </c>
      <c r="C19" t="s">
        <v>78</v>
      </c>
      <c r="D19" t="s">
        <v>41</v>
      </c>
      <c r="E19" s="5">
        <v>81.978260869565219</v>
      </c>
      <c r="F19" s="5">
        <v>5.2173913043478262</v>
      </c>
      <c r="G19" s="5">
        <v>0.82608695652173914</v>
      </c>
      <c r="H19" s="5">
        <v>0.69565217391304346</v>
      </c>
      <c r="I19" s="5">
        <v>1.6195652173913044</v>
      </c>
      <c r="J19" s="5">
        <v>5.6644565217391314</v>
      </c>
      <c r="K19" s="5">
        <v>5.1322826086956521</v>
      </c>
      <c r="L19" s="5">
        <f t="shared" si="0"/>
        <v>10.796739130434784</v>
      </c>
      <c r="M19" s="5">
        <f t="shared" si="1"/>
        <v>0.1317024661893397</v>
      </c>
      <c r="N19" s="5">
        <v>0</v>
      </c>
      <c r="O19" s="5">
        <v>9.9530434782608737</v>
      </c>
      <c r="P19" s="5">
        <f t="shared" si="2"/>
        <v>9.9530434782608737</v>
      </c>
      <c r="Q19" s="5">
        <f t="shared" si="3"/>
        <v>0.12141076637496689</v>
      </c>
    </row>
    <row r="20" spans="1:17" x14ac:dyDescent="0.3">
      <c r="A20" t="s">
        <v>32</v>
      </c>
      <c r="B20" t="s">
        <v>79</v>
      </c>
      <c r="C20" t="s">
        <v>80</v>
      </c>
      <c r="D20" t="s">
        <v>81</v>
      </c>
      <c r="E20" s="5">
        <v>16.75</v>
      </c>
      <c r="F20" s="5">
        <v>2.0869565217391304</v>
      </c>
      <c r="G20" s="5">
        <v>0.25826086956521715</v>
      </c>
      <c r="H20" s="5">
        <v>8.0978260869565222E-2</v>
      </c>
      <c r="I20" s="5">
        <v>0.66304347826086951</v>
      </c>
      <c r="J20" s="5">
        <v>0</v>
      </c>
      <c r="K20" s="5">
        <v>1.1286956521739129</v>
      </c>
      <c r="L20" s="5">
        <f t="shared" si="0"/>
        <v>1.1286956521739129</v>
      </c>
      <c r="M20" s="5">
        <f t="shared" si="1"/>
        <v>6.7384815055158975E-2</v>
      </c>
      <c r="N20" s="5">
        <v>4.0275000000000007</v>
      </c>
      <c r="O20" s="5">
        <v>0</v>
      </c>
      <c r="P20" s="5">
        <f t="shared" si="2"/>
        <v>4.0275000000000007</v>
      </c>
      <c r="Q20" s="5">
        <f t="shared" si="3"/>
        <v>0.24044776119402989</v>
      </c>
    </row>
    <row r="21" spans="1:17" x14ac:dyDescent="0.3">
      <c r="A21" t="s">
        <v>32</v>
      </c>
      <c r="B21" t="s">
        <v>82</v>
      </c>
      <c r="C21" t="s">
        <v>83</v>
      </c>
      <c r="D21" t="s">
        <v>84</v>
      </c>
      <c r="E21" s="5">
        <v>39.141304347826086</v>
      </c>
      <c r="F21" s="5">
        <v>5.2173913043478262</v>
      </c>
      <c r="G21" s="5">
        <v>0.23369565217391308</v>
      </c>
      <c r="H21" s="5">
        <v>0.19032608695652173</v>
      </c>
      <c r="I21" s="5">
        <v>0.68478260869565222</v>
      </c>
      <c r="J21" s="5">
        <v>5.3957608695652199</v>
      </c>
      <c r="K21" s="5">
        <v>6.2214130434782611</v>
      </c>
      <c r="L21" s="5">
        <f t="shared" si="0"/>
        <v>11.61717391304348</v>
      </c>
      <c r="M21" s="5">
        <f t="shared" si="1"/>
        <v>0.29680088864204396</v>
      </c>
      <c r="N21" s="5">
        <v>5.2284782608695641</v>
      </c>
      <c r="O21" s="5">
        <v>3.0835869565217386</v>
      </c>
      <c r="P21" s="5">
        <f t="shared" si="2"/>
        <v>8.3120652173913037</v>
      </c>
      <c r="Q21" s="5">
        <f t="shared" si="3"/>
        <v>0.21236045542904747</v>
      </c>
    </row>
    <row r="22" spans="1:17" x14ac:dyDescent="0.3">
      <c r="A22" t="s">
        <v>32</v>
      </c>
      <c r="B22" t="s">
        <v>85</v>
      </c>
      <c r="C22" t="s">
        <v>34</v>
      </c>
      <c r="D22" t="s">
        <v>35</v>
      </c>
      <c r="E22" s="5">
        <v>46.728260869565219</v>
      </c>
      <c r="F22" s="5">
        <v>5.2173913043478262</v>
      </c>
      <c r="G22" s="5">
        <v>0.52173913043478259</v>
      </c>
      <c r="H22" s="5">
        <v>0.21826086956521737</v>
      </c>
      <c r="I22" s="5">
        <v>1.0217391304347827</v>
      </c>
      <c r="J22" s="5">
        <v>5.4297826086956524</v>
      </c>
      <c r="K22" s="5">
        <v>0</v>
      </c>
      <c r="L22" s="5">
        <f t="shared" si="0"/>
        <v>5.4297826086956524</v>
      </c>
      <c r="M22" s="5">
        <f t="shared" si="1"/>
        <v>0.11619911607350547</v>
      </c>
      <c r="N22" s="5">
        <v>1.0869565217391304E-2</v>
      </c>
      <c r="O22" s="5">
        <v>1.4367391304347823</v>
      </c>
      <c r="P22" s="5">
        <f t="shared" si="2"/>
        <v>1.4476086956521736</v>
      </c>
      <c r="Q22" s="5">
        <f t="shared" si="3"/>
        <v>3.0979297511049074E-2</v>
      </c>
    </row>
    <row r="23" spans="1:17" x14ac:dyDescent="0.3">
      <c r="A23" t="s">
        <v>32</v>
      </c>
      <c r="B23" t="s">
        <v>86</v>
      </c>
      <c r="C23" t="s">
        <v>87</v>
      </c>
      <c r="D23" t="s">
        <v>88</v>
      </c>
      <c r="E23" s="5">
        <v>37.478260869565219</v>
      </c>
      <c r="F23" s="5">
        <v>4.2608695652173916</v>
      </c>
      <c r="G23" s="5">
        <v>3.2608695652173912E-2</v>
      </c>
      <c r="H23" s="5">
        <v>0</v>
      </c>
      <c r="I23" s="5">
        <v>0</v>
      </c>
      <c r="J23" s="5">
        <v>3.9254347826086948</v>
      </c>
      <c r="K23" s="5">
        <v>19.682717391304344</v>
      </c>
      <c r="L23" s="5">
        <f t="shared" si="0"/>
        <v>23.608152173913037</v>
      </c>
      <c r="M23" s="5">
        <f t="shared" si="1"/>
        <v>0.62991589327146158</v>
      </c>
      <c r="N23" s="5">
        <v>4.7386956521739139</v>
      </c>
      <c r="O23" s="5">
        <v>0</v>
      </c>
      <c r="P23" s="5">
        <f t="shared" si="2"/>
        <v>4.7386956521739139</v>
      </c>
      <c r="Q23" s="5">
        <f t="shared" si="3"/>
        <v>0.12643851508120652</v>
      </c>
    </row>
    <row r="24" spans="1:17" x14ac:dyDescent="0.3">
      <c r="A24" t="s">
        <v>32</v>
      </c>
      <c r="B24" t="s">
        <v>89</v>
      </c>
      <c r="C24" t="s">
        <v>49</v>
      </c>
      <c r="D24" t="s">
        <v>41</v>
      </c>
      <c r="E24" s="5">
        <v>93.673913043478265</v>
      </c>
      <c r="F24" s="5">
        <v>5.7391304347826084</v>
      </c>
      <c r="G24" s="5">
        <v>0.84782608695652173</v>
      </c>
      <c r="H24" s="5">
        <v>0.2608695652173913</v>
      </c>
      <c r="I24" s="5">
        <v>5.3043478260869561</v>
      </c>
      <c r="J24" s="5">
        <v>5.8085869565217401</v>
      </c>
      <c r="K24" s="5">
        <v>13.704565217391304</v>
      </c>
      <c r="L24" s="5">
        <f t="shared" si="0"/>
        <v>19.513152173913042</v>
      </c>
      <c r="M24" s="5">
        <f t="shared" si="1"/>
        <v>0.20830935251798557</v>
      </c>
      <c r="N24" s="5">
        <v>13.072499999999998</v>
      </c>
      <c r="O24" s="5">
        <v>7.4011956521739126</v>
      </c>
      <c r="P24" s="5">
        <f t="shared" si="2"/>
        <v>20.473695652173909</v>
      </c>
      <c r="Q24" s="5">
        <f t="shared" si="3"/>
        <v>0.21856347180320254</v>
      </c>
    </row>
    <row r="25" spans="1:17" x14ac:dyDescent="0.3">
      <c r="A25" t="s">
        <v>32</v>
      </c>
      <c r="B25" t="s">
        <v>90</v>
      </c>
      <c r="C25" t="s">
        <v>91</v>
      </c>
      <c r="D25" t="s">
        <v>68</v>
      </c>
      <c r="E25" s="5">
        <v>36.456521739130437</v>
      </c>
      <c r="F25" s="5">
        <v>5.7988043478260884</v>
      </c>
      <c r="G25" s="5">
        <v>0.20923913043478262</v>
      </c>
      <c r="H25" s="5">
        <v>0.2608695652173913</v>
      </c>
      <c r="I25" s="5">
        <v>0.89130434782608692</v>
      </c>
      <c r="J25" s="5">
        <v>4.4211956521739131</v>
      </c>
      <c r="K25" s="5">
        <v>6.0407608695652177</v>
      </c>
      <c r="L25" s="5">
        <f t="shared" si="0"/>
        <v>10.461956521739131</v>
      </c>
      <c r="M25" s="5">
        <f t="shared" si="1"/>
        <v>0.28697078115682767</v>
      </c>
      <c r="N25" s="5">
        <v>0</v>
      </c>
      <c r="O25" s="5">
        <v>4.5652173913043477</v>
      </c>
      <c r="P25" s="5">
        <f t="shared" si="2"/>
        <v>4.5652173913043477</v>
      </c>
      <c r="Q25" s="5">
        <f t="shared" si="3"/>
        <v>0.12522361359570661</v>
      </c>
    </row>
    <row r="26" spans="1:17" x14ac:dyDescent="0.3">
      <c r="A26" t="s">
        <v>32</v>
      </c>
      <c r="B26" t="s">
        <v>92</v>
      </c>
      <c r="C26" t="s">
        <v>93</v>
      </c>
      <c r="D26" t="s">
        <v>94</v>
      </c>
      <c r="E26" s="5">
        <v>24.782608695652176</v>
      </c>
      <c r="F26" s="5">
        <v>5.7391304347826084</v>
      </c>
      <c r="G26" s="5">
        <v>0.13043478260869565</v>
      </c>
      <c r="H26" s="5">
        <v>0.19565217391304349</v>
      </c>
      <c r="I26" s="5">
        <v>0.25</v>
      </c>
      <c r="J26" s="5">
        <v>0</v>
      </c>
      <c r="K26" s="5">
        <v>2.8917391304347833</v>
      </c>
      <c r="L26" s="5">
        <f t="shared" si="0"/>
        <v>2.8917391304347833</v>
      </c>
      <c r="M26" s="5">
        <f t="shared" si="1"/>
        <v>0.11668421052631581</v>
      </c>
      <c r="N26" s="5">
        <v>0</v>
      </c>
      <c r="O26" s="5">
        <v>0</v>
      </c>
      <c r="P26" s="5">
        <f t="shared" si="2"/>
        <v>0</v>
      </c>
      <c r="Q26" s="5">
        <f t="shared" si="3"/>
        <v>0</v>
      </c>
    </row>
    <row r="27" spans="1:17" x14ac:dyDescent="0.3">
      <c r="A27" t="s">
        <v>32</v>
      </c>
      <c r="B27" t="s">
        <v>95</v>
      </c>
      <c r="C27" t="s">
        <v>96</v>
      </c>
      <c r="D27" t="s">
        <v>97</v>
      </c>
      <c r="E27" s="5">
        <v>23.760869565217391</v>
      </c>
      <c r="F27" s="5">
        <v>5.1304347826086953</v>
      </c>
      <c r="G27" s="5">
        <v>0</v>
      </c>
      <c r="H27" s="5">
        <v>0.13043478260869565</v>
      </c>
      <c r="I27" s="5">
        <v>0</v>
      </c>
      <c r="J27" s="5">
        <v>7.9040217391304335</v>
      </c>
      <c r="K27" s="5">
        <v>0</v>
      </c>
      <c r="L27" s="5">
        <f t="shared" si="0"/>
        <v>7.9040217391304335</v>
      </c>
      <c r="M27" s="5">
        <f t="shared" si="1"/>
        <v>0.33264867337602921</v>
      </c>
      <c r="N27" s="5">
        <v>3.847826086956522</v>
      </c>
      <c r="O27" s="5">
        <v>0</v>
      </c>
      <c r="P27" s="5">
        <f t="shared" si="2"/>
        <v>3.847826086956522</v>
      </c>
      <c r="Q27" s="5">
        <f t="shared" si="3"/>
        <v>0.16193961573650503</v>
      </c>
    </row>
    <row r="28" spans="1:17" x14ac:dyDescent="0.3">
      <c r="A28" t="s">
        <v>32</v>
      </c>
      <c r="B28" t="s">
        <v>98</v>
      </c>
      <c r="C28" t="s">
        <v>99</v>
      </c>
      <c r="D28" t="s">
        <v>100</v>
      </c>
      <c r="E28" s="5">
        <v>77.467391304347828</v>
      </c>
      <c r="F28" s="5">
        <v>3.2173913043478262</v>
      </c>
      <c r="G28" s="5">
        <v>0.84782608695652173</v>
      </c>
      <c r="H28" s="5">
        <v>1.4130434782608696</v>
      </c>
      <c r="I28" s="5">
        <v>2.9782608695652173</v>
      </c>
      <c r="J28" s="5">
        <v>0.87771739130434778</v>
      </c>
      <c r="K28" s="5">
        <v>15.064021739130435</v>
      </c>
      <c r="L28" s="5">
        <f t="shared" si="0"/>
        <v>15.941739130434783</v>
      </c>
      <c r="M28" s="5">
        <f t="shared" si="1"/>
        <v>0.20578644590992001</v>
      </c>
      <c r="N28" s="5">
        <v>6.4090217391304334</v>
      </c>
      <c r="O28" s="5">
        <v>1.9675000000000002</v>
      </c>
      <c r="P28" s="5">
        <f t="shared" si="2"/>
        <v>8.3765217391304336</v>
      </c>
      <c r="Q28" s="5">
        <f t="shared" si="3"/>
        <v>0.10812964781815629</v>
      </c>
    </row>
    <row r="29" spans="1:17" x14ac:dyDescent="0.3">
      <c r="A29" t="s">
        <v>32</v>
      </c>
      <c r="B29" t="s">
        <v>101</v>
      </c>
      <c r="C29" t="s">
        <v>40</v>
      </c>
      <c r="D29" t="s">
        <v>41</v>
      </c>
      <c r="E29" s="5">
        <v>77.760869565217391</v>
      </c>
      <c r="F29" s="5">
        <v>5.3913043478260869</v>
      </c>
      <c r="G29" s="5">
        <v>0.5</v>
      </c>
      <c r="H29" s="5">
        <v>0.31793478260869568</v>
      </c>
      <c r="I29" s="5">
        <v>1.576086956521739</v>
      </c>
      <c r="J29" s="5">
        <v>4.875</v>
      </c>
      <c r="K29" s="5">
        <v>24.548913043478262</v>
      </c>
      <c r="L29" s="5">
        <f t="shared" si="0"/>
        <v>29.423913043478262</v>
      </c>
      <c r="M29" s="5">
        <f t="shared" si="1"/>
        <v>0.37838971204920324</v>
      </c>
      <c r="N29" s="5">
        <v>12.385869565217391</v>
      </c>
      <c r="O29" s="5">
        <v>4.3885869565217392</v>
      </c>
      <c r="P29" s="5">
        <f t="shared" si="2"/>
        <v>16.774456521739129</v>
      </c>
      <c r="Q29" s="5">
        <f t="shared" si="3"/>
        <v>0.2157184791724909</v>
      </c>
    </row>
    <row r="30" spans="1:17" x14ac:dyDescent="0.3">
      <c r="A30" t="s">
        <v>32</v>
      </c>
      <c r="B30" t="s">
        <v>102</v>
      </c>
      <c r="C30" t="s">
        <v>103</v>
      </c>
      <c r="D30" t="s">
        <v>104</v>
      </c>
      <c r="E30" s="5">
        <v>39.467391304347828</v>
      </c>
      <c r="F30" s="5">
        <v>5.5652173913043477</v>
      </c>
      <c r="G30" s="5">
        <v>0.23369565217391305</v>
      </c>
      <c r="H30" s="5">
        <v>0.21467391304347827</v>
      </c>
      <c r="I30" s="5">
        <v>1.6195652173913044</v>
      </c>
      <c r="J30" s="5">
        <v>5.4266304347826084</v>
      </c>
      <c r="K30" s="5">
        <v>5.3994565217391308</v>
      </c>
      <c r="L30" s="5">
        <f t="shared" si="0"/>
        <v>10.826086956521738</v>
      </c>
      <c r="M30" s="5">
        <f t="shared" si="1"/>
        <v>0.2743045992839438</v>
      </c>
      <c r="N30" s="5">
        <v>5.2472826086956523</v>
      </c>
      <c r="O30" s="5">
        <v>0</v>
      </c>
      <c r="P30" s="5">
        <f t="shared" si="2"/>
        <v>5.2472826086956523</v>
      </c>
      <c r="Q30" s="5">
        <f t="shared" si="3"/>
        <v>0.13295235472321673</v>
      </c>
    </row>
    <row r="31" spans="1:17" x14ac:dyDescent="0.3">
      <c r="A31" t="s">
        <v>32</v>
      </c>
      <c r="B31" t="s">
        <v>105</v>
      </c>
      <c r="C31" t="s">
        <v>46</v>
      </c>
      <c r="D31" t="s">
        <v>47</v>
      </c>
      <c r="E31" s="5">
        <v>41.923913043478258</v>
      </c>
      <c r="F31" s="5">
        <v>5.0434782608695654</v>
      </c>
      <c r="G31" s="5">
        <v>2.717391304347826E-2</v>
      </c>
      <c r="H31" s="5">
        <v>0.23369565217391305</v>
      </c>
      <c r="I31" s="5">
        <v>0.85869565217391308</v>
      </c>
      <c r="J31" s="5">
        <v>4.7527173913043477</v>
      </c>
      <c r="K31" s="5">
        <v>10.054347826086957</v>
      </c>
      <c r="L31" s="5">
        <f t="shared" si="0"/>
        <v>14.807065217391305</v>
      </c>
      <c r="M31" s="5">
        <f t="shared" si="1"/>
        <v>0.35318900700025929</v>
      </c>
      <c r="N31" s="5">
        <v>8.2880434782608692</v>
      </c>
      <c r="O31" s="5">
        <v>0</v>
      </c>
      <c r="P31" s="5">
        <f t="shared" si="2"/>
        <v>8.2880434782608692</v>
      </c>
      <c r="Q31" s="5">
        <f t="shared" si="3"/>
        <v>0.1976925071298937</v>
      </c>
    </row>
    <row r="32" spans="1:17" x14ac:dyDescent="0.3">
      <c r="A32" t="s">
        <v>32</v>
      </c>
      <c r="B32" t="s">
        <v>106</v>
      </c>
      <c r="C32" t="s">
        <v>107</v>
      </c>
      <c r="D32" t="s">
        <v>108</v>
      </c>
      <c r="E32" s="5">
        <v>40.771739130434781</v>
      </c>
      <c r="F32" s="5">
        <v>5.3043478260869561</v>
      </c>
      <c r="G32" s="5">
        <v>0.58152173913043481</v>
      </c>
      <c r="H32" s="5">
        <v>0.14673913043478262</v>
      </c>
      <c r="I32" s="5">
        <v>0</v>
      </c>
      <c r="J32" s="5">
        <v>4.1711956521739131</v>
      </c>
      <c r="K32" s="5">
        <v>10.095108695652174</v>
      </c>
      <c r="L32" s="5">
        <f t="shared" si="0"/>
        <v>14.266304347826086</v>
      </c>
      <c r="M32" s="5">
        <f t="shared" si="1"/>
        <v>0.34990669154892029</v>
      </c>
      <c r="N32" s="5">
        <v>5.1385869565217392</v>
      </c>
      <c r="O32" s="5">
        <v>0</v>
      </c>
      <c r="P32" s="5">
        <f t="shared" si="2"/>
        <v>5.1385869565217392</v>
      </c>
      <c r="Q32" s="5">
        <f t="shared" si="3"/>
        <v>0.12603305785123967</v>
      </c>
    </row>
    <row r="33" spans="1:17" x14ac:dyDescent="0.3">
      <c r="A33" t="s">
        <v>32</v>
      </c>
      <c r="B33" t="s">
        <v>109</v>
      </c>
      <c r="C33" t="s">
        <v>110</v>
      </c>
      <c r="D33" t="s">
        <v>111</v>
      </c>
      <c r="E33" s="5">
        <v>41.695652173913047</v>
      </c>
      <c r="F33" s="5">
        <v>5.797173913043479</v>
      </c>
      <c r="G33" s="5">
        <v>0</v>
      </c>
      <c r="H33" s="5">
        <v>0</v>
      </c>
      <c r="I33" s="5">
        <v>0</v>
      </c>
      <c r="J33" s="5">
        <v>0</v>
      </c>
      <c r="K33" s="5">
        <v>2.1280434782608704</v>
      </c>
      <c r="L33" s="5">
        <f t="shared" si="0"/>
        <v>2.1280434782608704</v>
      </c>
      <c r="M33" s="5">
        <f t="shared" si="1"/>
        <v>5.1037539103232547E-2</v>
      </c>
      <c r="N33" s="5">
        <v>0</v>
      </c>
      <c r="O33" s="5">
        <v>0</v>
      </c>
      <c r="P33" s="5">
        <f t="shared" si="2"/>
        <v>0</v>
      </c>
      <c r="Q33" s="5">
        <f t="shared" si="3"/>
        <v>0</v>
      </c>
    </row>
    <row r="34" spans="1:17" x14ac:dyDescent="0.3">
      <c r="A34" t="s">
        <v>32</v>
      </c>
      <c r="B34" t="s">
        <v>112</v>
      </c>
      <c r="C34" t="s">
        <v>40</v>
      </c>
      <c r="D34" t="s">
        <v>41</v>
      </c>
      <c r="E34" s="5">
        <v>110.75</v>
      </c>
      <c r="F34" s="5">
        <v>4.9347826086956523</v>
      </c>
      <c r="G34" s="5">
        <v>0.30434782608695654</v>
      </c>
      <c r="H34" s="5">
        <v>5.6152173913043484</v>
      </c>
      <c r="I34" s="5">
        <v>2.4347826086956523</v>
      </c>
      <c r="J34" s="5">
        <v>35.000543478260873</v>
      </c>
      <c r="K34" s="5">
        <v>3.2608695652173912E-2</v>
      </c>
      <c r="L34" s="5">
        <f t="shared" ref="L34:L65" si="4">SUM(J34,K34)</f>
        <v>35.033152173913045</v>
      </c>
      <c r="M34" s="5">
        <f t="shared" ref="M34:M65" si="5">L34/E34</f>
        <v>0.31632643046422615</v>
      </c>
      <c r="N34" s="5">
        <v>11.789130434782608</v>
      </c>
      <c r="O34" s="5">
        <v>4.1983695652173916</v>
      </c>
      <c r="P34" s="5">
        <f t="shared" ref="P34:P65" si="6">SUM(N34,O34)</f>
        <v>15.987500000000001</v>
      </c>
      <c r="Q34" s="5">
        <f t="shared" ref="Q34:Q65" si="7">P34/E34</f>
        <v>0.14435665914221218</v>
      </c>
    </row>
    <row r="35" spans="1:17" x14ac:dyDescent="0.3">
      <c r="A35" t="s">
        <v>32</v>
      </c>
      <c r="B35" t="s">
        <v>113</v>
      </c>
      <c r="C35" t="s">
        <v>37</v>
      </c>
      <c r="D35" t="s">
        <v>38</v>
      </c>
      <c r="E35" s="5">
        <v>54.826086956521742</v>
      </c>
      <c r="F35" s="5">
        <v>4.7173913043478262</v>
      </c>
      <c r="G35" s="5">
        <v>0.2391304347826087</v>
      </c>
      <c r="H35" s="5">
        <v>3.3804347826086958</v>
      </c>
      <c r="I35" s="5">
        <v>1.0326086956521738</v>
      </c>
      <c r="J35" s="5">
        <v>17.878260869565217</v>
      </c>
      <c r="K35" s="5">
        <v>0</v>
      </c>
      <c r="L35" s="5">
        <f t="shared" si="4"/>
        <v>17.878260869565217</v>
      </c>
      <c r="M35" s="5">
        <f t="shared" si="5"/>
        <v>0.32609040444091991</v>
      </c>
      <c r="N35" s="5">
        <v>7.7206521739130443</v>
      </c>
      <c r="O35" s="5">
        <v>3.0152173913043474</v>
      </c>
      <c r="P35" s="5">
        <f t="shared" si="6"/>
        <v>10.735869565217392</v>
      </c>
      <c r="Q35" s="5">
        <f t="shared" si="7"/>
        <v>0.19581681205392545</v>
      </c>
    </row>
    <row r="36" spans="1:17" x14ac:dyDescent="0.3">
      <c r="A36" t="s">
        <v>32</v>
      </c>
      <c r="B36" t="s">
        <v>114</v>
      </c>
      <c r="C36" t="s">
        <v>99</v>
      </c>
      <c r="D36" t="s">
        <v>100</v>
      </c>
      <c r="E36" s="5">
        <v>56.858695652173914</v>
      </c>
      <c r="F36" s="5">
        <v>4.9597826086956527</v>
      </c>
      <c r="G36" s="5">
        <v>0.30434782608695654</v>
      </c>
      <c r="H36" s="5">
        <v>2.8994565217391304</v>
      </c>
      <c r="I36" s="5">
        <v>0.89130434782608692</v>
      </c>
      <c r="J36" s="5">
        <v>13.458695652173914</v>
      </c>
      <c r="K36" s="5">
        <v>0.31521739130434784</v>
      </c>
      <c r="L36" s="5">
        <f t="shared" si="4"/>
        <v>13.773913043478261</v>
      </c>
      <c r="M36" s="5">
        <f t="shared" si="5"/>
        <v>0.24224813611164214</v>
      </c>
      <c r="N36" s="5">
        <v>7.4163043478260855</v>
      </c>
      <c r="O36" s="5">
        <v>2.5271739130434785</v>
      </c>
      <c r="P36" s="5">
        <f t="shared" si="6"/>
        <v>9.9434782608695649</v>
      </c>
      <c r="Q36" s="5">
        <f t="shared" si="7"/>
        <v>0.17488051997705983</v>
      </c>
    </row>
    <row r="37" spans="1:17" x14ac:dyDescent="0.3">
      <c r="A37" t="s">
        <v>32</v>
      </c>
      <c r="B37" t="s">
        <v>115</v>
      </c>
      <c r="C37" t="s">
        <v>34</v>
      </c>
      <c r="D37" t="s">
        <v>35</v>
      </c>
      <c r="E37" s="5">
        <v>66.445652173913047</v>
      </c>
      <c r="F37" s="5">
        <v>5.7391304347826084</v>
      </c>
      <c r="G37" s="5">
        <v>0.77717391304347827</v>
      </c>
      <c r="H37" s="5">
        <v>0.2835869565217391</v>
      </c>
      <c r="I37" s="5">
        <v>0</v>
      </c>
      <c r="J37" s="5">
        <v>5.0179347826086946</v>
      </c>
      <c r="K37" s="5">
        <v>8.7115217391304345</v>
      </c>
      <c r="L37" s="5">
        <f t="shared" si="4"/>
        <v>13.729456521739129</v>
      </c>
      <c r="M37" s="5">
        <f t="shared" si="5"/>
        <v>0.20662686078848352</v>
      </c>
      <c r="N37" s="5">
        <v>5.5579347826086947</v>
      </c>
      <c r="O37" s="5">
        <v>5.1058695652173895</v>
      </c>
      <c r="P37" s="5">
        <f t="shared" si="6"/>
        <v>10.663804347826083</v>
      </c>
      <c r="Q37" s="5">
        <f t="shared" si="7"/>
        <v>0.16048912154424991</v>
      </c>
    </row>
    <row r="38" spans="1:17" x14ac:dyDescent="0.3">
      <c r="A38" t="s">
        <v>32</v>
      </c>
      <c r="B38" t="s">
        <v>116</v>
      </c>
      <c r="C38" t="s">
        <v>78</v>
      </c>
      <c r="D38" t="s">
        <v>71</v>
      </c>
      <c r="E38" s="5">
        <v>58.032608695652172</v>
      </c>
      <c r="F38" s="5">
        <v>5.2173913043478262</v>
      </c>
      <c r="G38" s="5">
        <v>3.2608695652173912E-2</v>
      </c>
      <c r="H38" s="5">
        <v>8.6956521739130432E-2</v>
      </c>
      <c r="I38" s="5">
        <v>1.25</v>
      </c>
      <c r="J38" s="5">
        <v>5.1318478260869558</v>
      </c>
      <c r="K38" s="5">
        <v>6.0363043478260865</v>
      </c>
      <c r="L38" s="5">
        <f t="shared" si="4"/>
        <v>11.168152173913043</v>
      </c>
      <c r="M38" s="5">
        <f t="shared" si="5"/>
        <v>0.1924461509646001</v>
      </c>
      <c r="N38" s="5">
        <v>4.2497826086956527</v>
      </c>
      <c r="O38" s="5">
        <v>2.7674999999999996</v>
      </c>
      <c r="P38" s="5">
        <f t="shared" si="6"/>
        <v>7.0172826086956519</v>
      </c>
      <c r="Q38" s="5">
        <f t="shared" si="7"/>
        <v>0.12091964787413373</v>
      </c>
    </row>
    <row r="39" spans="1:17" x14ac:dyDescent="0.3">
      <c r="A39" t="s">
        <v>32</v>
      </c>
      <c r="B39" t="s">
        <v>117</v>
      </c>
      <c r="C39" t="s">
        <v>34</v>
      </c>
      <c r="D39" t="s">
        <v>35</v>
      </c>
      <c r="E39" s="5">
        <v>76.956521739130437</v>
      </c>
      <c r="F39" s="5">
        <v>5.3913043478260869</v>
      </c>
      <c r="G39" s="5">
        <v>1.3858695652173914</v>
      </c>
      <c r="H39" s="5">
        <v>0.37239130434782597</v>
      </c>
      <c r="I39" s="5">
        <v>0</v>
      </c>
      <c r="J39" s="5">
        <v>1.1434782608695651</v>
      </c>
      <c r="K39" s="5">
        <v>9.8073913043478207</v>
      </c>
      <c r="L39" s="5">
        <f t="shared" si="4"/>
        <v>10.950869565217385</v>
      </c>
      <c r="M39" s="5">
        <f t="shared" si="5"/>
        <v>0.14229943502824849</v>
      </c>
      <c r="N39" s="5">
        <v>5.3043478260869561</v>
      </c>
      <c r="O39" s="5">
        <v>4.2148913043478275</v>
      </c>
      <c r="P39" s="5">
        <f t="shared" si="6"/>
        <v>9.5192391304347836</v>
      </c>
      <c r="Q39" s="5">
        <f t="shared" si="7"/>
        <v>0.12369632768361583</v>
      </c>
    </row>
    <row r="40" spans="1:17" x14ac:dyDescent="0.3">
      <c r="A40" t="s">
        <v>32</v>
      </c>
      <c r="B40" t="s">
        <v>118</v>
      </c>
      <c r="C40" t="s">
        <v>37</v>
      </c>
      <c r="D40" t="s">
        <v>38</v>
      </c>
      <c r="E40" s="5">
        <v>60.673913043478258</v>
      </c>
      <c r="F40" s="5">
        <v>5.2173913043478262</v>
      </c>
      <c r="G40" s="5">
        <v>0</v>
      </c>
      <c r="H40" s="5">
        <v>0.3125</v>
      </c>
      <c r="I40" s="5">
        <v>0.75</v>
      </c>
      <c r="J40" s="5">
        <v>6.0608695652173914</v>
      </c>
      <c r="K40" s="5">
        <v>8.6041304347826024</v>
      </c>
      <c r="L40" s="5">
        <f t="shared" si="4"/>
        <v>14.664999999999994</v>
      </c>
      <c r="M40" s="5">
        <f t="shared" si="5"/>
        <v>0.24170189896094579</v>
      </c>
      <c r="N40" s="5">
        <v>5.088152173913044</v>
      </c>
      <c r="O40" s="5">
        <v>8.3826086956521753</v>
      </c>
      <c r="P40" s="5">
        <f t="shared" si="6"/>
        <v>13.470760869565218</v>
      </c>
      <c r="Q40" s="5">
        <f t="shared" si="7"/>
        <v>0.22201898960945901</v>
      </c>
    </row>
    <row r="41" spans="1:17" x14ac:dyDescent="0.3">
      <c r="A41" t="s">
        <v>32</v>
      </c>
      <c r="B41" t="s">
        <v>119</v>
      </c>
      <c r="C41" t="s">
        <v>40</v>
      </c>
      <c r="D41" t="s">
        <v>41</v>
      </c>
      <c r="E41" s="5">
        <v>61.641304347826086</v>
      </c>
      <c r="F41" s="5">
        <v>33.992934782608693</v>
      </c>
      <c r="G41" s="5">
        <v>0.4891304347826087</v>
      </c>
      <c r="H41" s="5">
        <v>0.21195652173913043</v>
      </c>
      <c r="I41" s="5">
        <v>1.4021739130434783</v>
      </c>
      <c r="J41" s="5">
        <v>0</v>
      </c>
      <c r="K41" s="5">
        <v>9.6679347826086985</v>
      </c>
      <c r="L41" s="5">
        <f t="shared" si="4"/>
        <v>9.6679347826086985</v>
      </c>
      <c r="M41" s="5">
        <f t="shared" si="5"/>
        <v>0.15684182683830017</v>
      </c>
      <c r="N41" s="5">
        <v>4.5959782608695647</v>
      </c>
      <c r="O41" s="5">
        <v>5.1877173913043482</v>
      </c>
      <c r="P41" s="5">
        <f t="shared" si="6"/>
        <v>9.7836956521739129</v>
      </c>
      <c r="Q41" s="5">
        <f t="shared" si="7"/>
        <v>0.15871980250396756</v>
      </c>
    </row>
    <row r="42" spans="1:17" x14ac:dyDescent="0.3">
      <c r="A42" t="s">
        <v>32</v>
      </c>
      <c r="B42" t="s">
        <v>120</v>
      </c>
      <c r="C42" t="s">
        <v>121</v>
      </c>
      <c r="D42" t="s">
        <v>35</v>
      </c>
      <c r="E42" s="5">
        <v>91.282608695652172</v>
      </c>
      <c r="F42" s="5">
        <v>46.787608695652182</v>
      </c>
      <c r="G42" s="5">
        <v>0.47282608695652173</v>
      </c>
      <c r="H42" s="5">
        <v>0.3125</v>
      </c>
      <c r="I42" s="5">
        <v>2.4782608695652173</v>
      </c>
      <c r="J42" s="5">
        <v>0</v>
      </c>
      <c r="K42" s="5">
        <v>12.773913043478261</v>
      </c>
      <c r="L42" s="5">
        <f t="shared" si="4"/>
        <v>12.773913043478261</v>
      </c>
      <c r="M42" s="5">
        <f t="shared" si="5"/>
        <v>0.13993808049535605</v>
      </c>
      <c r="N42" s="5">
        <v>5.4240217391304357</v>
      </c>
      <c r="O42" s="5">
        <v>4.6206521739130437</v>
      </c>
      <c r="P42" s="5">
        <f t="shared" si="6"/>
        <v>10.044673913043479</v>
      </c>
      <c r="Q42" s="5">
        <f t="shared" si="7"/>
        <v>0.11003929507025483</v>
      </c>
    </row>
    <row r="43" spans="1:17" x14ac:dyDescent="0.3">
      <c r="A43" t="s">
        <v>32</v>
      </c>
      <c r="B43" t="s">
        <v>122</v>
      </c>
      <c r="C43" t="s">
        <v>103</v>
      </c>
      <c r="D43" t="s">
        <v>104</v>
      </c>
      <c r="E43" s="5">
        <v>70.684782608695656</v>
      </c>
      <c r="F43" s="5">
        <v>28.793478260869573</v>
      </c>
      <c r="G43" s="5">
        <v>0.47282608695652173</v>
      </c>
      <c r="H43" s="5">
        <v>0.29054347826086957</v>
      </c>
      <c r="I43" s="5">
        <v>0.97826086956521741</v>
      </c>
      <c r="J43" s="5">
        <v>4.8213043478260866</v>
      </c>
      <c r="K43" s="5">
        <v>9.9688043478260902</v>
      </c>
      <c r="L43" s="5">
        <f t="shared" si="4"/>
        <v>14.790108695652176</v>
      </c>
      <c r="M43" s="5">
        <f t="shared" si="5"/>
        <v>0.20924035060741197</v>
      </c>
      <c r="N43" s="5">
        <v>4.1253260869565205</v>
      </c>
      <c r="O43" s="5">
        <v>4.330760869565216</v>
      </c>
      <c r="P43" s="5">
        <f t="shared" si="6"/>
        <v>8.4560869565217374</v>
      </c>
      <c r="Q43" s="5">
        <f t="shared" si="7"/>
        <v>0.11963093956635396</v>
      </c>
    </row>
    <row r="44" spans="1:17" x14ac:dyDescent="0.3">
      <c r="A44" t="s">
        <v>32</v>
      </c>
      <c r="B44" t="s">
        <v>123</v>
      </c>
      <c r="C44" t="s">
        <v>37</v>
      </c>
      <c r="D44" t="s">
        <v>38</v>
      </c>
      <c r="E44" s="5">
        <v>82.641304347826093</v>
      </c>
      <c r="F44" s="5">
        <v>28.621739130434786</v>
      </c>
      <c r="G44" s="5">
        <v>0.375</v>
      </c>
      <c r="H44" s="5">
        <v>0.28423913043478261</v>
      </c>
      <c r="I44" s="5">
        <v>0.89130434782608692</v>
      </c>
      <c r="J44" s="5">
        <v>0</v>
      </c>
      <c r="K44" s="5">
        <v>11.64010869565217</v>
      </c>
      <c r="L44" s="5">
        <f t="shared" si="4"/>
        <v>11.64010869565217</v>
      </c>
      <c r="M44" s="5">
        <f t="shared" si="5"/>
        <v>0.14085097987636452</v>
      </c>
      <c r="N44" s="5">
        <v>5.1388043478260865</v>
      </c>
      <c r="O44" s="5">
        <v>5.2096739130434768</v>
      </c>
      <c r="P44" s="5">
        <f t="shared" si="6"/>
        <v>10.348478260869562</v>
      </c>
      <c r="Q44" s="5">
        <f t="shared" si="7"/>
        <v>0.1252216230435354</v>
      </c>
    </row>
    <row r="45" spans="1:17" x14ac:dyDescent="0.3">
      <c r="A45" t="s">
        <v>32</v>
      </c>
      <c r="B45" t="s">
        <v>124</v>
      </c>
      <c r="C45" t="s">
        <v>125</v>
      </c>
      <c r="D45" t="s">
        <v>35</v>
      </c>
      <c r="E45" s="5">
        <v>87.847826086956516</v>
      </c>
      <c r="F45" s="5">
        <v>36.537065217391294</v>
      </c>
      <c r="G45" s="5">
        <v>0.375</v>
      </c>
      <c r="H45" s="5">
        <v>0.30434782608695654</v>
      </c>
      <c r="I45" s="5">
        <v>1.9673913043478262</v>
      </c>
      <c r="J45" s="5">
        <v>4.5033695652173922</v>
      </c>
      <c r="K45" s="5">
        <v>9.9342391304347792</v>
      </c>
      <c r="L45" s="5">
        <f t="shared" si="4"/>
        <v>14.437608695652171</v>
      </c>
      <c r="M45" s="5">
        <f t="shared" si="5"/>
        <v>0.1643479336797822</v>
      </c>
      <c r="N45" s="5">
        <v>5.5295652173913039</v>
      </c>
      <c r="O45" s="5">
        <v>10.42184782608696</v>
      </c>
      <c r="P45" s="5">
        <f t="shared" si="6"/>
        <v>15.951413043478265</v>
      </c>
      <c r="Q45" s="5">
        <f t="shared" si="7"/>
        <v>0.18158005444196987</v>
      </c>
    </row>
    <row r="46" spans="1:17" x14ac:dyDescent="0.3">
      <c r="A46" t="s">
        <v>32</v>
      </c>
      <c r="B46" t="s">
        <v>126</v>
      </c>
      <c r="C46" t="s">
        <v>127</v>
      </c>
      <c r="D46" t="s">
        <v>128</v>
      </c>
      <c r="E46" s="5">
        <v>89.836956521739125</v>
      </c>
      <c r="F46" s="5">
        <v>42.985543478260873</v>
      </c>
      <c r="G46" s="5">
        <v>0.24456521739130435</v>
      </c>
      <c r="H46" s="5">
        <v>0.30402173913043479</v>
      </c>
      <c r="I46" s="5">
        <v>1.5978260869565217</v>
      </c>
      <c r="J46" s="5">
        <v>4.4123913043478247</v>
      </c>
      <c r="K46" s="5">
        <v>9.0734782608695657</v>
      </c>
      <c r="L46" s="5">
        <f t="shared" si="4"/>
        <v>13.48586956521739</v>
      </c>
      <c r="M46" s="5">
        <f t="shared" si="5"/>
        <v>0.15011494252873564</v>
      </c>
      <c r="N46" s="5">
        <v>5.1067391304347822</v>
      </c>
      <c r="O46" s="5">
        <v>5.0676086956521749</v>
      </c>
      <c r="P46" s="5">
        <f t="shared" si="6"/>
        <v>10.174347826086958</v>
      </c>
      <c r="Q46" s="5">
        <f t="shared" si="7"/>
        <v>0.11325347852389597</v>
      </c>
    </row>
    <row r="47" spans="1:17" x14ac:dyDescent="0.3">
      <c r="A47" t="s">
        <v>32</v>
      </c>
      <c r="B47" t="s">
        <v>129</v>
      </c>
      <c r="C47" t="s">
        <v>40</v>
      </c>
      <c r="D47" t="s">
        <v>41</v>
      </c>
      <c r="E47" s="5">
        <v>92.260869565217391</v>
      </c>
      <c r="F47" s="5">
        <v>37.287282608695648</v>
      </c>
      <c r="G47" s="5">
        <v>0.4891304347826087</v>
      </c>
      <c r="H47" s="5">
        <v>0.34260869565217389</v>
      </c>
      <c r="I47" s="5">
        <v>0</v>
      </c>
      <c r="J47" s="5">
        <v>5.76945652173913</v>
      </c>
      <c r="K47" s="5">
        <v>13.279347826086957</v>
      </c>
      <c r="L47" s="5">
        <f t="shared" si="4"/>
        <v>19.048804347826085</v>
      </c>
      <c r="M47" s="5">
        <f t="shared" si="5"/>
        <v>0.20646677662582466</v>
      </c>
      <c r="N47" s="5">
        <v>9.9157608695652169</v>
      </c>
      <c r="O47" s="5">
        <v>0</v>
      </c>
      <c r="P47" s="5">
        <f t="shared" si="6"/>
        <v>9.9157608695652169</v>
      </c>
      <c r="Q47" s="5">
        <f t="shared" si="7"/>
        <v>0.10747525918944392</v>
      </c>
    </row>
    <row r="48" spans="1:17" x14ac:dyDescent="0.3">
      <c r="A48" t="s">
        <v>32</v>
      </c>
      <c r="B48" t="s">
        <v>130</v>
      </c>
      <c r="C48" t="s">
        <v>131</v>
      </c>
      <c r="D48" t="s">
        <v>132</v>
      </c>
      <c r="E48" s="5">
        <v>31.456521739130434</v>
      </c>
      <c r="F48" s="5">
        <v>4.6140217391304352</v>
      </c>
      <c r="G48" s="5">
        <v>0.21195652173913043</v>
      </c>
      <c r="H48" s="5">
        <v>0.22826086956521738</v>
      </c>
      <c r="I48" s="5">
        <v>0.29347826086956524</v>
      </c>
      <c r="J48" s="5">
        <v>4.5978260869565215</v>
      </c>
      <c r="K48" s="5">
        <v>3.0923913043478262</v>
      </c>
      <c r="L48" s="5">
        <f t="shared" si="4"/>
        <v>7.6902173913043477</v>
      </c>
      <c r="M48" s="5">
        <f t="shared" si="5"/>
        <v>0.2444713199723566</v>
      </c>
      <c r="N48" s="5">
        <v>4.6793478260869561</v>
      </c>
      <c r="O48" s="5">
        <v>1.408478260869565</v>
      </c>
      <c r="P48" s="5">
        <f t="shared" si="6"/>
        <v>6.0878260869565208</v>
      </c>
      <c r="Q48" s="5">
        <f t="shared" si="7"/>
        <v>0.19353144436765721</v>
      </c>
    </row>
    <row r="49" spans="1:17" x14ac:dyDescent="0.3">
      <c r="A49" t="s">
        <v>32</v>
      </c>
      <c r="B49" t="s">
        <v>133</v>
      </c>
      <c r="C49" t="s">
        <v>134</v>
      </c>
      <c r="D49" t="s">
        <v>135</v>
      </c>
      <c r="E49" s="5">
        <v>35.782608695652172</v>
      </c>
      <c r="F49" s="5">
        <v>21.454130434782606</v>
      </c>
      <c r="G49" s="5">
        <v>0</v>
      </c>
      <c r="H49" s="5">
        <v>0</v>
      </c>
      <c r="I49" s="5">
        <v>0</v>
      </c>
      <c r="J49" s="5">
        <v>7.5863043478260836</v>
      </c>
      <c r="K49" s="5">
        <v>1.4119565217391312</v>
      </c>
      <c r="L49" s="5">
        <f t="shared" si="4"/>
        <v>8.9982608695652146</v>
      </c>
      <c r="M49" s="5">
        <f t="shared" si="5"/>
        <v>0.25147023086269737</v>
      </c>
      <c r="N49" s="5">
        <v>3.3366304347826086</v>
      </c>
      <c r="O49" s="5">
        <v>0</v>
      </c>
      <c r="P49" s="5">
        <f t="shared" si="6"/>
        <v>3.3366304347826086</v>
      </c>
      <c r="Q49" s="5">
        <f t="shared" si="7"/>
        <v>9.3247266099635476E-2</v>
      </c>
    </row>
    <row r="50" spans="1:17" x14ac:dyDescent="0.3">
      <c r="A50" t="s">
        <v>32</v>
      </c>
      <c r="B50" t="s">
        <v>136</v>
      </c>
      <c r="C50" t="s">
        <v>137</v>
      </c>
      <c r="D50" t="s">
        <v>138</v>
      </c>
      <c r="E50" s="5">
        <v>28.304347826086957</v>
      </c>
      <c r="F50" s="5">
        <v>5.7391304347826084</v>
      </c>
      <c r="G50" s="5">
        <v>0</v>
      </c>
      <c r="H50" s="5">
        <v>0</v>
      </c>
      <c r="I50" s="5">
        <v>0</v>
      </c>
      <c r="J50" s="5">
        <v>5.1284782608695654</v>
      </c>
      <c r="K50" s="5">
        <v>0.16663043478260867</v>
      </c>
      <c r="L50" s="5">
        <f t="shared" si="4"/>
        <v>5.295108695652174</v>
      </c>
      <c r="M50" s="5">
        <f t="shared" si="5"/>
        <v>0.18707757296466973</v>
      </c>
      <c r="N50" s="5">
        <v>4.5368478260869569</v>
      </c>
      <c r="O50" s="5">
        <v>0</v>
      </c>
      <c r="P50" s="5">
        <f t="shared" si="6"/>
        <v>4.5368478260869569</v>
      </c>
      <c r="Q50" s="5">
        <f t="shared" si="7"/>
        <v>0.16028801843317975</v>
      </c>
    </row>
    <row r="51" spans="1:17" x14ac:dyDescent="0.3">
      <c r="A51" t="s">
        <v>32</v>
      </c>
      <c r="B51" t="s">
        <v>139</v>
      </c>
      <c r="C51" t="s">
        <v>78</v>
      </c>
      <c r="D51" t="s">
        <v>71</v>
      </c>
      <c r="E51" s="5">
        <v>84.347826086956516</v>
      </c>
      <c r="F51" s="5">
        <v>5.3913043478260869</v>
      </c>
      <c r="G51" s="5">
        <v>1.0163043478260869</v>
      </c>
      <c r="H51" s="5">
        <v>0.56521739130434778</v>
      </c>
      <c r="I51" s="5">
        <v>1.1630434782608696</v>
      </c>
      <c r="J51" s="5">
        <v>5.2574999999999994</v>
      </c>
      <c r="K51" s="5">
        <v>8.1365217391304334</v>
      </c>
      <c r="L51" s="5">
        <f t="shared" si="4"/>
        <v>13.394021739130434</v>
      </c>
      <c r="M51" s="5">
        <f t="shared" si="5"/>
        <v>0.1587951030927835</v>
      </c>
      <c r="N51" s="5">
        <v>3.0522826086956529</v>
      </c>
      <c r="O51" s="5">
        <v>19.911086956521736</v>
      </c>
      <c r="P51" s="5">
        <f t="shared" si="6"/>
        <v>22.963369565217388</v>
      </c>
      <c r="Q51" s="5">
        <f t="shared" si="7"/>
        <v>0.27224613402061854</v>
      </c>
    </row>
    <row r="52" spans="1:17" x14ac:dyDescent="0.3">
      <c r="A52" t="s">
        <v>32</v>
      </c>
      <c r="B52" t="s">
        <v>140</v>
      </c>
      <c r="C52" t="s">
        <v>141</v>
      </c>
      <c r="D52" t="s">
        <v>142</v>
      </c>
      <c r="E52" s="5">
        <v>53.206521739130437</v>
      </c>
      <c r="F52" s="5">
        <v>4.5001086956521741</v>
      </c>
      <c r="G52" s="5">
        <v>0.32608695652173914</v>
      </c>
      <c r="H52" s="5">
        <v>0.39130434782608697</v>
      </c>
      <c r="I52" s="5">
        <v>1.1847826086956521</v>
      </c>
      <c r="J52" s="5">
        <v>5.6630434782608692</v>
      </c>
      <c r="K52" s="5">
        <v>0.21739130434782608</v>
      </c>
      <c r="L52" s="5">
        <f t="shared" si="4"/>
        <v>5.8804347826086953</v>
      </c>
      <c r="M52" s="5">
        <f t="shared" si="5"/>
        <v>0.11052093973442287</v>
      </c>
      <c r="N52" s="5">
        <v>0</v>
      </c>
      <c r="O52" s="5">
        <v>7.7609782608695639</v>
      </c>
      <c r="P52" s="5">
        <f t="shared" si="6"/>
        <v>7.7609782608695639</v>
      </c>
      <c r="Q52" s="5">
        <f t="shared" si="7"/>
        <v>0.14586516853932582</v>
      </c>
    </row>
    <row r="53" spans="1:17" x14ac:dyDescent="0.3">
      <c r="A53" t="s">
        <v>32</v>
      </c>
      <c r="B53" t="s">
        <v>143</v>
      </c>
      <c r="C53" t="s">
        <v>99</v>
      </c>
      <c r="D53" t="s">
        <v>100</v>
      </c>
      <c r="E53" s="5">
        <v>52.423913043478258</v>
      </c>
      <c r="F53" s="5">
        <v>5.7391304347826084</v>
      </c>
      <c r="G53" s="5">
        <v>0.40760869565217389</v>
      </c>
      <c r="H53" s="5">
        <v>0.39130434782608697</v>
      </c>
      <c r="I53" s="5">
        <v>0.80434782608695654</v>
      </c>
      <c r="J53" s="5">
        <v>5.6445652173913059</v>
      </c>
      <c r="K53" s="5">
        <v>3.0545652173913047</v>
      </c>
      <c r="L53" s="5">
        <f t="shared" si="4"/>
        <v>8.6991304347826102</v>
      </c>
      <c r="M53" s="5">
        <f t="shared" si="5"/>
        <v>0.16593821273066559</v>
      </c>
      <c r="N53" s="5">
        <v>0</v>
      </c>
      <c r="O53" s="5">
        <v>11.411847826086957</v>
      </c>
      <c r="P53" s="5">
        <f t="shared" si="6"/>
        <v>11.411847826086957</v>
      </c>
      <c r="Q53" s="5">
        <f t="shared" si="7"/>
        <v>0.21768401409910845</v>
      </c>
    </row>
    <row r="54" spans="1:17" x14ac:dyDescent="0.3">
      <c r="A54" t="s">
        <v>32</v>
      </c>
      <c r="B54" t="s">
        <v>144</v>
      </c>
      <c r="C54" t="s">
        <v>145</v>
      </c>
      <c r="D54" t="s">
        <v>108</v>
      </c>
      <c r="E54" s="5">
        <v>62.695652173913047</v>
      </c>
      <c r="F54" s="5">
        <v>5.2173913043478262</v>
      </c>
      <c r="G54" s="5">
        <v>0.61956521739130432</v>
      </c>
      <c r="H54" s="5">
        <v>0.36956521739130432</v>
      </c>
      <c r="I54" s="5">
        <v>1.0978260869565217</v>
      </c>
      <c r="J54" s="5">
        <v>3.7129347826086958</v>
      </c>
      <c r="K54" s="5">
        <v>0</v>
      </c>
      <c r="L54" s="5">
        <f t="shared" si="4"/>
        <v>3.7129347826086958</v>
      </c>
      <c r="M54" s="5">
        <f t="shared" si="5"/>
        <v>5.9221567267683774E-2</v>
      </c>
      <c r="N54" s="5">
        <v>4.2154347826086953</v>
      </c>
      <c r="O54" s="5">
        <v>2.7228260869565211</v>
      </c>
      <c r="P54" s="5">
        <f t="shared" si="6"/>
        <v>6.9382608695652159</v>
      </c>
      <c r="Q54" s="5">
        <f t="shared" si="7"/>
        <v>0.11066574202496529</v>
      </c>
    </row>
    <row r="55" spans="1:17" x14ac:dyDescent="0.3">
      <c r="A55" t="s">
        <v>32</v>
      </c>
      <c r="B55" t="s">
        <v>146</v>
      </c>
      <c r="C55" t="s">
        <v>147</v>
      </c>
      <c r="D55" t="s">
        <v>68</v>
      </c>
      <c r="E55" s="5">
        <v>40.184782608695649</v>
      </c>
      <c r="F55" s="5">
        <v>5.7391304347826084</v>
      </c>
      <c r="G55" s="5">
        <v>0.32608695652173914</v>
      </c>
      <c r="H55" s="5">
        <v>0.33695652173913043</v>
      </c>
      <c r="I55" s="5">
        <v>0.71739130434782605</v>
      </c>
      <c r="J55" s="5">
        <v>10.559782608695652</v>
      </c>
      <c r="K55" s="5">
        <v>0</v>
      </c>
      <c r="L55" s="5">
        <f t="shared" si="4"/>
        <v>10.559782608695652</v>
      </c>
      <c r="M55" s="5">
        <f t="shared" si="5"/>
        <v>0.26278063294563164</v>
      </c>
      <c r="N55" s="5">
        <v>0</v>
      </c>
      <c r="O55" s="5">
        <v>6.1711956521739131</v>
      </c>
      <c r="P55" s="5">
        <f t="shared" si="6"/>
        <v>6.1711956521739131</v>
      </c>
      <c r="Q55" s="5">
        <f t="shared" si="7"/>
        <v>0.15357046253719234</v>
      </c>
    </row>
    <row r="56" spans="1:17" x14ac:dyDescent="0.3">
      <c r="A56" t="s">
        <v>32</v>
      </c>
      <c r="B56" t="s">
        <v>148</v>
      </c>
      <c r="C56" t="s">
        <v>149</v>
      </c>
      <c r="D56" t="s">
        <v>150</v>
      </c>
      <c r="E56" s="5">
        <v>22.358695652173914</v>
      </c>
      <c r="F56" s="5">
        <v>4.8423913043478262</v>
      </c>
      <c r="G56" s="5">
        <v>0.32608695652173914</v>
      </c>
      <c r="H56" s="5">
        <v>0.10673913043478261</v>
      </c>
      <c r="I56" s="5">
        <v>3.1956521739130435</v>
      </c>
      <c r="J56" s="5">
        <v>4.4206521739130435</v>
      </c>
      <c r="K56" s="5">
        <v>12.5</v>
      </c>
      <c r="L56" s="5">
        <f t="shared" si="4"/>
        <v>16.920652173913044</v>
      </c>
      <c r="M56" s="5">
        <f t="shared" si="5"/>
        <v>0.75678172095284391</v>
      </c>
      <c r="N56" s="5">
        <v>5.1304347826086953</v>
      </c>
      <c r="O56" s="5">
        <v>3.7880434782608687</v>
      </c>
      <c r="P56" s="5">
        <f t="shared" si="6"/>
        <v>8.9184782608695645</v>
      </c>
      <c r="Q56" s="5">
        <f t="shared" si="7"/>
        <v>0.39888186679630527</v>
      </c>
    </row>
    <row r="57" spans="1:17" x14ac:dyDescent="0.3">
      <c r="A57" t="s">
        <v>32</v>
      </c>
      <c r="B57" t="s">
        <v>151</v>
      </c>
      <c r="C57" t="s">
        <v>78</v>
      </c>
      <c r="D57" t="s">
        <v>71</v>
      </c>
      <c r="E57" s="5">
        <v>80.782608695652172</v>
      </c>
      <c r="F57" s="5">
        <v>5.2173913043478262</v>
      </c>
      <c r="G57" s="5">
        <v>0.86956521739130432</v>
      </c>
      <c r="H57" s="5">
        <v>0.34065217391304348</v>
      </c>
      <c r="I57" s="5">
        <v>2.402173913043478</v>
      </c>
      <c r="J57" s="5">
        <v>0</v>
      </c>
      <c r="K57" s="5">
        <v>4.5406521739130437</v>
      </c>
      <c r="L57" s="5">
        <f t="shared" si="4"/>
        <v>4.5406521739130437</v>
      </c>
      <c r="M57" s="5">
        <f t="shared" si="5"/>
        <v>5.6208288482238973E-2</v>
      </c>
      <c r="N57" s="5">
        <v>0</v>
      </c>
      <c r="O57" s="5">
        <v>17.965760869565212</v>
      </c>
      <c r="P57" s="5">
        <f t="shared" si="6"/>
        <v>17.965760869565212</v>
      </c>
      <c r="Q57" s="5">
        <f t="shared" si="7"/>
        <v>0.22239639397201286</v>
      </c>
    </row>
    <row r="58" spans="1:17" x14ac:dyDescent="0.3">
      <c r="A58" t="s">
        <v>32</v>
      </c>
      <c r="B58" t="s">
        <v>152</v>
      </c>
      <c r="C58" t="s">
        <v>153</v>
      </c>
      <c r="D58" t="s">
        <v>154</v>
      </c>
      <c r="E58" s="5">
        <v>49.141304347826086</v>
      </c>
      <c r="F58" s="5">
        <v>5.3913043478260869</v>
      </c>
      <c r="G58" s="5">
        <v>1.768369565217391</v>
      </c>
      <c r="H58" s="5">
        <v>0.14402173913043478</v>
      </c>
      <c r="I58" s="5">
        <v>0.35869565217391303</v>
      </c>
      <c r="J58" s="5">
        <v>0</v>
      </c>
      <c r="K58" s="5">
        <v>7.1326086956521735</v>
      </c>
      <c r="L58" s="5">
        <f t="shared" si="4"/>
        <v>7.1326086956521735</v>
      </c>
      <c r="M58" s="5">
        <f t="shared" si="5"/>
        <v>0.1451448794514488</v>
      </c>
      <c r="N58" s="5">
        <v>4.021739130434783E-2</v>
      </c>
      <c r="O58" s="5">
        <v>3.5310869565217398</v>
      </c>
      <c r="P58" s="5">
        <f t="shared" si="6"/>
        <v>3.5713043478260875</v>
      </c>
      <c r="Q58" s="5">
        <f t="shared" si="7"/>
        <v>7.2674187126741882E-2</v>
      </c>
    </row>
    <row r="59" spans="1:17" x14ac:dyDescent="0.3">
      <c r="A59" t="s">
        <v>32</v>
      </c>
      <c r="B59" t="s">
        <v>155</v>
      </c>
      <c r="C59" t="s">
        <v>141</v>
      </c>
      <c r="D59" t="s">
        <v>142</v>
      </c>
      <c r="E59" s="5">
        <v>70.891304347826093</v>
      </c>
      <c r="F59" s="5">
        <v>5.7391304347826084</v>
      </c>
      <c r="G59" s="5">
        <v>0</v>
      </c>
      <c r="H59" s="5">
        <v>0.2608695652173913</v>
      </c>
      <c r="I59" s="5">
        <v>0</v>
      </c>
      <c r="J59" s="5">
        <v>4.5357608695652178</v>
      </c>
      <c r="K59" s="5">
        <v>8.876413043478264</v>
      </c>
      <c r="L59" s="5">
        <f t="shared" si="4"/>
        <v>13.412173913043482</v>
      </c>
      <c r="M59" s="5">
        <f t="shared" si="5"/>
        <v>0.18919349892670964</v>
      </c>
      <c r="N59" s="5">
        <v>0</v>
      </c>
      <c r="O59" s="5">
        <v>9.1133695652173934</v>
      </c>
      <c r="P59" s="5">
        <f t="shared" si="6"/>
        <v>9.1133695652173934</v>
      </c>
      <c r="Q59" s="5">
        <f t="shared" si="7"/>
        <v>0.12855412450168663</v>
      </c>
    </row>
    <row r="60" spans="1:17" x14ac:dyDescent="0.3">
      <c r="A60" t="s">
        <v>32</v>
      </c>
      <c r="B60" t="s">
        <v>156</v>
      </c>
      <c r="C60" t="s">
        <v>157</v>
      </c>
      <c r="D60" t="s">
        <v>158</v>
      </c>
      <c r="E60" s="5">
        <v>40.532608695652172</v>
      </c>
      <c r="F60" s="5">
        <v>5.2173913043478262</v>
      </c>
      <c r="G60" s="5">
        <v>0.25717391304347825</v>
      </c>
      <c r="H60" s="5">
        <v>0.21934782608695649</v>
      </c>
      <c r="I60" s="5">
        <v>1.1195652173913044</v>
      </c>
      <c r="J60" s="5">
        <v>0</v>
      </c>
      <c r="K60" s="5">
        <v>9.3291304347826056</v>
      </c>
      <c r="L60" s="5">
        <f t="shared" si="4"/>
        <v>9.3291304347826056</v>
      </c>
      <c r="M60" s="5">
        <f t="shared" si="5"/>
        <v>0.23016358272995435</v>
      </c>
      <c r="N60" s="5">
        <v>4.7913043478260864</v>
      </c>
      <c r="O60" s="5">
        <v>0</v>
      </c>
      <c r="P60" s="5">
        <f t="shared" si="6"/>
        <v>4.7913043478260864</v>
      </c>
      <c r="Q60" s="5">
        <f t="shared" si="7"/>
        <v>0.1182086350227943</v>
      </c>
    </row>
    <row r="61" spans="1:17" x14ac:dyDescent="0.3">
      <c r="A61" t="s">
        <v>32</v>
      </c>
      <c r="B61" t="s">
        <v>159</v>
      </c>
      <c r="C61" t="s">
        <v>160</v>
      </c>
      <c r="D61" t="s">
        <v>161</v>
      </c>
      <c r="E61" s="5">
        <v>15.934782608695652</v>
      </c>
      <c r="F61" s="5">
        <v>0</v>
      </c>
      <c r="G61" s="5">
        <v>0</v>
      </c>
      <c r="H61" s="5">
        <v>0</v>
      </c>
      <c r="I61" s="5">
        <v>0</v>
      </c>
      <c r="J61" s="5">
        <v>0</v>
      </c>
      <c r="K61" s="5">
        <v>0</v>
      </c>
      <c r="L61" s="5">
        <f t="shared" si="4"/>
        <v>0</v>
      </c>
      <c r="M61" s="5">
        <f t="shared" si="5"/>
        <v>0</v>
      </c>
      <c r="N61" s="5">
        <v>4.8268478260869578</v>
      </c>
      <c r="O61" s="5">
        <v>0</v>
      </c>
      <c r="P61" s="5">
        <f t="shared" si="6"/>
        <v>4.8268478260869578</v>
      </c>
      <c r="Q61" s="5">
        <f t="shared" si="7"/>
        <v>0.30291268758526613</v>
      </c>
    </row>
    <row r="62" spans="1:17" x14ac:dyDescent="0.3">
      <c r="A62" t="s">
        <v>32</v>
      </c>
      <c r="B62" t="s">
        <v>162</v>
      </c>
      <c r="C62" t="s">
        <v>37</v>
      </c>
      <c r="D62" t="s">
        <v>38</v>
      </c>
      <c r="E62" s="5">
        <v>53.010869565217391</v>
      </c>
      <c r="F62" s="5">
        <v>5.7391304347826084</v>
      </c>
      <c r="G62" s="5">
        <v>0.13043478260869565</v>
      </c>
      <c r="H62" s="5">
        <v>6.5217391304347824E-2</v>
      </c>
      <c r="I62" s="5">
        <v>0.52173913043478259</v>
      </c>
      <c r="J62" s="5">
        <v>4.7106521739130427</v>
      </c>
      <c r="K62" s="5">
        <v>3.0904347826086958</v>
      </c>
      <c r="L62" s="5">
        <f t="shared" si="4"/>
        <v>7.801086956521738</v>
      </c>
      <c r="M62" s="5">
        <f t="shared" si="5"/>
        <v>0.14716013942997744</v>
      </c>
      <c r="N62" s="5">
        <v>7.571956521739132</v>
      </c>
      <c r="O62" s="5">
        <v>0</v>
      </c>
      <c r="P62" s="5">
        <f t="shared" si="6"/>
        <v>7.571956521739132</v>
      </c>
      <c r="Q62" s="5">
        <f t="shared" si="7"/>
        <v>0.14283781012917782</v>
      </c>
    </row>
    <row r="63" spans="1:17" x14ac:dyDescent="0.3">
      <c r="A63" t="s">
        <v>32</v>
      </c>
      <c r="B63" t="s">
        <v>163</v>
      </c>
      <c r="C63" t="s">
        <v>164</v>
      </c>
      <c r="D63" t="s">
        <v>104</v>
      </c>
      <c r="E63" s="5">
        <v>26.576086956521738</v>
      </c>
      <c r="F63" s="5">
        <v>5.7391304347826084</v>
      </c>
      <c r="G63" s="5">
        <v>0.70652173913043481</v>
      </c>
      <c r="H63" s="5">
        <v>0.16304347826086957</v>
      </c>
      <c r="I63" s="5">
        <v>1.1630434782608696</v>
      </c>
      <c r="J63" s="5">
        <v>0</v>
      </c>
      <c r="K63" s="5">
        <v>1.2794565217391303</v>
      </c>
      <c r="L63" s="5">
        <f t="shared" si="4"/>
        <v>1.2794565217391303</v>
      </c>
      <c r="M63" s="5">
        <f t="shared" si="5"/>
        <v>4.8143149284253575E-2</v>
      </c>
      <c r="N63" s="5">
        <v>0</v>
      </c>
      <c r="O63" s="5">
        <v>5.3977173913043499</v>
      </c>
      <c r="P63" s="5">
        <f t="shared" si="6"/>
        <v>5.3977173913043499</v>
      </c>
      <c r="Q63" s="5">
        <f t="shared" si="7"/>
        <v>0.20310429447852768</v>
      </c>
    </row>
    <row r="64" spans="1:17" x14ac:dyDescent="0.3">
      <c r="A64" t="s">
        <v>32</v>
      </c>
      <c r="B64" t="s">
        <v>165</v>
      </c>
      <c r="C64" t="s">
        <v>99</v>
      </c>
      <c r="D64" t="s">
        <v>100</v>
      </c>
      <c r="E64" s="5">
        <v>33.152173913043477</v>
      </c>
      <c r="F64" s="5">
        <v>5.8384782608695716</v>
      </c>
      <c r="G64" s="5">
        <v>0</v>
      </c>
      <c r="H64" s="5">
        <v>0</v>
      </c>
      <c r="I64" s="5">
        <v>0.54347826086956519</v>
      </c>
      <c r="J64" s="5">
        <v>4.5259782608695645</v>
      </c>
      <c r="K64" s="5">
        <v>0</v>
      </c>
      <c r="L64" s="5">
        <f t="shared" si="4"/>
        <v>4.5259782608695645</v>
      </c>
      <c r="M64" s="5">
        <f t="shared" si="5"/>
        <v>0.13652131147540983</v>
      </c>
      <c r="N64" s="5">
        <v>4.7176086956521752</v>
      </c>
      <c r="O64" s="5">
        <v>0</v>
      </c>
      <c r="P64" s="5">
        <f t="shared" si="6"/>
        <v>4.7176086956521752</v>
      </c>
      <c r="Q64" s="5">
        <f t="shared" si="7"/>
        <v>0.14230163934426235</v>
      </c>
    </row>
    <row r="65" spans="1:17" x14ac:dyDescent="0.3">
      <c r="A65" t="s">
        <v>32</v>
      </c>
      <c r="B65" t="s">
        <v>166</v>
      </c>
      <c r="C65" t="s">
        <v>80</v>
      </c>
      <c r="D65" t="s">
        <v>81</v>
      </c>
      <c r="E65" s="5">
        <v>46.010869565217391</v>
      </c>
      <c r="F65" s="5">
        <v>5.6521739130434785</v>
      </c>
      <c r="G65" s="5">
        <v>0.10869565217391304</v>
      </c>
      <c r="H65" s="5">
        <v>0</v>
      </c>
      <c r="I65" s="5">
        <v>0.32608695652173914</v>
      </c>
      <c r="J65" s="5">
        <v>4.0034782608695645</v>
      </c>
      <c r="K65" s="5">
        <v>4.8443478260869561</v>
      </c>
      <c r="L65" s="5">
        <f t="shared" si="4"/>
        <v>8.8478260869565197</v>
      </c>
      <c r="M65" s="5">
        <f t="shared" si="5"/>
        <v>0.19229860618946371</v>
      </c>
      <c r="N65" s="5">
        <v>5.2027173913043478</v>
      </c>
      <c r="O65" s="5">
        <v>0</v>
      </c>
      <c r="P65" s="5">
        <f t="shared" si="6"/>
        <v>5.2027173913043478</v>
      </c>
      <c r="Q65" s="5">
        <f t="shared" si="7"/>
        <v>0.11307583274273565</v>
      </c>
    </row>
    <row r="66" spans="1:17" x14ac:dyDescent="0.3">
      <c r="A66" t="s">
        <v>32</v>
      </c>
      <c r="B66" t="s">
        <v>167</v>
      </c>
      <c r="C66" t="s">
        <v>40</v>
      </c>
      <c r="D66" t="s">
        <v>41</v>
      </c>
      <c r="E66" s="5">
        <v>27.347826086956523</v>
      </c>
      <c r="F66" s="5">
        <v>5.3804347826086953</v>
      </c>
      <c r="G66" s="5">
        <v>0.43478260869565216</v>
      </c>
      <c r="H66" s="5">
        <v>0.40760869565217389</v>
      </c>
      <c r="I66" s="5">
        <v>1.3913043478260869</v>
      </c>
      <c r="J66" s="5">
        <v>0</v>
      </c>
      <c r="K66" s="5">
        <v>3.9535869565217392</v>
      </c>
      <c r="L66" s="5">
        <f t="shared" ref="L66:L80" si="8">SUM(J66,K66)</f>
        <v>3.9535869565217392</v>
      </c>
      <c r="M66" s="5">
        <f t="shared" ref="M66:M80" si="9">L66/E66</f>
        <v>0.14456677265500795</v>
      </c>
      <c r="N66" s="5">
        <v>5.5880434782608708</v>
      </c>
      <c r="O66" s="5">
        <v>0</v>
      </c>
      <c r="P66" s="5">
        <f t="shared" ref="P66:P80" si="10">SUM(N66,O66)</f>
        <v>5.5880434782608708</v>
      </c>
      <c r="Q66" s="5">
        <f t="shared" ref="Q66:Q80" si="11">P66/E66</f>
        <v>0.20433227344992055</v>
      </c>
    </row>
    <row r="67" spans="1:17" x14ac:dyDescent="0.3">
      <c r="A67" t="s">
        <v>32</v>
      </c>
      <c r="B67" t="s">
        <v>168</v>
      </c>
      <c r="C67" t="s">
        <v>37</v>
      </c>
      <c r="D67" t="s">
        <v>38</v>
      </c>
      <c r="E67" s="5">
        <v>45.576086956521742</v>
      </c>
      <c r="F67" s="5">
        <v>19.755434782608695</v>
      </c>
      <c r="G67" s="5">
        <v>0</v>
      </c>
      <c r="H67" s="5">
        <v>0</v>
      </c>
      <c r="I67" s="5">
        <v>5.6739130434782608</v>
      </c>
      <c r="J67" s="5">
        <v>0</v>
      </c>
      <c r="K67" s="5">
        <v>4.0163043478260869</v>
      </c>
      <c r="L67" s="5">
        <f t="shared" si="8"/>
        <v>4.0163043478260869</v>
      </c>
      <c r="M67" s="5">
        <f t="shared" si="9"/>
        <v>8.8123062246601477E-2</v>
      </c>
      <c r="N67" s="5">
        <v>4.3396739130434785</v>
      </c>
      <c r="O67" s="5">
        <v>0</v>
      </c>
      <c r="P67" s="5">
        <f t="shared" si="10"/>
        <v>4.3396739130434785</v>
      </c>
      <c r="Q67" s="5">
        <f t="shared" si="11"/>
        <v>9.5218220844264248E-2</v>
      </c>
    </row>
    <row r="68" spans="1:17" x14ac:dyDescent="0.3">
      <c r="A68" t="s">
        <v>32</v>
      </c>
      <c r="B68" t="s">
        <v>169</v>
      </c>
      <c r="C68" t="s">
        <v>67</v>
      </c>
      <c r="D68" t="s">
        <v>68</v>
      </c>
      <c r="E68" s="5">
        <v>55.358695652173914</v>
      </c>
      <c r="F68" s="5">
        <v>5.7391304347826084</v>
      </c>
      <c r="G68" s="5">
        <v>0</v>
      </c>
      <c r="H68" s="5">
        <v>0</v>
      </c>
      <c r="I68" s="5">
        <v>0</v>
      </c>
      <c r="J68" s="5">
        <v>15.984021739130439</v>
      </c>
      <c r="K68" s="5">
        <v>0</v>
      </c>
      <c r="L68" s="5">
        <f t="shared" si="8"/>
        <v>15.984021739130439</v>
      </c>
      <c r="M68" s="5">
        <f t="shared" si="9"/>
        <v>0.28873551934027103</v>
      </c>
      <c r="N68" s="5">
        <v>6.2427173913043479</v>
      </c>
      <c r="O68" s="5">
        <v>0</v>
      </c>
      <c r="P68" s="5">
        <f t="shared" si="10"/>
        <v>6.2427173913043479</v>
      </c>
      <c r="Q68" s="5">
        <f t="shared" si="11"/>
        <v>0.11276850579226388</v>
      </c>
    </row>
    <row r="69" spans="1:17" x14ac:dyDescent="0.3">
      <c r="A69" t="s">
        <v>32</v>
      </c>
      <c r="B69" t="s">
        <v>170</v>
      </c>
      <c r="C69" t="s">
        <v>40</v>
      </c>
      <c r="D69" t="s">
        <v>41</v>
      </c>
      <c r="E69" s="5">
        <v>82.804347826086953</v>
      </c>
      <c r="F69" s="5">
        <v>5.2173913043478262</v>
      </c>
      <c r="G69" s="5">
        <v>0.88586956521739135</v>
      </c>
      <c r="H69" s="5">
        <v>0</v>
      </c>
      <c r="I69" s="5">
        <v>1.2282608695652173</v>
      </c>
      <c r="J69" s="5">
        <v>5.7877173913043478</v>
      </c>
      <c r="K69" s="5">
        <v>9.5371739130434783</v>
      </c>
      <c r="L69" s="5">
        <f t="shared" si="8"/>
        <v>15.324891304347826</v>
      </c>
      <c r="M69" s="5">
        <f t="shared" si="9"/>
        <v>0.18507351010763981</v>
      </c>
      <c r="N69" s="5">
        <v>5.5669565217391304</v>
      </c>
      <c r="O69" s="5">
        <v>10.200652173913042</v>
      </c>
      <c r="P69" s="5">
        <f t="shared" si="10"/>
        <v>15.767608695652171</v>
      </c>
      <c r="Q69" s="5">
        <f t="shared" si="11"/>
        <v>0.19042005775794169</v>
      </c>
    </row>
    <row r="70" spans="1:17" x14ac:dyDescent="0.3">
      <c r="A70" t="s">
        <v>32</v>
      </c>
      <c r="B70" t="s">
        <v>171</v>
      </c>
      <c r="C70" t="s">
        <v>172</v>
      </c>
      <c r="D70" t="s">
        <v>173</v>
      </c>
      <c r="E70" s="5">
        <v>19.282608695652176</v>
      </c>
      <c r="F70" s="5">
        <v>5.2173913043478262</v>
      </c>
      <c r="G70" s="5">
        <v>0</v>
      </c>
      <c r="H70" s="5">
        <v>0</v>
      </c>
      <c r="I70" s="5">
        <v>0</v>
      </c>
      <c r="J70" s="5">
        <v>0</v>
      </c>
      <c r="K70" s="5">
        <v>0</v>
      </c>
      <c r="L70" s="5">
        <f t="shared" si="8"/>
        <v>0</v>
      </c>
      <c r="M70" s="5">
        <f t="shared" si="9"/>
        <v>0</v>
      </c>
      <c r="N70" s="5">
        <v>0</v>
      </c>
      <c r="O70" s="5">
        <v>0</v>
      </c>
      <c r="P70" s="5">
        <f t="shared" si="10"/>
        <v>0</v>
      </c>
      <c r="Q70" s="5">
        <f t="shared" si="11"/>
        <v>0</v>
      </c>
    </row>
    <row r="71" spans="1:17" x14ac:dyDescent="0.3">
      <c r="A71" t="s">
        <v>32</v>
      </c>
      <c r="B71" t="s">
        <v>174</v>
      </c>
      <c r="C71" t="s">
        <v>78</v>
      </c>
      <c r="D71" t="s">
        <v>71</v>
      </c>
      <c r="E71" s="5">
        <v>38.413043478260867</v>
      </c>
      <c r="F71" s="5">
        <v>5.3913043478260869</v>
      </c>
      <c r="G71" s="5">
        <v>0.25826086956521715</v>
      </c>
      <c r="H71" s="5">
        <v>0.16228260869565214</v>
      </c>
      <c r="I71" s="5">
        <v>1.1521739130434783</v>
      </c>
      <c r="J71" s="5">
        <v>0</v>
      </c>
      <c r="K71" s="5">
        <v>11.8470652173913</v>
      </c>
      <c r="L71" s="5">
        <f t="shared" si="8"/>
        <v>11.8470652173913</v>
      </c>
      <c r="M71" s="5">
        <f t="shared" si="9"/>
        <v>0.30841256366723252</v>
      </c>
      <c r="N71" s="5">
        <v>4.6053260869565209</v>
      </c>
      <c r="O71" s="5">
        <v>0</v>
      </c>
      <c r="P71" s="5">
        <f t="shared" si="10"/>
        <v>4.6053260869565209</v>
      </c>
      <c r="Q71" s="5">
        <f t="shared" si="11"/>
        <v>0.11988964346349744</v>
      </c>
    </row>
    <row r="72" spans="1:17" x14ac:dyDescent="0.3">
      <c r="A72" t="s">
        <v>32</v>
      </c>
      <c r="B72" t="s">
        <v>175</v>
      </c>
      <c r="C72" t="s">
        <v>134</v>
      </c>
      <c r="D72" t="s">
        <v>135</v>
      </c>
      <c r="E72" s="5">
        <v>38.521739130434781</v>
      </c>
      <c r="F72" s="5">
        <v>4.4347826086956523</v>
      </c>
      <c r="G72" s="5">
        <v>0.27717391304347827</v>
      </c>
      <c r="H72" s="5">
        <v>6.3260869565217398E-2</v>
      </c>
      <c r="I72" s="5">
        <v>1.1413043478260869</v>
      </c>
      <c r="J72" s="5">
        <v>2.012282608695652</v>
      </c>
      <c r="K72" s="5">
        <v>9.4336956521739133</v>
      </c>
      <c r="L72" s="5">
        <f t="shared" si="8"/>
        <v>11.445978260869566</v>
      </c>
      <c r="M72" s="5">
        <f t="shared" si="9"/>
        <v>0.29713036117381492</v>
      </c>
      <c r="N72" s="5">
        <v>3.6586956521739125</v>
      </c>
      <c r="O72" s="5">
        <v>1.8352173913043479</v>
      </c>
      <c r="P72" s="5">
        <f t="shared" si="10"/>
        <v>5.4939130434782601</v>
      </c>
      <c r="Q72" s="5">
        <f t="shared" si="11"/>
        <v>0.14261851015801352</v>
      </c>
    </row>
    <row r="73" spans="1:17" x14ac:dyDescent="0.3">
      <c r="A73" t="s">
        <v>32</v>
      </c>
      <c r="B73" t="s">
        <v>176</v>
      </c>
      <c r="C73" t="s">
        <v>40</v>
      </c>
      <c r="D73" t="s">
        <v>41</v>
      </c>
      <c r="E73" s="5">
        <v>19.184782608695652</v>
      </c>
      <c r="F73" s="5">
        <v>5.6521739130434785</v>
      </c>
      <c r="G73" s="5">
        <v>5.0923913043478262</v>
      </c>
      <c r="H73" s="5">
        <v>1.0869565217391304E-2</v>
      </c>
      <c r="I73" s="5">
        <v>1.6521739130434783</v>
      </c>
      <c r="J73" s="5">
        <v>5.6777173913043484</v>
      </c>
      <c r="K73" s="5">
        <v>0</v>
      </c>
      <c r="L73" s="5">
        <f t="shared" si="8"/>
        <v>5.6777173913043484</v>
      </c>
      <c r="M73" s="5">
        <f t="shared" si="9"/>
        <v>0.29594900849858358</v>
      </c>
      <c r="N73" s="5">
        <v>0</v>
      </c>
      <c r="O73" s="5">
        <v>0</v>
      </c>
      <c r="P73" s="5">
        <f t="shared" si="10"/>
        <v>0</v>
      </c>
      <c r="Q73" s="5">
        <f t="shared" si="11"/>
        <v>0</v>
      </c>
    </row>
    <row r="74" spans="1:17" x14ac:dyDescent="0.3">
      <c r="A74" t="s">
        <v>32</v>
      </c>
      <c r="B74" t="s">
        <v>177</v>
      </c>
      <c r="C74" t="s">
        <v>103</v>
      </c>
      <c r="D74" t="s">
        <v>104</v>
      </c>
      <c r="E74" s="5">
        <v>62.608695652173914</v>
      </c>
      <c r="F74" s="5">
        <v>21.353260869565219</v>
      </c>
      <c r="G74" s="5">
        <v>0</v>
      </c>
      <c r="H74" s="5">
        <v>0</v>
      </c>
      <c r="I74" s="5">
        <v>5.7065217391304346</v>
      </c>
      <c r="J74" s="5">
        <v>3.0597826086956523</v>
      </c>
      <c r="K74" s="5">
        <v>3.5326086956521738</v>
      </c>
      <c r="L74" s="5">
        <f t="shared" si="8"/>
        <v>6.5923913043478262</v>
      </c>
      <c r="M74" s="5">
        <f t="shared" si="9"/>
        <v>0.10529513888888889</v>
      </c>
      <c r="N74" s="5">
        <v>0</v>
      </c>
      <c r="O74" s="5">
        <v>0</v>
      </c>
      <c r="P74" s="5">
        <f t="shared" si="10"/>
        <v>0</v>
      </c>
      <c r="Q74" s="5">
        <f t="shared" si="11"/>
        <v>0</v>
      </c>
    </row>
    <row r="75" spans="1:17" x14ac:dyDescent="0.3">
      <c r="A75" t="s">
        <v>32</v>
      </c>
      <c r="B75" t="s">
        <v>178</v>
      </c>
      <c r="C75" t="s">
        <v>67</v>
      </c>
      <c r="D75" t="s">
        <v>68</v>
      </c>
      <c r="E75" s="5">
        <v>49.184782608695649</v>
      </c>
      <c r="F75" s="5">
        <v>4.6956521739130439</v>
      </c>
      <c r="G75" s="5">
        <v>0.54086956521739105</v>
      </c>
      <c r="H75" s="5">
        <v>0.27260869565217383</v>
      </c>
      <c r="I75" s="5">
        <v>3.5760869565217392</v>
      </c>
      <c r="J75" s="5">
        <v>0</v>
      </c>
      <c r="K75" s="5">
        <v>16.053043478260872</v>
      </c>
      <c r="L75" s="5">
        <f t="shared" si="8"/>
        <v>16.053043478260872</v>
      </c>
      <c r="M75" s="5">
        <f t="shared" si="9"/>
        <v>0.326382320441989</v>
      </c>
      <c r="N75" s="5">
        <v>7.2979347826086967</v>
      </c>
      <c r="O75" s="5">
        <v>0</v>
      </c>
      <c r="P75" s="5">
        <f t="shared" si="10"/>
        <v>7.2979347826086967</v>
      </c>
      <c r="Q75" s="5">
        <f t="shared" si="11"/>
        <v>0.14837790055248623</v>
      </c>
    </row>
    <row r="76" spans="1:17" x14ac:dyDescent="0.3">
      <c r="A76" t="s">
        <v>32</v>
      </c>
      <c r="B76" t="s">
        <v>179</v>
      </c>
      <c r="C76" t="s">
        <v>40</v>
      </c>
      <c r="D76" t="s">
        <v>41</v>
      </c>
      <c r="E76" s="5">
        <v>85.608695652173907</v>
      </c>
      <c r="F76" s="5">
        <v>0</v>
      </c>
      <c r="G76" s="5">
        <v>0</v>
      </c>
      <c r="H76" s="5">
        <v>0</v>
      </c>
      <c r="I76" s="5">
        <v>0</v>
      </c>
      <c r="J76" s="5">
        <v>0</v>
      </c>
      <c r="K76" s="5">
        <v>15.673913043478262</v>
      </c>
      <c r="L76" s="5">
        <f t="shared" si="8"/>
        <v>15.673913043478262</v>
      </c>
      <c r="M76" s="5">
        <f t="shared" si="9"/>
        <v>0.1830878618588116</v>
      </c>
      <c r="N76" s="5">
        <v>10.046195652173912</v>
      </c>
      <c r="O76" s="5">
        <v>0</v>
      </c>
      <c r="P76" s="5">
        <f t="shared" si="10"/>
        <v>10.046195652173912</v>
      </c>
      <c r="Q76" s="5">
        <f t="shared" si="11"/>
        <v>0.11735017775520569</v>
      </c>
    </row>
    <row r="77" spans="1:17" x14ac:dyDescent="0.3">
      <c r="A77" t="s">
        <v>32</v>
      </c>
      <c r="B77" t="s">
        <v>180</v>
      </c>
      <c r="C77" t="s">
        <v>127</v>
      </c>
      <c r="D77" t="s">
        <v>128</v>
      </c>
      <c r="E77" s="5">
        <v>64.032608695652172</v>
      </c>
      <c r="F77" s="5">
        <v>5.5994565217391301</v>
      </c>
      <c r="G77" s="5">
        <v>0.17391304347826086</v>
      </c>
      <c r="H77" s="5">
        <v>0.34239130434782611</v>
      </c>
      <c r="I77" s="5">
        <v>0.68478260869565222</v>
      </c>
      <c r="J77" s="5">
        <v>0</v>
      </c>
      <c r="K77" s="5">
        <v>10.552391304347823</v>
      </c>
      <c r="L77" s="5">
        <f t="shared" si="8"/>
        <v>10.552391304347823</v>
      </c>
      <c r="M77" s="5">
        <f t="shared" si="9"/>
        <v>0.16479714819215749</v>
      </c>
      <c r="N77" s="5">
        <v>0</v>
      </c>
      <c r="O77" s="5">
        <v>4.2285869565217391</v>
      </c>
      <c r="P77" s="5">
        <f t="shared" si="10"/>
        <v>4.2285869565217391</v>
      </c>
      <c r="Q77" s="5">
        <f t="shared" si="11"/>
        <v>6.6038024104566287E-2</v>
      </c>
    </row>
    <row r="78" spans="1:17" x14ac:dyDescent="0.3">
      <c r="A78" t="s">
        <v>32</v>
      </c>
      <c r="B78" t="s">
        <v>181</v>
      </c>
      <c r="C78" t="s">
        <v>182</v>
      </c>
      <c r="D78" t="s">
        <v>183</v>
      </c>
      <c r="E78" s="5">
        <v>61.630434782608695</v>
      </c>
      <c r="F78" s="5">
        <v>5.7391304347826084</v>
      </c>
      <c r="G78" s="5">
        <v>3.2608695652173912E-2</v>
      </c>
      <c r="H78" s="5">
        <v>0.28260869565217389</v>
      </c>
      <c r="I78" s="5">
        <v>0.29347826086956524</v>
      </c>
      <c r="J78" s="5">
        <v>6.4922826086956542</v>
      </c>
      <c r="K78" s="5">
        <v>4.1079347826086954</v>
      </c>
      <c r="L78" s="5">
        <f t="shared" si="8"/>
        <v>10.60021739130435</v>
      </c>
      <c r="M78" s="5">
        <f t="shared" si="9"/>
        <v>0.17199647266313936</v>
      </c>
      <c r="N78" s="5">
        <v>0</v>
      </c>
      <c r="O78" s="5">
        <v>4.9919565217391311</v>
      </c>
      <c r="P78" s="5">
        <f t="shared" si="10"/>
        <v>4.9919565217391311</v>
      </c>
      <c r="Q78" s="5">
        <f t="shared" si="11"/>
        <v>8.0998236331569676E-2</v>
      </c>
    </row>
    <row r="79" spans="1:17" x14ac:dyDescent="0.3">
      <c r="A79" t="s">
        <v>32</v>
      </c>
      <c r="B79" t="s">
        <v>184</v>
      </c>
      <c r="C79" t="s">
        <v>185</v>
      </c>
      <c r="D79" t="s">
        <v>186</v>
      </c>
      <c r="E79" s="5">
        <v>42.815217391304351</v>
      </c>
      <c r="F79" s="5">
        <v>5.2173913043478262</v>
      </c>
      <c r="G79" s="5">
        <v>0.32608695652173914</v>
      </c>
      <c r="H79" s="5">
        <v>0.13380434782608697</v>
      </c>
      <c r="I79" s="5">
        <v>1.326086956521739</v>
      </c>
      <c r="J79" s="5">
        <v>5.6555434782608698</v>
      </c>
      <c r="K79" s="5">
        <v>1.4666304347826085</v>
      </c>
      <c r="L79" s="5">
        <f t="shared" si="8"/>
        <v>7.1221739130434782</v>
      </c>
      <c r="M79" s="5">
        <f t="shared" si="9"/>
        <v>0.16634678852500634</v>
      </c>
      <c r="N79" s="5">
        <v>0</v>
      </c>
      <c r="O79" s="5">
        <v>6.1251086956521741</v>
      </c>
      <c r="P79" s="5">
        <f t="shared" si="10"/>
        <v>6.1251086956521741</v>
      </c>
      <c r="Q79" s="5">
        <f t="shared" si="11"/>
        <v>0.14305915206905306</v>
      </c>
    </row>
    <row r="80" spans="1:17" x14ac:dyDescent="0.3">
      <c r="A80" t="s">
        <v>32</v>
      </c>
      <c r="B80" t="s">
        <v>187</v>
      </c>
      <c r="C80" t="s">
        <v>78</v>
      </c>
      <c r="D80" t="s">
        <v>71</v>
      </c>
      <c r="E80" s="5">
        <v>54.358695652173914</v>
      </c>
      <c r="F80" s="5">
        <v>5.2173913043478262</v>
      </c>
      <c r="G80" s="5">
        <v>0</v>
      </c>
      <c r="H80" s="5">
        <v>0.28532608695652173</v>
      </c>
      <c r="I80" s="5">
        <v>1.1195652173913044</v>
      </c>
      <c r="J80" s="5">
        <v>5.2545652173913036</v>
      </c>
      <c r="K80" s="5">
        <v>1.6265217391304347</v>
      </c>
      <c r="L80" s="5">
        <f t="shared" si="8"/>
        <v>6.8810869565217381</v>
      </c>
      <c r="M80" s="5">
        <f t="shared" si="9"/>
        <v>0.12658668266346729</v>
      </c>
      <c r="N80" s="5">
        <v>0</v>
      </c>
      <c r="O80" s="5">
        <v>11.171086956521737</v>
      </c>
      <c r="P80" s="5">
        <f t="shared" si="10"/>
        <v>11.171086956521737</v>
      </c>
      <c r="Q80" s="5">
        <f t="shared" si="11"/>
        <v>0.20550689862027591</v>
      </c>
    </row>
    <row r="81" spans="1:17" x14ac:dyDescent="0.3">
      <c r="A81" s="3"/>
      <c r="B81" s="3"/>
      <c r="C81" s="3"/>
      <c r="D81" s="3"/>
      <c r="E81" s="4"/>
      <c r="F81" s="4"/>
      <c r="G81" s="4"/>
      <c r="H81" s="4"/>
      <c r="I81" s="4"/>
      <c r="J81" s="4"/>
      <c r="K81" s="4"/>
      <c r="L81" s="4"/>
      <c r="M81" s="4"/>
      <c r="N81" s="4"/>
      <c r="O81" s="4"/>
      <c r="P81" s="4"/>
      <c r="Q81" s="4"/>
    </row>
    <row r="82" spans="1:17" x14ac:dyDescent="0.3">
      <c r="A82" s="1"/>
      <c r="B82" s="1"/>
      <c r="C82" s="1"/>
      <c r="D82" s="1"/>
      <c r="E82" s="2"/>
      <c r="F82" s="2"/>
      <c r="G82" s="2"/>
      <c r="H82" s="2"/>
      <c r="I82" s="2"/>
      <c r="J82" s="2"/>
      <c r="K82" s="2"/>
      <c r="L82" s="2"/>
      <c r="M82" s="2"/>
      <c r="N82" s="2"/>
      <c r="O82" s="2"/>
      <c r="P82" s="2"/>
      <c r="Q82" s="2"/>
    </row>
    <row r="83" spans="1:17" x14ac:dyDescent="0.3">
      <c r="A83" s="3"/>
      <c r="B83" s="3"/>
      <c r="C83" s="3"/>
      <c r="D83" s="3"/>
      <c r="E83" s="4"/>
      <c r="F83" s="4"/>
      <c r="G83" s="4"/>
      <c r="H83" s="4"/>
      <c r="I83" s="4"/>
      <c r="J83" s="4"/>
      <c r="K83" s="4"/>
      <c r="L83" s="4"/>
      <c r="M83" s="4"/>
      <c r="N83" s="4"/>
      <c r="O83" s="4"/>
      <c r="P83" s="4"/>
      <c r="Q83" s="4"/>
    </row>
    <row r="84" spans="1:17" x14ac:dyDescent="0.3">
      <c r="A84" s="1"/>
      <c r="B84" s="1"/>
      <c r="C84" s="1"/>
      <c r="D84" s="1"/>
      <c r="E84" s="2"/>
      <c r="F84" s="2"/>
      <c r="G84" s="2"/>
      <c r="H84" s="2"/>
      <c r="I84" s="2"/>
      <c r="J84" s="2"/>
      <c r="K84" s="2"/>
      <c r="L84" s="2"/>
      <c r="M84" s="2"/>
      <c r="N84" s="2"/>
      <c r="O84" s="2"/>
      <c r="P84" s="2"/>
      <c r="Q84" s="2"/>
    </row>
    <row r="85" spans="1:17" x14ac:dyDescent="0.3">
      <c r="A85" s="3"/>
      <c r="B85" s="3"/>
      <c r="C85" s="3"/>
      <c r="D85" s="3"/>
      <c r="E85" s="4"/>
      <c r="F85" s="4"/>
      <c r="G85" s="4"/>
      <c r="H85" s="4"/>
      <c r="I85" s="4"/>
      <c r="J85" s="4"/>
      <c r="K85" s="4"/>
      <c r="L85" s="4"/>
      <c r="M85" s="4"/>
      <c r="N85" s="4"/>
      <c r="O85" s="4"/>
      <c r="P85" s="4"/>
      <c r="Q85" s="4"/>
    </row>
    <row r="86" spans="1:17" x14ac:dyDescent="0.3">
      <c r="A86" s="1"/>
      <c r="B86" s="1"/>
      <c r="C86" s="1"/>
      <c r="D86" s="1"/>
      <c r="E86" s="2"/>
      <c r="F86" s="2"/>
      <c r="G86" s="2"/>
      <c r="H86" s="2"/>
      <c r="I86" s="2"/>
      <c r="J86" s="2"/>
      <c r="K86" s="2"/>
      <c r="L86" s="2"/>
      <c r="M86" s="2"/>
      <c r="N86" s="2"/>
      <c r="O86" s="2"/>
      <c r="P86" s="2"/>
      <c r="Q86" s="2"/>
    </row>
    <row r="87" spans="1:17" x14ac:dyDescent="0.3">
      <c r="A87" s="3"/>
      <c r="B87" s="3"/>
      <c r="C87" s="3"/>
      <c r="D87" s="3"/>
      <c r="E87" s="4"/>
      <c r="F87" s="4"/>
      <c r="G87" s="4"/>
      <c r="H87" s="4"/>
      <c r="I87" s="4"/>
      <c r="J87" s="4"/>
      <c r="K87" s="4"/>
      <c r="L87" s="4"/>
      <c r="M87" s="4"/>
      <c r="N87" s="4"/>
      <c r="O87" s="4"/>
      <c r="P87" s="4"/>
      <c r="Q87" s="4"/>
    </row>
    <row r="88" spans="1:17" x14ac:dyDescent="0.3">
      <c r="A88" s="1"/>
      <c r="B88" s="1"/>
      <c r="C88" s="1"/>
      <c r="D88" s="1"/>
      <c r="E88" s="2"/>
      <c r="F88" s="2"/>
      <c r="G88" s="2"/>
      <c r="H88" s="2"/>
      <c r="I88" s="2"/>
      <c r="J88" s="2"/>
      <c r="K88" s="2"/>
      <c r="L88" s="2"/>
      <c r="M88" s="2"/>
      <c r="N88" s="2"/>
      <c r="O88" s="2"/>
      <c r="P88" s="2"/>
      <c r="Q88" s="2"/>
    </row>
    <row r="89" spans="1:17" x14ac:dyDescent="0.3">
      <c r="A89" s="3"/>
      <c r="B89" s="3"/>
      <c r="C89" s="3"/>
      <c r="D89" s="3"/>
      <c r="E89" s="4"/>
      <c r="F89" s="4"/>
      <c r="G89" s="4"/>
      <c r="H89" s="4"/>
      <c r="I89" s="4"/>
      <c r="J89" s="4"/>
      <c r="K89" s="4"/>
      <c r="L89" s="4"/>
      <c r="M89" s="4"/>
      <c r="N89" s="4"/>
      <c r="O89" s="4"/>
      <c r="P89" s="4"/>
      <c r="Q89" s="4"/>
    </row>
    <row r="90" spans="1:17" x14ac:dyDescent="0.3">
      <c r="A90" s="1"/>
      <c r="B90" s="1"/>
      <c r="C90" s="1"/>
      <c r="D90" s="1"/>
      <c r="E90" s="2"/>
      <c r="F90" s="2"/>
      <c r="G90" s="2"/>
      <c r="H90" s="2"/>
      <c r="I90" s="2"/>
      <c r="J90" s="2"/>
      <c r="K90" s="2"/>
      <c r="L90" s="2"/>
      <c r="M90" s="2"/>
      <c r="N90" s="2"/>
      <c r="O90" s="2"/>
      <c r="P90" s="2"/>
      <c r="Q90" s="2"/>
    </row>
    <row r="91" spans="1:17" x14ac:dyDescent="0.3">
      <c r="A91" s="3"/>
      <c r="B91" s="3"/>
      <c r="C91" s="3"/>
      <c r="D91" s="3"/>
      <c r="E91" s="4"/>
      <c r="F91" s="4"/>
      <c r="G91" s="4"/>
      <c r="H91" s="4"/>
      <c r="I91" s="4"/>
      <c r="J91" s="4"/>
      <c r="K91" s="4"/>
      <c r="L91" s="4"/>
      <c r="M91" s="4"/>
      <c r="N91" s="4"/>
      <c r="O91" s="4"/>
      <c r="P91" s="4"/>
      <c r="Q91" s="4"/>
    </row>
    <row r="92" spans="1:17" x14ac:dyDescent="0.3">
      <c r="A92" s="1"/>
      <c r="B92" s="1"/>
      <c r="C92" s="1"/>
      <c r="D92" s="1"/>
      <c r="E92" s="2"/>
      <c r="F92" s="2"/>
      <c r="G92" s="2"/>
      <c r="H92" s="2"/>
      <c r="I92" s="2"/>
      <c r="J92" s="2"/>
      <c r="K92" s="2"/>
      <c r="L92" s="2"/>
      <c r="M92" s="2"/>
      <c r="N92" s="2"/>
      <c r="O92" s="2"/>
      <c r="P92" s="2"/>
      <c r="Q92" s="2"/>
    </row>
    <row r="93" spans="1:17" x14ac:dyDescent="0.3">
      <c r="A93" s="3"/>
      <c r="B93" s="3"/>
      <c r="C93" s="3"/>
      <c r="D93" s="3"/>
      <c r="E93" s="4"/>
      <c r="F93" s="4"/>
      <c r="G93" s="4"/>
      <c r="H93" s="4"/>
      <c r="I93" s="4"/>
      <c r="J93" s="4"/>
      <c r="K93" s="4"/>
      <c r="L93" s="4"/>
      <c r="M93" s="4"/>
      <c r="N93" s="4"/>
      <c r="O93" s="4"/>
      <c r="P93" s="4"/>
      <c r="Q93" s="4"/>
    </row>
    <row r="94" spans="1:17" x14ac:dyDescent="0.3">
      <c r="A94" s="1"/>
      <c r="B94" s="1"/>
      <c r="C94" s="1"/>
      <c r="D94" s="1"/>
      <c r="E94" s="2"/>
      <c r="F94" s="2"/>
      <c r="G94" s="2"/>
      <c r="H94" s="2"/>
      <c r="I94" s="2"/>
      <c r="J94" s="2"/>
      <c r="K94" s="2"/>
      <c r="L94" s="2"/>
      <c r="M94" s="2"/>
      <c r="N94" s="2"/>
      <c r="O94" s="2"/>
      <c r="P94" s="2"/>
      <c r="Q94" s="2"/>
    </row>
    <row r="95" spans="1:17" x14ac:dyDescent="0.3">
      <c r="A95" s="3"/>
      <c r="B95" s="3"/>
      <c r="C95" s="3"/>
      <c r="D95" s="3"/>
      <c r="E95" s="4"/>
      <c r="F95" s="4"/>
      <c r="G95" s="4"/>
      <c r="H95" s="4"/>
      <c r="I95" s="4"/>
      <c r="J95" s="4"/>
      <c r="K95" s="4"/>
      <c r="L95" s="4"/>
      <c r="M95" s="4"/>
      <c r="N95" s="4"/>
      <c r="O95" s="4"/>
      <c r="P95" s="4"/>
      <c r="Q95" s="4"/>
    </row>
    <row r="96" spans="1:17" x14ac:dyDescent="0.3">
      <c r="A96" s="1"/>
      <c r="B96" s="1"/>
      <c r="C96" s="1"/>
      <c r="D96" s="1"/>
      <c r="E96" s="2"/>
      <c r="F96" s="2"/>
      <c r="G96" s="2"/>
      <c r="H96" s="2"/>
      <c r="I96" s="2"/>
      <c r="J96" s="2"/>
      <c r="K96" s="2"/>
      <c r="L96" s="2"/>
      <c r="M96" s="2"/>
      <c r="N96" s="2"/>
      <c r="O96" s="2"/>
      <c r="P96" s="2"/>
      <c r="Q96" s="2"/>
    </row>
    <row r="97" spans="1:17" x14ac:dyDescent="0.3">
      <c r="A97" s="3"/>
      <c r="B97" s="3"/>
      <c r="C97" s="3"/>
      <c r="D97" s="3"/>
      <c r="E97" s="4"/>
      <c r="F97" s="4"/>
      <c r="G97" s="4"/>
      <c r="H97" s="4"/>
      <c r="I97" s="4"/>
      <c r="J97" s="4"/>
      <c r="K97" s="4"/>
      <c r="L97" s="4"/>
      <c r="M97" s="4"/>
      <c r="N97" s="4"/>
      <c r="O97" s="4"/>
      <c r="P97" s="4"/>
      <c r="Q97" s="4"/>
    </row>
    <row r="98" spans="1:17" x14ac:dyDescent="0.3">
      <c r="A98" s="1"/>
      <c r="B98" s="1"/>
      <c r="C98" s="1"/>
      <c r="D98" s="1"/>
      <c r="E98" s="2"/>
      <c r="F98" s="2"/>
      <c r="G98" s="2"/>
      <c r="H98" s="2"/>
      <c r="I98" s="2"/>
      <c r="J98" s="2"/>
      <c r="K98" s="2"/>
      <c r="L98" s="2"/>
      <c r="M98" s="2"/>
      <c r="N98" s="2"/>
      <c r="O98" s="2"/>
      <c r="P98" s="2"/>
      <c r="Q98" s="2"/>
    </row>
    <row r="99" spans="1:17" x14ac:dyDescent="0.3">
      <c r="A99" s="3"/>
      <c r="B99" s="3"/>
      <c r="C99" s="3"/>
      <c r="D99" s="3"/>
      <c r="E99" s="4"/>
      <c r="F99" s="4"/>
      <c r="G99" s="4"/>
      <c r="H99" s="4"/>
      <c r="I99" s="4"/>
      <c r="J99" s="4"/>
      <c r="K99" s="4"/>
      <c r="L99" s="4"/>
      <c r="M99" s="4"/>
      <c r="N99" s="4"/>
      <c r="O99" s="4"/>
      <c r="P99" s="4"/>
      <c r="Q99" s="4"/>
    </row>
    <row r="100" spans="1:17" x14ac:dyDescent="0.3">
      <c r="A100" s="1"/>
      <c r="B100" s="1"/>
      <c r="C100" s="1"/>
      <c r="D100" s="1"/>
      <c r="E100" s="2"/>
      <c r="F100" s="2"/>
      <c r="G100" s="2"/>
      <c r="H100" s="2"/>
      <c r="I100" s="2"/>
      <c r="J100" s="2"/>
      <c r="K100" s="2"/>
      <c r="L100" s="2"/>
      <c r="M100" s="2"/>
      <c r="N100" s="2"/>
      <c r="O100" s="2"/>
      <c r="P100" s="2"/>
      <c r="Q100" s="2"/>
    </row>
    <row r="101" spans="1:17" x14ac:dyDescent="0.3">
      <c r="A101" s="3"/>
      <c r="B101" s="3"/>
      <c r="C101" s="3"/>
      <c r="D101" s="3"/>
      <c r="E101" s="4"/>
      <c r="F101" s="4"/>
      <c r="G101" s="4"/>
      <c r="H101" s="4"/>
      <c r="I101" s="4"/>
      <c r="J101" s="4"/>
      <c r="K101" s="4"/>
      <c r="L101" s="4"/>
      <c r="M101" s="4"/>
      <c r="N101" s="4"/>
      <c r="O101" s="4"/>
      <c r="P101" s="4"/>
      <c r="Q101" s="4"/>
    </row>
    <row r="102" spans="1:17" x14ac:dyDescent="0.3">
      <c r="A102" s="1"/>
      <c r="B102" s="1"/>
      <c r="C102" s="1"/>
      <c r="D102" s="1"/>
      <c r="E102" s="2"/>
      <c r="F102" s="2"/>
      <c r="G102" s="2"/>
      <c r="H102" s="2"/>
      <c r="I102" s="2"/>
      <c r="J102" s="2"/>
      <c r="K102" s="2"/>
      <c r="L102" s="2"/>
      <c r="M102" s="2"/>
      <c r="N102" s="2"/>
      <c r="O102" s="2"/>
      <c r="P102" s="2"/>
      <c r="Q102" s="2"/>
    </row>
    <row r="103" spans="1:17" x14ac:dyDescent="0.3">
      <c r="A103" s="3"/>
      <c r="B103" s="3"/>
      <c r="C103" s="3"/>
      <c r="D103" s="3"/>
      <c r="E103" s="4"/>
      <c r="F103" s="4"/>
      <c r="G103" s="4"/>
      <c r="H103" s="4"/>
      <c r="I103" s="4"/>
      <c r="J103" s="4"/>
      <c r="K103" s="4"/>
      <c r="L103" s="4"/>
      <c r="M103" s="4"/>
      <c r="N103" s="4"/>
      <c r="O103" s="4"/>
      <c r="P103" s="4"/>
      <c r="Q103" s="4"/>
    </row>
    <row r="104" spans="1:17" x14ac:dyDescent="0.3">
      <c r="A104" s="1"/>
      <c r="B104" s="1"/>
      <c r="C104" s="1"/>
      <c r="D104" s="1"/>
      <c r="E104" s="2"/>
      <c r="F104" s="2"/>
      <c r="G104" s="2"/>
      <c r="H104" s="2"/>
      <c r="I104" s="2"/>
      <c r="J104" s="2"/>
      <c r="K104" s="2"/>
      <c r="L104" s="2"/>
      <c r="M104" s="2"/>
      <c r="N104" s="2"/>
      <c r="O104" s="2"/>
      <c r="P104" s="2"/>
      <c r="Q104" s="2"/>
    </row>
    <row r="105" spans="1:17" x14ac:dyDescent="0.3">
      <c r="A105" s="3"/>
      <c r="B105" s="3"/>
      <c r="C105" s="3"/>
      <c r="D105" s="3"/>
      <c r="E105" s="4"/>
      <c r="F105" s="4"/>
      <c r="G105" s="4"/>
      <c r="H105" s="4"/>
      <c r="I105" s="4"/>
      <c r="J105" s="4"/>
      <c r="K105" s="4"/>
      <c r="L105" s="4"/>
      <c r="M105" s="4"/>
      <c r="N105" s="4"/>
      <c r="O105" s="4"/>
      <c r="P105" s="4"/>
      <c r="Q105" s="4"/>
    </row>
    <row r="106" spans="1:17" x14ac:dyDescent="0.3">
      <c r="A106" s="1"/>
      <c r="B106" s="1"/>
      <c r="C106" s="1"/>
      <c r="D106" s="1"/>
      <c r="E106" s="2"/>
      <c r="F106" s="2"/>
      <c r="G106" s="2"/>
      <c r="H106" s="2"/>
      <c r="I106" s="2"/>
      <c r="J106" s="2"/>
      <c r="K106" s="2"/>
      <c r="L106" s="2"/>
      <c r="M106" s="2"/>
      <c r="N106" s="2"/>
      <c r="O106" s="2"/>
      <c r="P106" s="2"/>
      <c r="Q106" s="2"/>
    </row>
    <row r="107" spans="1:17" x14ac:dyDescent="0.3">
      <c r="A107" s="3"/>
      <c r="B107" s="3"/>
      <c r="C107" s="3"/>
      <c r="D107" s="3"/>
      <c r="E107" s="4"/>
      <c r="F107" s="4"/>
      <c r="G107" s="4"/>
      <c r="H107" s="4"/>
      <c r="I107" s="4"/>
      <c r="J107" s="4"/>
      <c r="K107" s="4"/>
      <c r="L107" s="4"/>
      <c r="M107" s="4"/>
      <c r="N107" s="4"/>
      <c r="O107" s="4"/>
      <c r="P107" s="4"/>
      <c r="Q107" s="4"/>
    </row>
    <row r="108" spans="1:17" x14ac:dyDescent="0.3">
      <c r="A108" s="1"/>
      <c r="B108" s="1"/>
      <c r="C108" s="1"/>
      <c r="D108" s="1"/>
      <c r="E108" s="2"/>
      <c r="F108" s="2"/>
      <c r="G108" s="2"/>
      <c r="H108" s="2"/>
      <c r="I108" s="2"/>
      <c r="J108" s="2"/>
      <c r="K108" s="2"/>
      <c r="L108" s="2"/>
      <c r="M108" s="2"/>
      <c r="N108" s="2"/>
      <c r="O108" s="2"/>
      <c r="P108" s="2"/>
      <c r="Q108" s="2"/>
    </row>
    <row r="109" spans="1:17" x14ac:dyDescent="0.3">
      <c r="A109" s="3"/>
      <c r="B109" s="3"/>
      <c r="C109" s="3"/>
      <c r="D109" s="3"/>
      <c r="E109" s="4"/>
      <c r="F109" s="4"/>
      <c r="G109" s="4"/>
      <c r="H109" s="4"/>
      <c r="I109" s="4"/>
      <c r="J109" s="4"/>
      <c r="K109" s="4"/>
      <c r="L109" s="4"/>
      <c r="M109" s="4"/>
      <c r="N109" s="4"/>
      <c r="O109" s="4"/>
      <c r="P109" s="4"/>
      <c r="Q109" s="4"/>
    </row>
    <row r="110" spans="1:17" x14ac:dyDescent="0.3">
      <c r="A110" s="1"/>
      <c r="B110" s="1"/>
      <c r="C110" s="1"/>
      <c r="D110" s="1"/>
      <c r="E110" s="2"/>
      <c r="F110" s="2"/>
      <c r="G110" s="2"/>
      <c r="H110" s="2"/>
      <c r="I110" s="2"/>
      <c r="J110" s="2"/>
      <c r="K110" s="2"/>
      <c r="L110" s="2"/>
      <c r="M110" s="2"/>
      <c r="N110" s="2"/>
      <c r="O110" s="2"/>
      <c r="P110" s="2"/>
      <c r="Q110" s="2"/>
    </row>
    <row r="111" spans="1:17" x14ac:dyDescent="0.3">
      <c r="A111" s="3"/>
      <c r="B111" s="3"/>
      <c r="C111" s="3"/>
      <c r="D111" s="3"/>
      <c r="E111" s="4"/>
      <c r="F111" s="4"/>
      <c r="G111" s="4"/>
      <c r="H111" s="4"/>
      <c r="I111" s="4"/>
      <c r="J111" s="4"/>
      <c r="K111" s="4"/>
      <c r="L111" s="4"/>
      <c r="M111" s="4"/>
      <c r="N111" s="4"/>
      <c r="O111" s="4"/>
      <c r="P111" s="4"/>
      <c r="Q111" s="4"/>
    </row>
    <row r="112" spans="1:17" x14ac:dyDescent="0.3">
      <c r="A112" s="1"/>
      <c r="B112" s="1"/>
      <c r="C112" s="1"/>
      <c r="D112" s="1"/>
      <c r="E112" s="2"/>
      <c r="F112" s="2"/>
      <c r="G112" s="2"/>
      <c r="H112" s="2"/>
      <c r="I112" s="2"/>
      <c r="J112" s="2"/>
      <c r="K112" s="2"/>
      <c r="L112" s="2"/>
      <c r="M112" s="2"/>
      <c r="N112" s="2"/>
      <c r="O112" s="2"/>
      <c r="P112" s="2"/>
      <c r="Q112" s="2"/>
    </row>
    <row r="113" spans="1:17" x14ac:dyDescent="0.3">
      <c r="A113" s="3"/>
      <c r="B113" s="3"/>
      <c r="C113" s="3"/>
      <c r="D113" s="3"/>
      <c r="E113" s="4"/>
      <c r="F113" s="4"/>
      <c r="G113" s="4"/>
      <c r="H113" s="4"/>
      <c r="I113" s="4"/>
      <c r="J113" s="4"/>
      <c r="K113" s="4"/>
      <c r="L113" s="4"/>
      <c r="M113" s="4"/>
      <c r="N113" s="4"/>
      <c r="O113" s="4"/>
      <c r="P113" s="4"/>
      <c r="Q113" s="4"/>
    </row>
    <row r="114" spans="1:17" x14ac:dyDescent="0.3">
      <c r="A114" s="1"/>
      <c r="B114" s="1"/>
      <c r="C114" s="1"/>
      <c r="D114" s="1"/>
      <c r="E114" s="2"/>
      <c r="F114" s="2"/>
      <c r="G114" s="2"/>
      <c r="H114" s="2"/>
      <c r="I114" s="2"/>
      <c r="J114" s="2"/>
      <c r="K114" s="2"/>
      <c r="L114" s="2"/>
      <c r="M114" s="2"/>
      <c r="N114" s="2"/>
      <c r="O114" s="2"/>
      <c r="P114" s="2"/>
      <c r="Q114" s="2"/>
    </row>
    <row r="115" spans="1:17" x14ac:dyDescent="0.3">
      <c r="A115" s="3"/>
      <c r="B115" s="3"/>
      <c r="C115" s="3"/>
      <c r="D115" s="3"/>
      <c r="E115" s="4"/>
      <c r="F115" s="4"/>
      <c r="G115" s="4"/>
      <c r="H115" s="4"/>
      <c r="I115" s="4"/>
      <c r="J115" s="4"/>
      <c r="K115" s="4"/>
      <c r="L115" s="4"/>
      <c r="M115" s="4"/>
      <c r="N115" s="4"/>
      <c r="O115" s="4"/>
      <c r="P115" s="4"/>
      <c r="Q115" s="4"/>
    </row>
    <row r="116" spans="1:17" x14ac:dyDescent="0.3">
      <c r="A116" s="1"/>
      <c r="B116" s="1"/>
      <c r="C116" s="1"/>
      <c r="D116" s="1"/>
      <c r="E116" s="2"/>
      <c r="F116" s="2"/>
      <c r="G116" s="2"/>
      <c r="H116" s="2"/>
      <c r="I116" s="2"/>
      <c r="J116" s="2"/>
      <c r="K116" s="2"/>
      <c r="L116" s="2"/>
      <c r="M116" s="2"/>
      <c r="N116" s="2"/>
      <c r="O116" s="2"/>
      <c r="P116" s="2"/>
      <c r="Q116" s="2"/>
    </row>
    <row r="117" spans="1:17" x14ac:dyDescent="0.3">
      <c r="A117" s="3"/>
      <c r="B117" s="3"/>
      <c r="C117" s="3"/>
      <c r="D117" s="3"/>
      <c r="E117" s="4"/>
      <c r="F117" s="4"/>
      <c r="G117" s="4"/>
      <c r="H117" s="4"/>
      <c r="I117" s="4"/>
      <c r="J117" s="4"/>
      <c r="K117" s="4"/>
      <c r="L117" s="4"/>
      <c r="M117" s="4"/>
      <c r="N117" s="4"/>
      <c r="O117" s="4"/>
      <c r="P117" s="4"/>
      <c r="Q117" s="4"/>
    </row>
    <row r="118" spans="1:17" x14ac:dyDescent="0.3">
      <c r="A118" s="1"/>
      <c r="B118" s="1"/>
      <c r="C118" s="1"/>
      <c r="D118" s="1"/>
      <c r="E118" s="2"/>
      <c r="F118" s="2"/>
      <c r="G118" s="2"/>
      <c r="H118" s="2"/>
      <c r="I118" s="2"/>
      <c r="J118" s="2"/>
      <c r="K118" s="2"/>
      <c r="L118" s="2"/>
      <c r="M118" s="2"/>
      <c r="N118" s="2"/>
      <c r="O118" s="2"/>
      <c r="P118" s="2"/>
      <c r="Q118" s="2"/>
    </row>
    <row r="119" spans="1:17" x14ac:dyDescent="0.3">
      <c r="A119" s="3"/>
      <c r="B119" s="3"/>
      <c r="C119" s="3"/>
      <c r="D119" s="3"/>
      <c r="E119" s="4"/>
      <c r="F119" s="4"/>
      <c r="G119" s="4"/>
      <c r="H119" s="4"/>
      <c r="I119" s="4"/>
      <c r="J119" s="4"/>
      <c r="K119" s="4"/>
      <c r="L119" s="4"/>
      <c r="M119" s="4"/>
      <c r="N119" s="4"/>
      <c r="O119" s="4"/>
      <c r="P119" s="4"/>
      <c r="Q119" s="4"/>
    </row>
    <row r="120" spans="1:17" x14ac:dyDescent="0.3">
      <c r="A120" s="1"/>
      <c r="B120" s="1"/>
      <c r="C120" s="1"/>
      <c r="D120" s="1"/>
      <c r="E120" s="2"/>
      <c r="F120" s="2"/>
      <c r="G120" s="2"/>
      <c r="H120" s="2"/>
      <c r="I120" s="2"/>
      <c r="J120" s="2"/>
      <c r="K120" s="2"/>
      <c r="L120" s="2"/>
      <c r="M120" s="2"/>
      <c r="N120" s="2"/>
      <c r="O120" s="2"/>
      <c r="P120" s="2"/>
      <c r="Q120" s="2"/>
    </row>
    <row r="121" spans="1:17" x14ac:dyDescent="0.3">
      <c r="A121" s="3"/>
      <c r="B121" s="3"/>
      <c r="C121" s="3"/>
      <c r="D121" s="3"/>
      <c r="E121" s="4"/>
      <c r="F121" s="4"/>
      <c r="G121" s="4"/>
      <c r="H121" s="4"/>
      <c r="I121" s="4"/>
      <c r="J121" s="4"/>
      <c r="K121" s="4"/>
      <c r="L121" s="4"/>
      <c r="M121" s="4"/>
      <c r="N121" s="4"/>
      <c r="O121" s="4"/>
      <c r="P121" s="4"/>
      <c r="Q121" s="4"/>
    </row>
    <row r="122" spans="1:17" x14ac:dyDescent="0.3">
      <c r="A122" s="1"/>
      <c r="B122" s="1"/>
      <c r="C122" s="1"/>
      <c r="D122" s="1"/>
      <c r="E122" s="2"/>
      <c r="F122" s="2"/>
      <c r="G122" s="2"/>
      <c r="H122" s="2"/>
      <c r="I122" s="2"/>
      <c r="J122" s="2"/>
      <c r="K122" s="2"/>
      <c r="L122" s="2"/>
      <c r="M122" s="2"/>
      <c r="N122" s="2"/>
      <c r="O122" s="2"/>
      <c r="P122" s="2"/>
      <c r="Q122" s="2"/>
    </row>
    <row r="123" spans="1:17" x14ac:dyDescent="0.3">
      <c r="A123" s="3"/>
      <c r="B123" s="3"/>
      <c r="C123" s="3"/>
      <c r="D123" s="3"/>
      <c r="E123" s="4"/>
      <c r="F123" s="4"/>
      <c r="G123" s="4"/>
      <c r="H123" s="4"/>
      <c r="I123" s="4"/>
      <c r="J123" s="4"/>
      <c r="K123" s="4"/>
      <c r="L123" s="4"/>
      <c r="M123" s="4"/>
      <c r="N123" s="4"/>
      <c r="O123" s="4"/>
      <c r="P123" s="4"/>
      <c r="Q123" s="4"/>
    </row>
    <row r="124" spans="1:17" x14ac:dyDescent="0.3">
      <c r="A124" s="1"/>
      <c r="B124" s="1"/>
      <c r="C124" s="1"/>
      <c r="D124" s="1"/>
      <c r="E124" s="2"/>
      <c r="F124" s="2"/>
      <c r="G124" s="2"/>
      <c r="H124" s="2"/>
      <c r="I124" s="2"/>
      <c r="J124" s="2"/>
      <c r="K124" s="2"/>
      <c r="L124" s="2"/>
      <c r="M124" s="2"/>
      <c r="N124" s="2"/>
      <c r="O124" s="2"/>
      <c r="P124" s="2"/>
      <c r="Q124" s="2"/>
    </row>
    <row r="125" spans="1:17" x14ac:dyDescent="0.3">
      <c r="A125" s="3"/>
      <c r="B125" s="3"/>
      <c r="C125" s="3"/>
      <c r="D125" s="3"/>
      <c r="E125" s="4"/>
      <c r="F125" s="4"/>
      <c r="G125" s="4"/>
      <c r="H125" s="4"/>
      <c r="I125" s="4"/>
      <c r="J125" s="4"/>
      <c r="K125" s="4"/>
      <c r="L125" s="4"/>
      <c r="M125" s="4"/>
      <c r="N125" s="4"/>
      <c r="O125" s="4"/>
      <c r="P125" s="4"/>
      <c r="Q125" s="4"/>
    </row>
    <row r="126" spans="1:17" x14ac:dyDescent="0.3">
      <c r="A126" s="1"/>
      <c r="B126" s="1"/>
      <c r="C126" s="1"/>
      <c r="D126" s="1"/>
      <c r="E126" s="2"/>
      <c r="F126" s="2"/>
      <c r="G126" s="2"/>
      <c r="H126" s="2"/>
      <c r="I126" s="2"/>
      <c r="J126" s="2"/>
      <c r="K126" s="2"/>
      <c r="L126" s="2"/>
      <c r="M126" s="2"/>
      <c r="N126" s="2"/>
      <c r="O126" s="2"/>
      <c r="P126" s="2"/>
      <c r="Q126" s="2"/>
    </row>
    <row r="127" spans="1:17" x14ac:dyDescent="0.3">
      <c r="A127" s="3"/>
      <c r="B127" s="3"/>
      <c r="C127" s="3"/>
      <c r="D127" s="3"/>
      <c r="E127" s="4"/>
      <c r="F127" s="4"/>
      <c r="G127" s="4"/>
      <c r="H127" s="4"/>
      <c r="I127" s="4"/>
      <c r="J127" s="4"/>
      <c r="K127" s="4"/>
      <c r="L127" s="4"/>
      <c r="M127" s="4"/>
      <c r="N127" s="4"/>
      <c r="O127" s="4"/>
      <c r="P127" s="4"/>
      <c r="Q127" s="4"/>
    </row>
    <row r="128" spans="1:17" x14ac:dyDescent="0.3">
      <c r="A128" s="1"/>
      <c r="B128" s="1"/>
      <c r="C128" s="1"/>
      <c r="D128" s="1"/>
      <c r="E128" s="2"/>
      <c r="F128" s="2"/>
      <c r="G128" s="2"/>
      <c r="H128" s="2"/>
      <c r="I128" s="2"/>
      <c r="J128" s="2"/>
      <c r="K128" s="2"/>
      <c r="L128" s="2"/>
      <c r="M128" s="2"/>
      <c r="N128" s="2"/>
      <c r="O128" s="2"/>
      <c r="P128" s="2"/>
      <c r="Q128" s="2"/>
    </row>
    <row r="129" spans="1:17" x14ac:dyDescent="0.3">
      <c r="A129" s="3"/>
      <c r="B129" s="3"/>
      <c r="C129" s="3"/>
      <c r="D129" s="3"/>
      <c r="E129" s="4"/>
      <c r="F129" s="4"/>
      <c r="G129" s="4"/>
      <c r="H129" s="4"/>
      <c r="I129" s="4"/>
      <c r="J129" s="4"/>
      <c r="K129" s="4"/>
      <c r="L129" s="4"/>
      <c r="M129" s="4"/>
      <c r="N129" s="4"/>
      <c r="O129" s="4"/>
      <c r="P129" s="4"/>
      <c r="Q129" s="4"/>
    </row>
    <row r="130" spans="1:17" x14ac:dyDescent="0.3">
      <c r="A130" s="1"/>
      <c r="B130" s="1"/>
      <c r="C130" s="1"/>
      <c r="D130" s="1"/>
      <c r="E130" s="2"/>
      <c r="F130" s="2"/>
      <c r="G130" s="2"/>
      <c r="H130" s="2"/>
      <c r="I130" s="2"/>
      <c r="J130" s="2"/>
      <c r="K130" s="2"/>
      <c r="L130" s="2"/>
      <c r="M130" s="2"/>
      <c r="N130" s="2"/>
      <c r="O130" s="2"/>
      <c r="P130" s="2"/>
      <c r="Q130" s="2"/>
    </row>
    <row r="131" spans="1:17" x14ac:dyDescent="0.3">
      <c r="A131" s="3"/>
      <c r="B131" s="3"/>
      <c r="C131" s="3"/>
      <c r="D131" s="3"/>
      <c r="E131" s="4"/>
      <c r="F131" s="4"/>
      <c r="G131" s="4"/>
      <c r="H131" s="4"/>
      <c r="I131" s="4"/>
      <c r="J131" s="4"/>
      <c r="K131" s="4"/>
      <c r="L131" s="4"/>
      <c r="M131" s="4"/>
      <c r="N131" s="4"/>
      <c r="O131" s="4"/>
      <c r="P131" s="4"/>
      <c r="Q131" s="4"/>
    </row>
    <row r="132" spans="1:17" x14ac:dyDescent="0.3">
      <c r="A132" s="1"/>
      <c r="B132" s="1"/>
      <c r="C132" s="1"/>
      <c r="D132" s="1"/>
      <c r="E132" s="2"/>
      <c r="F132" s="2"/>
      <c r="G132" s="2"/>
      <c r="H132" s="2"/>
      <c r="I132" s="2"/>
      <c r="J132" s="2"/>
      <c r="K132" s="2"/>
      <c r="L132" s="2"/>
      <c r="M132" s="2"/>
      <c r="N132" s="2"/>
      <c r="O132" s="2"/>
      <c r="P132" s="2"/>
      <c r="Q132" s="2"/>
    </row>
    <row r="133" spans="1:17" x14ac:dyDescent="0.3">
      <c r="A133" s="3"/>
      <c r="B133" s="3"/>
      <c r="C133" s="3"/>
      <c r="D133" s="3"/>
      <c r="E133" s="4"/>
      <c r="F133" s="4"/>
      <c r="G133" s="4"/>
      <c r="H133" s="4"/>
      <c r="I133" s="4"/>
      <c r="J133" s="4"/>
      <c r="K133" s="4"/>
      <c r="L133" s="4"/>
      <c r="M133" s="4"/>
      <c r="N133" s="4"/>
      <c r="O133" s="4"/>
      <c r="P133" s="4"/>
      <c r="Q133" s="4"/>
    </row>
    <row r="134" spans="1:17" x14ac:dyDescent="0.3">
      <c r="A134" s="1"/>
      <c r="B134" s="1"/>
      <c r="C134" s="1"/>
      <c r="D134" s="1"/>
      <c r="E134" s="2"/>
      <c r="F134" s="2"/>
      <c r="G134" s="2"/>
      <c r="H134" s="2"/>
      <c r="I134" s="2"/>
      <c r="J134" s="2"/>
      <c r="K134" s="2"/>
      <c r="L134" s="2"/>
      <c r="M134" s="2"/>
      <c r="N134" s="2"/>
      <c r="O134" s="2"/>
      <c r="P134" s="2"/>
      <c r="Q134" s="2"/>
    </row>
    <row r="135" spans="1:17" x14ac:dyDescent="0.3">
      <c r="A135" s="3"/>
      <c r="B135" s="3"/>
      <c r="C135" s="3"/>
      <c r="D135" s="3"/>
      <c r="E135" s="4"/>
      <c r="F135" s="4"/>
      <c r="G135" s="4"/>
      <c r="H135" s="4"/>
      <c r="I135" s="4"/>
      <c r="J135" s="4"/>
      <c r="K135" s="4"/>
      <c r="L135" s="4"/>
      <c r="M135" s="4"/>
      <c r="N135" s="4"/>
      <c r="O135" s="4"/>
      <c r="P135" s="4"/>
      <c r="Q135" s="4"/>
    </row>
    <row r="136" spans="1:17" x14ac:dyDescent="0.3">
      <c r="A136" s="1"/>
      <c r="B136" s="1"/>
      <c r="C136" s="1"/>
      <c r="D136" s="1"/>
      <c r="E136" s="2"/>
      <c r="F136" s="2"/>
      <c r="G136" s="2"/>
      <c r="H136" s="2"/>
      <c r="I136" s="2"/>
      <c r="J136" s="2"/>
      <c r="K136" s="2"/>
      <c r="L136" s="2"/>
      <c r="M136" s="2"/>
      <c r="N136" s="2"/>
      <c r="O136" s="2"/>
      <c r="P136" s="2"/>
      <c r="Q136" s="2"/>
    </row>
    <row r="137" spans="1:17" x14ac:dyDescent="0.3">
      <c r="A137" s="3"/>
      <c r="B137" s="3"/>
      <c r="C137" s="3"/>
      <c r="D137" s="3"/>
      <c r="E137" s="4"/>
      <c r="F137" s="4"/>
      <c r="G137" s="4"/>
      <c r="H137" s="4"/>
      <c r="I137" s="4"/>
      <c r="J137" s="4"/>
      <c r="K137" s="4"/>
      <c r="L137" s="4"/>
      <c r="M137" s="4"/>
      <c r="N137" s="4"/>
      <c r="O137" s="4"/>
      <c r="P137" s="4"/>
      <c r="Q137" s="4"/>
    </row>
    <row r="138" spans="1:17" x14ac:dyDescent="0.3">
      <c r="A138" s="1"/>
      <c r="B138" s="1"/>
      <c r="C138" s="1"/>
      <c r="D138" s="1"/>
      <c r="E138" s="2"/>
      <c r="F138" s="2"/>
      <c r="G138" s="2"/>
      <c r="H138" s="2"/>
      <c r="I138" s="2"/>
      <c r="J138" s="2"/>
      <c r="K138" s="2"/>
      <c r="L138" s="2"/>
      <c r="M138" s="2"/>
      <c r="N138" s="2"/>
      <c r="O138" s="2"/>
      <c r="P138" s="2"/>
      <c r="Q138" s="2"/>
    </row>
    <row r="139" spans="1:17" x14ac:dyDescent="0.3">
      <c r="A139" s="3"/>
      <c r="B139" s="3"/>
      <c r="C139" s="3"/>
      <c r="D139" s="3"/>
      <c r="E139" s="4"/>
      <c r="F139" s="4"/>
      <c r="G139" s="4"/>
      <c r="H139" s="4"/>
      <c r="I139" s="4"/>
      <c r="J139" s="4"/>
      <c r="K139" s="4"/>
      <c r="L139" s="4"/>
      <c r="M139" s="4"/>
      <c r="N139" s="4"/>
      <c r="O139" s="4"/>
      <c r="P139" s="4"/>
      <c r="Q139" s="4"/>
    </row>
    <row r="140" spans="1:17" x14ac:dyDescent="0.3">
      <c r="A140" s="1"/>
      <c r="B140" s="1"/>
      <c r="C140" s="1"/>
      <c r="D140" s="1"/>
      <c r="E140" s="2"/>
      <c r="F140" s="2"/>
      <c r="G140" s="2"/>
      <c r="H140" s="2"/>
      <c r="I140" s="2"/>
      <c r="J140" s="2"/>
      <c r="K140" s="2"/>
      <c r="L140" s="2"/>
      <c r="M140" s="2"/>
      <c r="N140" s="2"/>
      <c r="O140" s="2"/>
      <c r="P140" s="2"/>
      <c r="Q140" s="2"/>
    </row>
    <row r="141" spans="1:17" x14ac:dyDescent="0.3">
      <c r="A141" s="3"/>
      <c r="B141" s="3"/>
      <c r="C141" s="3"/>
      <c r="D141" s="3"/>
      <c r="E141" s="4"/>
      <c r="F141" s="4"/>
      <c r="G141" s="4"/>
      <c r="H141" s="4"/>
      <c r="I141" s="4"/>
      <c r="J141" s="4"/>
      <c r="K141" s="4"/>
      <c r="L141" s="4"/>
      <c r="M141" s="4"/>
      <c r="N141" s="4"/>
      <c r="O141" s="4"/>
      <c r="P141" s="4"/>
      <c r="Q141" s="4"/>
    </row>
    <row r="142" spans="1:17" x14ac:dyDescent="0.3">
      <c r="A142" s="1"/>
      <c r="B142" s="1"/>
      <c r="C142" s="1"/>
      <c r="D142" s="1"/>
      <c r="E142" s="2"/>
      <c r="F142" s="2"/>
      <c r="G142" s="2"/>
      <c r="H142" s="2"/>
      <c r="I142" s="2"/>
      <c r="J142" s="2"/>
      <c r="K142" s="2"/>
      <c r="L142" s="2"/>
      <c r="M142" s="2"/>
      <c r="N142" s="2"/>
      <c r="O142" s="2"/>
      <c r="P142" s="2"/>
      <c r="Q142" s="2"/>
    </row>
    <row r="143" spans="1:17" x14ac:dyDescent="0.3">
      <c r="A143" s="3"/>
      <c r="B143" s="3"/>
      <c r="C143" s="3"/>
      <c r="D143" s="3"/>
      <c r="E143" s="4"/>
      <c r="F143" s="4"/>
      <c r="G143" s="4"/>
      <c r="H143" s="4"/>
      <c r="I143" s="4"/>
      <c r="J143" s="4"/>
      <c r="K143" s="4"/>
      <c r="L143" s="4"/>
      <c r="M143" s="4"/>
      <c r="N143" s="4"/>
      <c r="O143" s="4"/>
      <c r="P143" s="4"/>
      <c r="Q143" s="4"/>
    </row>
    <row r="144" spans="1:17" x14ac:dyDescent="0.3">
      <c r="A144" s="1"/>
      <c r="B144" s="1"/>
      <c r="C144" s="1"/>
      <c r="D144" s="1"/>
      <c r="E144" s="2"/>
      <c r="F144" s="2"/>
      <c r="G144" s="2"/>
      <c r="H144" s="2"/>
      <c r="I144" s="2"/>
      <c r="J144" s="2"/>
      <c r="K144" s="2"/>
      <c r="L144" s="2"/>
      <c r="M144" s="2"/>
      <c r="N144" s="2"/>
      <c r="O144" s="2"/>
      <c r="P144" s="2"/>
      <c r="Q144" s="2"/>
    </row>
    <row r="145" spans="1:17" x14ac:dyDescent="0.3">
      <c r="A145" s="3"/>
      <c r="B145" s="3"/>
      <c r="C145" s="3"/>
      <c r="D145" s="3"/>
      <c r="E145" s="4"/>
      <c r="F145" s="4"/>
      <c r="G145" s="4"/>
      <c r="H145" s="4"/>
      <c r="I145" s="4"/>
      <c r="J145" s="4"/>
      <c r="K145" s="4"/>
      <c r="L145" s="4"/>
      <c r="M145" s="4"/>
      <c r="N145" s="4"/>
      <c r="O145" s="4"/>
      <c r="P145" s="4"/>
      <c r="Q145" s="4"/>
    </row>
    <row r="146" spans="1:17" x14ac:dyDescent="0.3">
      <c r="A146" s="1"/>
      <c r="B146" s="1"/>
      <c r="C146" s="1"/>
      <c r="D146" s="1"/>
      <c r="E146" s="2"/>
      <c r="F146" s="2"/>
      <c r="G146" s="2"/>
      <c r="H146" s="2"/>
      <c r="I146" s="2"/>
      <c r="J146" s="2"/>
      <c r="K146" s="2"/>
      <c r="L146" s="2"/>
      <c r="M146" s="2"/>
      <c r="N146" s="2"/>
      <c r="O146" s="2"/>
      <c r="P146" s="2"/>
      <c r="Q146" s="2"/>
    </row>
    <row r="147" spans="1:17" x14ac:dyDescent="0.3">
      <c r="A147" s="3"/>
      <c r="B147" s="3"/>
      <c r="C147" s="3"/>
      <c r="D147" s="3"/>
      <c r="E147" s="4"/>
      <c r="F147" s="4"/>
      <c r="G147" s="4"/>
      <c r="H147" s="4"/>
      <c r="I147" s="4"/>
      <c r="J147" s="4"/>
      <c r="K147" s="4"/>
      <c r="L147" s="4"/>
      <c r="M147" s="4"/>
      <c r="N147" s="4"/>
      <c r="O147" s="4"/>
      <c r="P147" s="4"/>
      <c r="Q147" s="4"/>
    </row>
    <row r="148" spans="1:17" x14ac:dyDescent="0.3">
      <c r="A148" s="1"/>
      <c r="B148" s="1"/>
      <c r="C148" s="1"/>
      <c r="D148" s="1"/>
      <c r="E148" s="2"/>
      <c r="F148" s="2"/>
      <c r="G148" s="2"/>
      <c r="H148" s="2"/>
      <c r="I148" s="2"/>
      <c r="J148" s="2"/>
      <c r="K148" s="2"/>
      <c r="L148" s="2"/>
      <c r="M148" s="2"/>
      <c r="N148" s="2"/>
      <c r="O148" s="2"/>
      <c r="P148" s="2"/>
      <c r="Q148" s="2"/>
    </row>
    <row r="149" spans="1:17" x14ac:dyDescent="0.3">
      <c r="A149" s="3"/>
      <c r="B149" s="3"/>
      <c r="C149" s="3"/>
      <c r="D149" s="3"/>
      <c r="E149" s="4"/>
      <c r="F149" s="4"/>
      <c r="G149" s="4"/>
      <c r="H149" s="4"/>
      <c r="I149" s="4"/>
      <c r="J149" s="4"/>
      <c r="K149" s="4"/>
      <c r="L149" s="4"/>
      <c r="M149" s="4"/>
      <c r="N149" s="4"/>
      <c r="O149" s="4"/>
      <c r="P149" s="4"/>
      <c r="Q149" s="4"/>
    </row>
    <row r="150" spans="1:17" x14ac:dyDescent="0.3">
      <c r="A150" s="1"/>
      <c r="B150" s="1"/>
      <c r="C150" s="1"/>
      <c r="D150" s="1"/>
      <c r="E150" s="2"/>
      <c r="F150" s="2"/>
      <c r="G150" s="2"/>
      <c r="H150" s="2"/>
      <c r="I150" s="2"/>
      <c r="J150" s="2"/>
      <c r="K150" s="2"/>
      <c r="L150" s="2"/>
      <c r="M150" s="2"/>
      <c r="N150" s="2"/>
      <c r="O150" s="2"/>
      <c r="P150" s="2"/>
      <c r="Q150" s="2"/>
    </row>
    <row r="151" spans="1:17" x14ac:dyDescent="0.3">
      <c r="A151" s="3"/>
      <c r="B151" s="3"/>
      <c r="C151" s="3"/>
      <c r="D151" s="3"/>
      <c r="E151" s="4"/>
      <c r="F151" s="4"/>
      <c r="G151" s="4"/>
      <c r="H151" s="4"/>
      <c r="I151" s="4"/>
      <c r="J151" s="4"/>
      <c r="K151" s="4"/>
      <c r="L151" s="4"/>
      <c r="M151" s="4"/>
      <c r="N151" s="4"/>
      <c r="O151" s="4"/>
      <c r="P151" s="4"/>
      <c r="Q151" s="4"/>
    </row>
    <row r="152" spans="1:17" x14ac:dyDescent="0.3">
      <c r="A152" s="1"/>
      <c r="B152" s="1"/>
      <c r="C152" s="1"/>
      <c r="D152" s="1"/>
      <c r="E152" s="2"/>
      <c r="F152" s="2"/>
      <c r="G152" s="2"/>
      <c r="H152" s="2"/>
      <c r="I152" s="2"/>
      <c r="J152" s="2"/>
      <c r="K152" s="2"/>
      <c r="L152" s="2"/>
      <c r="M152" s="2"/>
      <c r="N152" s="2"/>
      <c r="O152" s="2"/>
      <c r="P152" s="2"/>
      <c r="Q152" s="2"/>
    </row>
    <row r="153" spans="1:17" x14ac:dyDescent="0.3">
      <c r="A153" s="3"/>
      <c r="B153" s="3"/>
      <c r="C153" s="3"/>
      <c r="D153" s="3"/>
      <c r="E153" s="4"/>
      <c r="F153" s="4"/>
      <c r="G153" s="4"/>
      <c r="H153" s="4"/>
      <c r="I153" s="4"/>
      <c r="J153" s="4"/>
      <c r="K153" s="4"/>
      <c r="L153" s="4"/>
      <c r="M153" s="4"/>
      <c r="N153" s="4"/>
      <c r="O153" s="4"/>
      <c r="P153" s="4"/>
      <c r="Q153" s="4"/>
    </row>
    <row r="154" spans="1:17" x14ac:dyDescent="0.3">
      <c r="A154" s="1"/>
      <c r="B154" s="1"/>
      <c r="C154" s="1"/>
      <c r="D154" s="1"/>
      <c r="E154" s="2"/>
      <c r="F154" s="2"/>
      <c r="G154" s="2"/>
      <c r="H154" s="2"/>
      <c r="I154" s="2"/>
      <c r="J154" s="2"/>
      <c r="K154" s="2"/>
      <c r="L154" s="2"/>
      <c r="M154" s="2"/>
      <c r="N154" s="2"/>
      <c r="O154" s="2"/>
      <c r="P154" s="2"/>
      <c r="Q154" s="2"/>
    </row>
    <row r="155" spans="1:17" x14ac:dyDescent="0.3">
      <c r="A155" s="3"/>
      <c r="B155" s="3"/>
      <c r="C155" s="3"/>
      <c r="D155" s="3"/>
      <c r="E155" s="4"/>
      <c r="F155" s="4"/>
      <c r="G155" s="4"/>
      <c r="H155" s="4"/>
      <c r="I155" s="4"/>
      <c r="J155" s="4"/>
      <c r="K155" s="4"/>
      <c r="L155" s="4"/>
      <c r="M155" s="4"/>
      <c r="N155" s="4"/>
      <c r="O155" s="4"/>
      <c r="P155" s="4"/>
      <c r="Q155" s="4"/>
    </row>
    <row r="156" spans="1:17" x14ac:dyDescent="0.3">
      <c r="A156" s="1"/>
      <c r="B156" s="1"/>
      <c r="C156" s="1"/>
      <c r="D156" s="1"/>
      <c r="E156" s="2"/>
      <c r="F156" s="2"/>
      <c r="G156" s="2"/>
      <c r="H156" s="2"/>
      <c r="I156" s="2"/>
      <c r="J156" s="2"/>
      <c r="K156" s="2"/>
      <c r="L156" s="2"/>
      <c r="M156" s="2"/>
      <c r="N156" s="2"/>
      <c r="O156" s="2"/>
      <c r="P156" s="2"/>
      <c r="Q156" s="2"/>
    </row>
    <row r="157" spans="1:17" x14ac:dyDescent="0.3">
      <c r="A157" s="3"/>
      <c r="B157" s="3"/>
      <c r="C157" s="3"/>
      <c r="D157" s="3"/>
      <c r="E157" s="4"/>
      <c r="F157" s="4"/>
      <c r="G157" s="4"/>
      <c r="H157" s="4"/>
      <c r="I157" s="4"/>
      <c r="J157" s="4"/>
      <c r="K157" s="4"/>
      <c r="L157" s="4"/>
      <c r="M157" s="4"/>
      <c r="N157" s="4"/>
      <c r="O157" s="4"/>
      <c r="P157" s="4"/>
      <c r="Q157" s="4"/>
    </row>
    <row r="158" spans="1:17" x14ac:dyDescent="0.3">
      <c r="A158" s="1"/>
      <c r="B158" s="1"/>
      <c r="C158" s="1"/>
      <c r="D158" s="1"/>
      <c r="E158" s="2"/>
      <c r="F158" s="2"/>
      <c r="G158" s="2"/>
      <c r="H158" s="2"/>
      <c r="I158" s="2"/>
      <c r="J158" s="2"/>
      <c r="K158" s="2"/>
      <c r="L158" s="2"/>
      <c r="M158" s="2"/>
      <c r="N158" s="2"/>
      <c r="O158" s="2"/>
      <c r="P158" s="2"/>
      <c r="Q158" s="2"/>
    </row>
    <row r="159" spans="1:17" x14ac:dyDescent="0.3">
      <c r="A159" s="3"/>
      <c r="B159" s="3"/>
      <c r="C159" s="3"/>
      <c r="D159" s="3"/>
      <c r="E159" s="4"/>
      <c r="F159" s="4"/>
      <c r="G159" s="4"/>
      <c r="H159" s="4"/>
      <c r="I159" s="4"/>
      <c r="J159" s="4"/>
      <c r="K159" s="4"/>
      <c r="L159" s="4"/>
      <c r="M159" s="4"/>
      <c r="N159" s="4"/>
      <c r="O159" s="4"/>
      <c r="P159" s="4"/>
      <c r="Q159" s="4"/>
    </row>
    <row r="160" spans="1:17" x14ac:dyDescent="0.3">
      <c r="A160" s="1"/>
      <c r="B160" s="1"/>
      <c r="C160" s="1"/>
      <c r="D160" s="1"/>
      <c r="E160" s="2"/>
      <c r="F160" s="2"/>
      <c r="G160" s="2"/>
      <c r="H160" s="2"/>
      <c r="I160" s="2"/>
      <c r="J160" s="2"/>
      <c r="K160" s="2"/>
      <c r="L160" s="2"/>
      <c r="M160" s="2"/>
      <c r="N160" s="2"/>
      <c r="O160" s="2"/>
      <c r="P160" s="2"/>
      <c r="Q160" s="2"/>
    </row>
    <row r="161" spans="1:17" x14ac:dyDescent="0.3">
      <c r="A161" s="3"/>
      <c r="B161" s="3"/>
      <c r="C161" s="3"/>
      <c r="D161" s="3"/>
      <c r="E161" s="4"/>
      <c r="F161" s="4"/>
      <c r="G161" s="4"/>
      <c r="H161" s="4"/>
      <c r="I161" s="4"/>
      <c r="J161" s="4"/>
      <c r="K161" s="4"/>
      <c r="L161" s="4"/>
      <c r="M161" s="4"/>
      <c r="N161" s="4"/>
      <c r="O161" s="4"/>
      <c r="P161" s="4"/>
      <c r="Q161" s="4"/>
    </row>
    <row r="162" spans="1:17" x14ac:dyDescent="0.3">
      <c r="A162" s="1"/>
      <c r="B162" s="1"/>
      <c r="C162" s="1"/>
      <c r="D162" s="1"/>
      <c r="E162" s="2"/>
      <c r="F162" s="2"/>
      <c r="G162" s="2"/>
      <c r="H162" s="2"/>
      <c r="I162" s="2"/>
      <c r="J162" s="2"/>
      <c r="K162" s="2"/>
      <c r="L162" s="2"/>
      <c r="M162" s="2"/>
      <c r="N162" s="2"/>
      <c r="O162" s="2"/>
      <c r="P162" s="2"/>
      <c r="Q162" s="2"/>
    </row>
    <row r="163" spans="1:17" x14ac:dyDescent="0.3">
      <c r="A163" s="3"/>
      <c r="B163" s="3"/>
      <c r="C163" s="3"/>
      <c r="D163" s="3"/>
      <c r="E163" s="4"/>
      <c r="F163" s="4"/>
      <c r="G163" s="4"/>
      <c r="H163" s="4"/>
      <c r="I163" s="4"/>
      <c r="J163" s="4"/>
      <c r="K163" s="4"/>
      <c r="L163" s="4"/>
      <c r="M163" s="4"/>
      <c r="N163" s="4"/>
      <c r="O163" s="4"/>
      <c r="P163" s="4"/>
      <c r="Q163" s="4"/>
    </row>
    <row r="164" spans="1:17" x14ac:dyDescent="0.3">
      <c r="A164" s="1"/>
      <c r="B164" s="1"/>
      <c r="C164" s="1"/>
      <c r="D164" s="1"/>
      <c r="E164" s="2"/>
      <c r="F164" s="2"/>
      <c r="G164" s="2"/>
      <c r="H164" s="2"/>
      <c r="I164" s="2"/>
      <c r="J164" s="2"/>
      <c r="K164" s="2"/>
      <c r="L164" s="2"/>
      <c r="M164" s="2"/>
      <c r="N164" s="2"/>
      <c r="O164" s="2"/>
      <c r="P164" s="2"/>
      <c r="Q164" s="2"/>
    </row>
    <row r="165" spans="1:17" x14ac:dyDescent="0.3">
      <c r="A165" s="3"/>
      <c r="B165" s="3"/>
      <c r="C165" s="3"/>
      <c r="D165" s="3"/>
      <c r="E165" s="4"/>
      <c r="F165" s="4"/>
      <c r="G165" s="4"/>
      <c r="H165" s="4"/>
      <c r="I165" s="4"/>
      <c r="J165" s="4"/>
      <c r="K165" s="4"/>
      <c r="L165" s="4"/>
      <c r="M165" s="4"/>
      <c r="N165" s="4"/>
      <c r="O165" s="4"/>
      <c r="P165" s="4"/>
      <c r="Q165" s="4"/>
    </row>
    <row r="166" spans="1:17" x14ac:dyDescent="0.3">
      <c r="A166" s="1"/>
      <c r="B166" s="1"/>
      <c r="C166" s="1"/>
      <c r="D166" s="1"/>
      <c r="E166" s="2"/>
      <c r="F166" s="2"/>
      <c r="G166" s="2"/>
      <c r="H166" s="2"/>
      <c r="I166" s="2"/>
      <c r="J166" s="2"/>
      <c r="K166" s="2"/>
      <c r="L166" s="2"/>
      <c r="M166" s="2"/>
      <c r="N166" s="2"/>
      <c r="O166" s="2"/>
      <c r="P166" s="2"/>
      <c r="Q166" s="2"/>
    </row>
    <row r="167" spans="1:17" x14ac:dyDescent="0.3">
      <c r="A167" s="3"/>
      <c r="B167" s="3"/>
      <c r="C167" s="3"/>
      <c r="D167" s="3"/>
      <c r="E167" s="4"/>
      <c r="F167" s="4"/>
      <c r="G167" s="4"/>
      <c r="H167" s="4"/>
      <c r="I167" s="4"/>
      <c r="J167" s="4"/>
      <c r="K167" s="4"/>
      <c r="L167" s="4"/>
      <c r="M167" s="4"/>
      <c r="N167" s="4"/>
      <c r="O167" s="4"/>
      <c r="P167" s="4"/>
      <c r="Q167" s="4"/>
    </row>
    <row r="168" spans="1:17" x14ac:dyDescent="0.3">
      <c r="A168" s="1"/>
      <c r="B168" s="1"/>
      <c r="C168" s="1"/>
      <c r="D168" s="1"/>
      <c r="E168" s="2"/>
      <c r="F168" s="2"/>
      <c r="G168" s="2"/>
      <c r="H168" s="2"/>
      <c r="I168" s="2"/>
      <c r="J168" s="2"/>
      <c r="K168" s="2"/>
      <c r="L168" s="2"/>
      <c r="M168" s="2"/>
      <c r="N168" s="2"/>
      <c r="O168" s="2"/>
      <c r="P168" s="2"/>
      <c r="Q168" s="2"/>
    </row>
    <row r="169" spans="1:17" x14ac:dyDescent="0.3">
      <c r="A169" s="3"/>
      <c r="B169" s="3"/>
      <c r="C169" s="3"/>
      <c r="D169" s="3"/>
      <c r="E169" s="4"/>
      <c r="F169" s="4"/>
      <c r="G169" s="4"/>
      <c r="H169" s="4"/>
      <c r="I169" s="4"/>
      <c r="J169" s="4"/>
      <c r="K169" s="4"/>
      <c r="L169" s="4"/>
      <c r="M169" s="4"/>
      <c r="N169" s="4"/>
      <c r="O169" s="4"/>
      <c r="P169" s="4"/>
      <c r="Q169" s="4"/>
    </row>
    <row r="170" spans="1:17" x14ac:dyDescent="0.3">
      <c r="A170" s="1"/>
      <c r="B170" s="1"/>
      <c r="C170" s="1"/>
      <c r="D170" s="1"/>
      <c r="E170" s="2"/>
      <c r="F170" s="2"/>
      <c r="G170" s="2"/>
      <c r="H170" s="2"/>
      <c r="I170" s="2"/>
      <c r="J170" s="2"/>
      <c r="K170" s="2"/>
      <c r="L170" s="2"/>
      <c r="M170" s="2"/>
      <c r="N170" s="2"/>
      <c r="O170" s="2"/>
      <c r="P170" s="2"/>
      <c r="Q170" s="2"/>
    </row>
    <row r="171" spans="1:17" x14ac:dyDescent="0.3">
      <c r="A171" s="3"/>
      <c r="B171" s="3"/>
      <c r="C171" s="3"/>
      <c r="D171" s="3"/>
      <c r="E171" s="4"/>
      <c r="F171" s="4"/>
      <c r="G171" s="4"/>
      <c r="H171" s="4"/>
      <c r="I171" s="4"/>
      <c r="J171" s="4"/>
      <c r="K171" s="4"/>
      <c r="L171" s="4"/>
      <c r="M171" s="4"/>
      <c r="N171" s="4"/>
      <c r="O171" s="4"/>
      <c r="P171" s="4"/>
      <c r="Q171" s="4"/>
    </row>
    <row r="172" spans="1:17" x14ac:dyDescent="0.3">
      <c r="A172" s="1"/>
      <c r="B172" s="1"/>
      <c r="C172" s="1"/>
      <c r="D172" s="1"/>
      <c r="E172" s="2"/>
      <c r="F172" s="2"/>
      <c r="G172" s="2"/>
      <c r="H172" s="2"/>
      <c r="I172" s="2"/>
      <c r="J172" s="2"/>
      <c r="K172" s="2"/>
      <c r="L172" s="2"/>
      <c r="M172" s="2"/>
      <c r="N172" s="2"/>
      <c r="O172" s="2"/>
      <c r="P172" s="2"/>
      <c r="Q172" s="2"/>
    </row>
    <row r="173" spans="1:17" x14ac:dyDescent="0.3">
      <c r="A173" s="3"/>
      <c r="B173" s="3"/>
      <c r="C173" s="3"/>
      <c r="D173" s="3"/>
      <c r="E173" s="4"/>
      <c r="F173" s="4"/>
      <c r="G173" s="4"/>
      <c r="H173" s="4"/>
      <c r="I173" s="4"/>
      <c r="J173" s="4"/>
      <c r="K173" s="4"/>
      <c r="L173" s="4"/>
      <c r="M173" s="4"/>
      <c r="N173" s="4"/>
      <c r="O173" s="4"/>
      <c r="P173" s="4"/>
      <c r="Q173" s="4"/>
    </row>
    <row r="174" spans="1:17" x14ac:dyDescent="0.3">
      <c r="A174" s="1"/>
      <c r="B174" s="1"/>
      <c r="C174" s="1"/>
      <c r="D174" s="1"/>
      <c r="E174" s="2"/>
      <c r="F174" s="2"/>
      <c r="G174" s="2"/>
      <c r="H174" s="2"/>
      <c r="I174" s="2"/>
      <c r="J174" s="2"/>
      <c r="K174" s="2"/>
      <c r="L174" s="2"/>
      <c r="M174" s="2"/>
      <c r="N174" s="2"/>
      <c r="O174" s="2"/>
      <c r="P174" s="2"/>
      <c r="Q174" s="2"/>
    </row>
    <row r="175" spans="1:17" x14ac:dyDescent="0.3">
      <c r="A175" s="3"/>
      <c r="B175" s="3"/>
      <c r="C175" s="3"/>
      <c r="D175" s="3"/>
      <c r="E175" s="4"/>
      <c r="F175" s="4"/>
      <c r="G175" s="4"/>
      <c r="H175" s="4"/>
      <c r="I175" s="4"/>
      <c r="J175" s="4"/>
      <c r="K175" s="4"/>
      <c r="L175" s="4"/>
      <c r="M175" s="4"/>
      <c r="N175" s="4"/>
      <c r="O175" s="4"/>
      <c r="P175" s="4"/>
      <c r="Q175" s="4"/>
    </row>
    <row r="176" spans="1:17" x14ac:dyDescent="0.3">
      <c r="A176" s="1"/>
      <c r="B176" s="1"/>
      <c r="C176" s="1"/>
      <c r="D176" s="1"/>
      <c r="E176" s="2"/>
      <c r="F176" s="2"/>
      <c r="G176" s="2"/>
      <c r="H176" s="2"/>
      <c r="I176" s="2"/>
      <c r="J176" s="2"/>
      <c r="K176" s="2"/>
      <c r="L176" s="2"/>
      <c r="M176" s="2"/>
      <c r="N176" s="2"/>
      <c r="O176" s="2"/>
      <c r="P176" s="2"/>
      <c r="Q176" s="2"/>
    </row>
    <row r="177" spans="1:17" x14ac:dyDescent="0.3">
      <c r="A177" s="3"/>
      <c r="B177" s="3"/>
      <c r="C177" s="3"/>
      <c r="D177" s="3"/>
      <c r="E177" s="4"/>
      <c r="F177" s="4"/>
      <c r="G177" s="4"/>
      <c r="H177" s="4"/>
      <c r="I177" s="4"/>
      <c r="J177" s="4"/>
      <c r="K177" s="4"/>
      <c r="L177" s="4"/>
      <c r="M177" s="4"/>
      <c r="N177" s="4"/>
      <c r="O177" s="4"/>
      <c r="P177" s="4"/>
      <c r="Q177" s="4"/>
    </row>
    <row r="178" spans="1:17" x14ac:dyDescent="0.3">
      <c r="A178" s="1"/>
      <c r="B178" s="1"/>
      <c r="C178" s="1"/>
      <c r="D178" s="1"/>
      <c r="E178" s="2"/>
      <c r="F178" s="2"/>
      <c r="G178" s="2"/>
      <c r="H178" s="2"/>
      <c r="I178" s="2"/>
      <c r="J178" s="2"/>
      <c r="K178" s="2"/>
      <c r="L178" s="2"/>
      <c r="M178" s="2"/>
      <c r="N178" s="2"/>
      <c r="O178" s="2"/>
      <c r="P178" s="2"/>
      <c r="Q178" s="2"/>
    </row>
    <row r="179" spans="1:17" x14ac:dyDescent="0.3">
      <c r="A179" s="3"/>
      <c r="B179" s="3"/>
      <c r="C179" s="3"/>
      <c r="D179" s="3"/>
      <c r="E179" s="4"/>
      <c r="F179" s="4"/>
      <c r="G179" s="4"/>
      <c r="H179" s="4"/>
      <c r="I179" s="4"/>
      <c r="J179" s="4"/>
      <c r="K179" s="4"/>
      <c r="L179" s="4"/>
      <c r="M179" s="4"/>
      <c r="N179" s="4"/>
      <c r="O179" s="4"/>
      <c r="P179" s="4"/>
      <c r="Q179" s="4"/>
    </row>
    <row r="180" spans="1:17" x14ac:dyDescent="0.3">
      <c r="A180" s="1"/>
      <c r="B180" s="1"/>
      <c r="C180" s="1"/>
      <c r="D180" s="1"/>
      <c r="E180" s="2"/>
      <c r="F180" s="2"/>
      <c r="G180" s="2"/>
      <c r="H180" s="2"/>
      <c r="I180" s="2"/>
      <c r="J180" s="2"/>
      <c r="K180" s="2"/>
      <c r="L180" s="2"/>
      <c r="M180" s="2"/>
      <c r="N180" s="2"/>
      <c r="O180" s="2"/>
      <c r="P180" s="2"/>
      <c r="Q180" s="2"/>
    </row>
    <row r="181" spans="1:17" x14ac:dyDescent="0.3">
      <c r="A181" s="3"/>
      <c r="B181" s="3"/>
      <c r="C181" s="3"/>
      <c r="D181" s="3"/>
      <c r="E181" s="4"/>
      <c r="F181" s="4"/>
      <c r="G181" s="4"/>
      <c r="H181" s="4"/>
      <c r="I181" s="4"/>
      <c r="J181" s="4"/>
      <c r="K181" s="4"/>
      <c r="L181" s="4"/>
      <c r="M181" s="4"/>
      <c r="N181" s="4"/>
      <c r="O181" s="4"/>
      <c r="P181" s="4"/>
      <c r="Q181" s="4"/>
    </row>
    <row r="182" spans="1:17" x14ac:dyDescent="0.3">
      <c r="A182" s="1"/>
      <c r="B182" s="1"/>
      <c r="C182" s="1"/>
      <c r="D182" s="1"/>
      <c r="E182" s="2"/>
      <c r="F182" s="2"/>
      <c r="G182" s="2"/>
      <c r="H182" s="2"/>
      <c r="I182" s="2"/>
      <c r="J182" s="2"/>
      <c r="K182" s="2"/>
      <c r="L182" s="2"/>
      <c r="M182" s="2"/>
      <c r="N182" s="2"/>
      <c r="O182" s="2"/>
      <c r="P182" s="2"/>
      <c r="Q182" s="2"/>
    </row>
    <row r="183" spans="1:17" x14ac:dyDescent="0.3">
      <c r="A183" s="3"/>
      <c r="B183" s="3"/>
      <c r="C183" s="3"/>
      <c r="D183" s="3"/>
      <c r="E183" s="4"/>
      <c r="F183" s="4"/>
      <c r="G183" s="4"/>
      <c r="H183" s="4"/>
      <c r="I183" s="4"/>
      <c r="J183" s="4"/>
      <c r="K183" s="4"/>
      <c r="L183" s="4"/>
      <c r="M183" s="4"/>
      <c r="N183" s="4"/>
      <c r="O183" s="4"/>
      <c r="P183" s="4"/>
      <c r="Q183" s="4"/>
    </row>
    <row r="184" spans="1:17" x14ac:dyDescent="0.3">
      <c r="A184" s="1"/>
      <c r="B184" s="1"/>
      <c r="C184" s="1"/>
      <c r="D184" s="1"/>
      <c r="E184" s="2"/>
      <c r="F184" s="2"/>
      <c r="G184" s="2"/>
      <c r="H184" s="2"/>
      <c r="I184" s="2"/>
      <c r="J184" s="2"/>
      <c r="K184" s="2"/>
      <c r="L184" s="2"/>
      <c r="M184" s="2"/>
      <c r="N184" s="2"/>
      <c r="O184" s="2"/>
      <c r="P184" s="2"/>
      <c r="Q184" s="2"/>
    </row>
    <row r="185" spans="1:17" x14ac:dyDescent="0.3">
      <c r="A185" s="3"/>
      <c r="B185" s="3"/>
      <c r="C185" s="3"/>
      <c r="D185" s="3"/>
      <c r="E185" s="4"/>
      <c r="F185" s="4"/>
      <c r="G185" s="4"/>
      <c r="H185" s="4"/>
      <c r="I185" s="4"/>
      <c r="J185" s="4"/>
      <c r="K185" s="4"/>
      <c r="L185" s="4"/>
      <c r="M185" s="4"/>
      <c r="N185" s="4"/>
      <c r="O185" s="4"/>
      <c r="P185" s="4"/>
      <c r="Q185" s="4"/>
    </row>
    <row r="186" spans="1:17" x14ac:dyDescent="0.3">
      <c r="A186" s="1"/>
      <c r="B186" s="1"/>
      <c r="C186" s="1"/>
      <c r="D186" s="1"/>
      <c r="E186" s="2"/>
      <c r="F186" s="2"/>
      <c r="G186" s="2"/>
      <c r="H186" s="2"/>
      <c r="I186" s="2"/>
      <c r="J186" s="2"/>
      <c r="K186" s="2"/>
      <c r="L186" s="2"/>
      <c r="M186" s="2"/>
      <c r="N186" s="2"/>
      <c r="O186" s="2"/>
      <c r="P186" s="2"/>
      <c r="Q186" s="2"/>
    </row>
    <row r="187" spans="1:17" x14ac:dyDescent="0.3">
      <c r="A187" s="3"/>
      <c r="B187" s="3"/>
      <c r="C187" s="3"/>
      <c r="D187" s="3"/>
      <c r="E187" s="4"/>
      <c r="F187" s="4"/>
      <c r="G187" s="4"/>
      <c r="H187" s="4"/>
      <c r="I187" s="4"/>
      <c r="J187" s="4"/>
      <c r="K187" s="4"/>
      <c r="L187" s="4"/>
      <c r="M187" s="4"/>
      <c r="N187" s="4"/>
      <c r="O187" s="4"/>
      <c r="P187" s="4"/>
      <c r="Q187" s="4"/>
    </row>
    <row r="188" spans="1:17" x14ac:dyDescent="0.3">
      <c r="A188" s="1"/>
      <c r="B188" s="1"/>
      <c r="C188" s="1"/>
      <c r="D188" s="1"/>
      <c r="E188" s="2"/>
      <c r="F188" s="2"/>
      <c r="G188" s="2"/>
      <c r="H188" s="2"/>
      <c r="I188" s="2"/>
      <c r="J188" s="2"/>
      <c r="K188" s="2"/>
      <c r="L188" s="2"/>
      <c r="M188" s="2"/>
      <c r="N188" s="2"/>
      <c r="O188" s="2"/>
      <c r="P188" s="2"/>
      <c r="Q188" s="2"/>
    </row>
    <row r="189" spans="1:17" x14ac:dyDescent="0.3">
      <c r="A189" s="3"/>
      <c r="B189" s="3"/>
      <c r="C189" s="3"/>
      <c r="D189" s="3"/>
      <c r="E189" s="4"/>
      <c r="F189" s="4"/>
      <c r="G189" s="4"/>
      <c r="H189" s="4"/>
      <c r="I189" s="4"/>
      <c r="J189" s="4"/>
      <c r="K189" s="4"/>
      <c r="L189" s="4"/>
      <c r="M189" s="4"/>
      <c r="N189" s="4"/>
      <c r="O189" s="4"/>
      <c r="P189" s="4"/>
      <c r="Q189" s="4"/>
    </row>
    <row r="190" spans="1:17" x14ac:dyDescent="0.3">
      <c r="A190" s="1"/>
      <c r="B190" s="1"/>
      <c r="C190" s="1"/>
      <c r="D190" s="1"/>
      <c r="E190" s="2"/>
      <c r="F190" s="2"/>
      <c r="G190" s="2"/>
      <c r="H190" s="2"/>
      <c r="I190" s="2"/>
      <c r="J190" s="2"/>
      <c r="K190" s="2"/>
      <c r="L190" s="2"/>
      <c r="M190" s="2"/>
      <c r="N190" s="2"/>
      <c r="O190" s="2"/>
      <c r="P190" s="2"/>
      <c r="Q190" s="2"/>
    </row>
    <row r="191" spans="1:17" x14ac:dyDescent="0.3">
      <c r="A191" s="3"/>
      <c r="B191" s="3"/>
      <c r="C191" s="3"/>
      <c r="D191" s="3"/>
      <c r="E191" s="4"/>
      <c r="F191" s="4"/>
      <c r="G191" s="4"/>
      <c r="H191" s="4"/>
      <c r="I191" s="4"/>
      <c r="J191" s="4"/>
      <c r="K191" s="4"/>
      <c r="L191" s="4"/>
      <c r="M191" s="4"/>
      <c r="N191" s="4"/>
      <c r="O191" s="4"/>
      <c r="P191" s="4"/>
      <c r="Q191" s="4"/>
    </row>
    <row r="192" spans="1:17" x14ac:dyDescent="0.3">
      <c r="A192" s="1"/>
      <c r="B192" s="1"/>
      <c r="C192" s="1"/>
      <c r="D192" s="1"/>
      <c r="E192" s="2"/>
      <c r="F192" s="2"/>
      <c r="G192" s="2"/>
      <c r="H192" s="2"/>
      <c r="I192" s="2"/>
      <c r="J192" s="2"/>
      <c r="K192" s="2"/>
      <c r="L192" s="2"/>
      <c r="M192" s="2"/>
      <c r="N192" s="2"/>
      <c r="O192" s="2"/>
      <c r="P192" s="2"/>
      <c r="Q192" s="2"/>
    </row>
    <row r="193" spans="1:17" x14ac:dyDescent="0.3">
      <c r="A193" s="3"/>
      <c r="B193" s="3"/>
      <c r="C193" s="3"/>
      <c r="D193" s="3"/>
      <c r="E193" s="4"/>
      <c r="F193" s="4"/>
      <c r="G193" s="4"/>
      <c r="H193" s="4"/>
      <c r="I193" s="4"/>
      <c r="J193" s="4"/>
      <c r="K193" s="4"/>
      <c r="L193" s="4"/>
      <c r="M193" s="4"/>
      <c r="N193" s="4"/>
      <c r="O193" s="4"/>
      <c r="P193" s="4"/>
      <c r="Q193" s="4"/>
    </row>
    <row r="194" spans="1:17" x14ac:dyDescent="0.3">
      <c r="A194" s="1"/>
      <c r="B194" s="1"/>
      <c r="C194" s="1"/>
      <c r="D194" s="1"/>
      <c r="E194" s="2"/>
      <c r="F194" s="2"/>
      <c r="G194" s="2"/>
      <c r="H194" s="2"/>
      <c r="I194" s="2"/>
      <c r="J194" s="2"/>
      <c r="K194" s="2"/>
      <c r="L194" s="2"/>
      <c r="M194" s="2"/>
      <c r="N194" s="2"/>
      <c r="O194" s="2"/>
      <c r="P194" s="2"/>
      <c r="Q194" s="2"/>
    </row>
    <row r="195" spans="1:17" x14ac:dyDescent="0.3">
      <c r="A195" s="3"/>
      <c r="B195" s="3"/>
      <c r="C195" s="3"/>
      <c r="D195" s="3"/>
      <c r="E195" s="4"/>
      <c r="F195" s="4"/>
      <c r="G195" s="4"/>
      <c r="H195" s="4"/>
      <c r="I195" s="4"/>
      <c r="J195" s="4"/>
      <c r="K195" s="4"/>
      <c r="L195" s="4"/>
      <c r="M195" s="4"/>
      <c r="N195" s="4"/>
      <c r="O195" s="4"/>
      <c r="P195" s="4"/>
      <c r="Q195" s="4"/>
    </row>
    <row r="196" spans="1:17" x14ac:dyDescent="0.3">
      <c r="A196" s="1"/>
      <c r="B196" s="1"/>
      <c r="C196" s="1"/>
      <c r="D196" s="1"/>
      <c r="E196" s="2"/>
      <c r="F196" s="2"/>
      <c r="G196" s="2"/>
      <c r="H196" s="2"/>
      <c r="I196" s="2"/>
      <c r="J196" s="2"/>
      <c r="K196" s="2"/>
      <c r="L196" s="2"/>
      <c r="M196" s="2"/>
      <c r="N196" s="2"/>
      <c r="O196" s="2"/>
      <c r="P196" s="2"/>
      <c r="Q196" s="2"/>
    </row>
    <row r="197" spans="1:17" x14ac:dyDescent="0.3">
      <c r="A197" s="3"/>
      <c r="B197" s="3"/>
      <c r="C197" s="3"/>
      <c r="D197" s="3"/>
      <c r="E197" s="4"/>
      <c r="F197" s="4"/>
      <c r="G197" s="4"/>
      <c r="H197" s="4"/>
      <c r="I197" s="4"/>
      <c r="J197" s="4"/>
      <c r="K197" s="4"/>
      <c r="L197" s="4"/>
      <c r="M197" s="4"/>
      <c r="N197" s="4"/>
      <c r="O197" s="4"/>
      <c r="P197" s="4"/>
      <c r="Q197" s="4"/>
    </row>
    <row r="198" spans="1:17" x14ac:dyDescent="0.3">
      <c r="A198" s="1"/>
      <c r="B198" s="1"/>
      <c r="C198" s="1"/>
      <c r="D198" s="1"/>
      <c r="E198" s="2"/>
      <c r="F198" s="2"/>
      <c r="G198" s="2"/>
      <c r="H198" s="2"/>
      <c r="I198" s="2"/>
      <c r="J198" s="2"/>
      <c r="K198" s="2"/>
      <c r="L198" s="2"/>
      <c r="M198" s="2"/>
      <c r="N198" s="2"/>
      <c r="O198" s="2"/>
      <c r="P198" s="2"/>
      <c r="Q198" s="2"/>
    </row>
    <row r="199" spans="1:17" x14ac:dyDescent="0.3">
      <c r="A199" s="3"/>
      <c r="B199" s="3"/>
      <c r="C199" s="3"/>
      <c r="D199" s="3"/>
      <c r="E199" s="4"/>
      <c r="F199" s="4"/>
      <c r="G199" s="4"/>
      <c r="H199" s="4"/>
      <c r="I199" s="4"/>
      <c r="J199" s="4"/>
      <c r="K199" s="4"/>
      <c r="L199" s="4"/>
      <c r="M199" s="4"/>
      <c r="N199" s="4"/>
      <c r="O199" s="4"/>
      <c r="P199" s="4"/>
      <c r="Q199" s="4"/>
    </row>
    <row r="200" spans="1:17" x14ac:dyDescent="0.3">
      <c r="A200" s="1"/>
      <c r="B200" s="1"/>
      <c r="C200" s="1"/>
      <c r="D200" s="1"/>
      <c r="E200" s="2"/>
      <c r="F200" s="2"/>
      <c r="G200" s="2"/>
      <c r="H200" s="2"/>
      <c r="I200" s="2"/>
      <c r="J200" s="2"/>
      <c r="K200" s="2"/>
      <c r="L200" s="2"/>
      <c r="M200" s="2"/>
      <c r="N200" s="2"/>
      <c r="O200" s="2"/>
      <c r="P200" s="2"/>
      <c r="Q200" s="2"/>
    </row>
    <row r="201" spans="1:17" x14ac:dyDescent="0.3">
      <c r="A201" s="3"/>
      <c r="B201" s="3"/>
      <c r="C201" s="3"/>
      <c r="D201" s="3"/>
      <c r="E201" s="4"/>
      <c r="F201" s="4"/>
      <c r="G201" s="4"/>
      <c r="H201" s="4"/>
      <c r="I201" s="4"/>
      <c r="J201" s="4"/>
      <c r="K201" s="4"/>
      <c r="L201" s="4"/>
      <c r="M201" s="4"/>
      <c r="N201" s="4"/>
      <c r="O201" s="4"/>
      <c r="P201" s="4"/>
      <c r="Q201" s="4"/>
    </row>
    <row r="202" spans="1:17" x14ac:dyDescent="0.3">
      <c r="A202" s="1"/>
      <c r="B202" s="1"/>
      <c r="C202" s="1"/>
      <c r="D202" s="1"/>
      <c r="E202" s="2"/>
      <c r="F202" s="2"/>
      <c r="G202" s="2"/>
      <c r="H202" s="2"/>
      <c r="I202" s="2"/>
      <c r="J202" s="2"/>
      <c r="K202" s="2"/>
      <c r="L202" s="2"/>
      <c r="M202" s="2"/>
      <c r="N202" s="2"/>
      <c r="O202" s="2"/>
      <c r="P202" s="2"/>
      <c r="Q202" s="2"/>
    </row>
    <row r="203" spans="1:17" x14ac:dyDescent="0.3">
      <c r="A203" s="3"/>
      <c r="B203" s="3"/>
      <c r="C203" s="3"/>
      <c r="D203" s="3"/>
      <c r="E203" s="4"/>
      <c r="F203" s="4"/>
      <c r="G203" s="4"/>
      <c r="H203" s="4"/>
      <c r="I203" s="4"/>
      <c r="J203" s="4"/>
      <c r="K203" s="4"/>
      <c r="L203" s="4"/>
      <c r="M203" s="4"/>
      <c r="N203" s="4"/>
      <c r="O203" s="4"/>
      <c r="P203" s="4"/>
      <c r="Q203" s="4"/>
    </row>
    <row r="204" spans="1:17" x14ac:dyDescent="0.3">
      <c r="A204" s="1"/>
      <c r="B204" s="1"/>
      <c r="C204" s="1"/>
      <c r="D204" s="1"/>
      <c r="E204" s="2"/>
      <c r="F204" s="2"/>
      <c r="G204" s="2"/>
      <c r="H204" s="2"/>
      <c r="I204" s="2"/>
      <c r="J204" s="2"/>
      <c r="K204" s="2"/>
      <c r="L204" s="2"/>
      <c r="M204" s="2"/>
      <c r="N204" s="2"/>
      <c r="O204" s="2"/>
      <c r="P204" s="2"/>
      <c r="Q204" s="2"/>
    </row>
    <row r="205" spans="1:17" x14ac:dyDescent="0.3">
      <c r="A205" s="3"/>
      <c r="B205" s="3"/>
      <c r="C205" s="3"/>
      <c r="D205" s="3"/>
      <c r="E205" s="4"/>
      <c r="F205" s="4"/>
      <c r="G205" s="4"/>
      <c r="H205" s="4"/>
      <c r="I205" s="4"/>
      <c r="J205" s="4"/>
      <c r="K205" s="4"/>
      <c r="L205" s="4"/>
      <c r="M205" s="4"/>
      <c r="N205" s="4"/>
      <c r="O205" s="4"/>
      <c r="P205" s="4"/>
      <c r="Q205" s="4"/>
    </row>
    <row r="206" spans="1:17" x14ac:dyDescent="0.3">
      <c r="A206" s="1"/>
      <c r="B206" s="1"/>
      <c r="C206" s="1"/>
      <c r="D206" s="1"/>
      <c r="E206" s="2"/>
      <c r="F206" s="2"/>
      <c r="G206" s="2"/>
      <c r="H206" s="2"/>
      <c r="I206" s="2"/>
      <c r="J206" s="2"/>
      <c r="K206" s="2"/>
      <c r="L206" s="2"/>
      <c r="M206" s="2"/>
      <c r="N206" s="2"/>
      <c r="O206" s="2"/>
      <c r="P206" s="2"/>
      <c r="Q206" s="2"/>
    </row>
    <row r="207" spans="1:17" x14ac:dyDescent="0.3">
      <c r="A207" s="3"/>
      <c r="B207" s="3"/>
      <c r="C207" s="3"/>
      <c r="D207" s="3"/>
      <c r="E207" s="4"/>
      <c r="F207" s="4"/>
      <c r="G207" s="4"/>
      <c r="H207" s="4"/>
      <c r="I207" s="4"/>
      <c r="J207" s="4"/>
      <c r="K207" s="4"/>
      <c r="L207" s="4"/>
      <c r="M207" s="4"/>
      <c r="N207" s="4"/>
      <c r="O207" s="4"/>
      <c r="P207" s="4"/>
      <c r="Q207" s="4"/>
    </row>
    <row r="208" spans="1:17" x14ac:dyDescent="0.3">
      <c r="A208" s="1"/>
      <c r="B208" s="1"/>
      <c r="C208" s="1"/>
      <c r="D208" s="1"/>
      <c r="E208" s="2"/>
      <c r="F208" s="2"/>
      <c r="G208" s="2"/>
      <c r="H208" s="2"/>
      <c r="I208" s="2"/>
      <c r="J208" s="2"/>
      <c r="K208" s="2"/>
      <c r="L208" s="2"/>
      <c r="M208" s="2"/>
      <c r="N208" s="2"/>
      <c r="O208" s="2"/>
      <c r="P208" s="2"/>
      <c r="Q208" s="2"/>
    </row>
    <row r="209" spans="1:17" x14ac:dyDescent="0.3">
      <c r="A209" s="3"/>
      <c r="B209" s="3"/>
      <c r="C209" s="3"/>
      <c r="D209" s="3"/>
      <c r="E209" s="4"/>
      <c r="F209" s="4"/>
      <c r="G209" s="4"/>
      <c r="H209" s="4"/>
      <c r="I209" s="4"/>
      <c r="J209" s="4"/>
      <c r="K209" s="4"/>
      <c r="L209" s="4"/>
      <c r="M209" s="4"/>
      <c r="N209" s="4"/>
      <c r="O209" s="4"/>
      <c r="P209" s="4"/>
      <c r="Q209" s="4"/>
    </row>
    <row r="210" spans="1:17" x14ac:dyDescent="0.3">
      <c r="A210" s="1"/>
      <c r="B210" s="1"/>
      <c r="C210" s="1"/>
      <c r="D210" s="1"/>
      <c r="E210" s="2"/>
      <c r="F210" s="2"/>
      <c r="G210" s="2"/>
      <c r="H210" s="2"/>
      <c r="I210" s="2"/>
      <c r="J210" s="2"/>
      <c r="K210" s="2"/>
      <c r="L210" s="2"/>
      <c r="M210" s="2"/>
      <c r="N210" s="2"/>
      <c r="O210" s="2"/>
      <c r="P210" s="2"/>
      <c r="Q210" s="2"/>
    </row>
    <row r="211" spans="1:17" x14ac:dyDescent="0.3">
      <c r="A211" s="3"/>
      <c r="B211" s="3"/>
      <c r="C211" s="3"/>
      <c r="D211" s="3"/>
      <c r="E211" s="4"/>
      <c r="F211" s="4"/>
      <c r="G211" s="4"/>
      <c r="H211" s="4"/>
      <c r="I211" s="4"/>
      <c r="J211" s="4"/>
      <c r="K211" s="4"/>
      <c r="L211" s="4"/>
      <c r="M211" s="4"/>
      <c r="N211" s="4"/>
      <c r="O211" s="4"/>
      <c r="P211" s="4"/>
      <c r="Q211" s="4"/>
    </row>
    <row r="212" spans="1:17" x14ac:dyDescent="0.3">
      <c r="A212" s="1"/>
      <c r="B212" s="1"/>
      <c r="C212" s="1"/>
      <c r="D212" s="1"/>
      <c r="E212" s="2"/>
      <c r="F212" s="2"/>
      <c r="G212" s="2"/>
      <c r="H212" s="2"/>
      <c r="I212" s="2"/>
      <c r="J212" s="2"/>
      <c r="K212" s="2"/>
      <c r="L212" s="2"/>
      <c r="M212" s="2"/>
      <c r="N212" s="2"/>
      <c r="O212" s="2"/>
      <c r="P212" s="2"/>
      <c r="Q212" s="2"/>
    </row>
    <row r="213" spans="1:17" x14ac:dyDescent="0.3">
      <c r="A213" s="3"/>
      <c r="B213" s="3"/>
      <c r="C213" s="3"/>
      <c r="D213" s="3"/>
      <c r="E213" s="4"/>
      <c r="F213" s="4"/>
      <c r="G213" s="4"/>
      <c r="H213" s="4"/>
      <c r="I213" s="4"/>
      <c r="J213" s="4"/>
      <c r="K213" s="4"/>
      <c r="L213" s="4"/>
      <c r="M213" s="4"/>
      <c r="N213" s="4"/>
      <c r="O213" s="4"/>
      <c r="P213" s="4"/>
      <c r="Q213" s="4"/>
    </row>
    <row r="214" spans="1:17" x14ac:dyDescent="0.3">
      <c r="A214" s="1"/>
      <c r="B214" s="1"/>
      <c r="C214" s="1"/>
      <c r="D214" s="1"/>
      <c r="E214" s="2"/>
      <c r="F214" s="2"/>
      <c r="G214" s="2"/>
      <c r="H214" s="2"/>
      <c r="I214" s="2"/>
      <c r="J214" s="2"/>
      <c r="K214" s="2"/>
      <c r="L214" s="2"/>
      <c r="M214" s="2"/>
      <c r="N214" s="2"/>
      <c r="O214" s="2"/>
      <c r="P214" s="2"/>
      <c r="Q214" s="2"/>
    </row>
    <row r="215" spans="1:17" x14ac:dyDescent="0.3">
      <c r="A215" s="3"/>
      <c r="B215" s="3"/>
      <c r="C215" s="3"/>
      <c r="D215" s="3"/>
      <c r="E215" s="4"/>
      <c r="F215" s="4"/>
      <c r="G215" s="4"/>
      <c r="H215" s="4"/>
      <c r="I215" s="4"/>
      <c r="J215" s="4"/>
      <c r="K215" s="4"/>
      <c r="L215" s="4"/>
      <c r="M215" s="4"/>
      <c r="N215" s="4"/>
      <c r="O215" s="4"/>
      <c r="P215" s="4"/>
      <c r="Q215" s="4"/>
    </row>
    <row r="216" spans="1:17" x14ac:dyDescent="0.3">
      <c r="A216" s="1"/>
      <c r="B216" s="1"/>
      <c r="C216" s="1"/>
      <c r="D216" s="1"/>
      <c r="E216" s="2"/>
      <c r="F216" s="2"/>
      <c r="G216" s="2"/>
      <c r="H216" s="2"/>
      <c r="I216" s="2"/>
      <c r="J216" s="2"/>
      <c r="K216" s="2"/>
      <c r="L216" s="2"/>
      <c r="M216" s="2"/>
      <c r="N216" s="2"/>
      <c r="O216" s="2"/>
      <c r="P216" s="2"/>
      <c r="Q216" s="2"/>
    </row>
    <row r="217" spans="1:17" x14ac:dyDescent="0.3">
      <c r="A217" s="3"/>
      <c r="B217" s="3"/>
      <c r="C217" s="3"/>
      <c r="D217" s="3"/>
      <c r="E217" s="4"/>
      <c r="F217" s="4"/>
      <c r="G217" s="4"/>
      <c r="H217" s="4"/>
      <c r="I217" s="4"/>
      <c r="J217" s="4"/>
      <c r="K217" s="4"/>
      <c r="L217" s="4"/>
      <c r="M217" s="4"/>
      <c r="N217" s="4"/>
      <c r="O217" s="4"/>
      <c r="P217" s="4"/>
      <c r="Q217" s="4"/>
    </row>
    <row r="218" spans="1:17" x14ac:dyDescent="0.3">
      <c r="A218" s="1"/>
      <c r="B218" s="1"/>
      <c r="C218" s="1"/>
      <c r="D218" s="1"/>
      <c r="E218" s="2"/>
      <c r="F218" s="2"/>
      <c r="G218" s="2"/>
      <c r="H218" s="2"/>
      <c r="I218" s="2"/>
      <c r="J218" s="2"/>
      <c r="K218" s="2"/>
      <c r="L218" s="2"/>
      <c r="M218" s="2"/>
      <c r="N218" s="2"/>
      <c r="O218" s="2"/>
      <c r="P218" s="2"/>
      <c r="Q218" s="2"/>
    </row>
    <row r="219" spans="1:17" x14ac:dyDescent="0.3">
      <c r="A219" s="3"/>
      <c r="B219" s="3"/>
      <c r="C219" s="3"/>
      <c r="D219" s="3"/>
      <c r="E219" s="4"/>
      <c r="F219" s="4"/>
      <c r="G219" s="4"/>
      <c r="H219" s="4"/>
      <c r="I219" s="4"/>
      <c r="J219" s="4"/>
      <c r="K219" s="4"/>
      <c r="L219" s="4"/>
      <c r="M219" s="4"/>
      <c r="N219" s="4"/>
      <c r="O219" s="4"/>
      <c r="P219" s="4"/>
      <c r="Q219" s="4"/>
    </row>
    <row r="220" spans="1:17" x14ac:dyDescent="0.3">
      <c r="A220" s="1"/>
      <c r="B220" s="1"/>
      <c r="C220" s="1"/>
      <c r="D220" s="1"/>
      <c r="E220" s="2"/>
      <c r="F220" s="2"/>
      <c r="G220" s="2"/>
      <c r="H220" s="2"/>
      <c r="I220" s="2"/>
      <c r="J220" s="2"/>
      <c r="K220" s="2"/>
      <c r="L220" s="2"/>
      <c r="M220" s="2"/>
      <c r="N220" s="2"/>
      <c r="O220" s="2"/>
      <c r="P220" s="2"/>
      <c r="Q220" s="2"/>
    </row>
    <row r="221" spans="1:17" x14ac:dyDescent="0.3">
      <c r="A221" s="3"/>
      <c r="B221" s="3"/>
      <c r="C221" s="3"/>
      <c r="D221" s="3"/>
      <c r="E221" s="4"/>
      <c r="F221" s="4"/>
      <c r="G221" s="4"/>
      <c r="H221" s="4"/>
      <c r="I221" s="4"/>
      <c r="J221" s="4"/>
      <c r="K221" s="4"/>
      <c r="L221" s="4"/>
      <c r="M221" s="4"/>
      <c r="N221" s="4"/>
      <c r="O221" s="4"/>
      <c r="P221" s="4"/>
      <c r="Q221" s="4"/>
    </row>
    <row r="222" spans="1:17" x14ac:dyDescent="0.3">
      <c r="A222" s="1"/>
      <c r="B222" s="1"/>
      <c r="C222" s="1"/>
      <c r="D222" s="1"/>
      <c r="E222" s="2"/>
      <c r="F222" s="2"/>
      <c r="G222" s="2"/>
      <c r="H222" s="2"/>
      <c r="I222" s="2"/>
      <c r="J222" s="2"/>
      <c r="K222" s="2"/>
      <c r="L222" s="2"/>
      <c r="M222" s="2"/>
      <c r="N222" s="2"/>
      <c r="O222" s="2"/>
      <c r="P222" s="2"/>
      <c r="Q222" s="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2BF5-A56C-4B45-851A-E53644EEAE37}">
  <dimension ref="B2:C7"/>
  <sheetViews>
    <sheetView workbookViewId="0">
      <selection activeCell="E7" sqref="E7"/>
    </sheetView>
  </sheetViews>
  <sheetFormatPr defaultRowHeight="14.4" x14ac:dyDescent="0.3"/>
  <cols>
    <col min="2" max="2" width="28" bestFit="1" customWidth="1"/>
    <col min="3" max="3" width="19.109375" customWidth="1"/>
  </cols>
  <sheetData>
    <row r="2" spans="2:3" x14ac:dyDescent="0.3">
      <c r="B2" s="26" t="s">
        <v>188</v>
      </c>
      <c r="C2" s="27"/>
    </row>
    <row r="3" spans="2:3" x14ac:dyDescent="0.3">
      <c r="B3" s="11" t="s">
        <v>189</v>
      </c>
      <c r="C3" s="12">
        <f>SUM(Table1[MDS Census])</f>
        <v>4073.6521739130426</v>
      </c>
    </row>
    <row r="4" spans="2:3" x14ac:dyDescent="0.3">
      <c r="B4" s="11" t="s">
        <v>190</v>
      </c>
      <c r="C4" s="12">
        <f>SUM(Table1[Total Care Staffing Hours])</f>
        <v>15626.519565217393</v>
      </c>
    </row>
    <row r="5" spans="2:3" ht="15" thickBot="1" x14ac:dyDescent="0.35">
      <c r="B5" s="11" t="s">
        <v>191</v>
      </c>
      <c r="C5" s="12">
        <f>SUM(Table1[RN Hours])</f>
        <v>2402.1003260869561</v>
      </c>
    </row>
    <row r="6" spans="2:3" x14ac:dyDescent="0.3">
      <c r="B6" s="13" t="s">
        <v>192</v>
      </c>
      <c r="C6" s="14">
        <f>C4/C3</f>
        <v>3.8359975025081661</v>
      </c>
    </row>
    <row r="7" spans="2:3" ht="15" thickBot="1" x14ac:dyDescent="0.35">
      <c r="B7" s="15" t="s">
        <v>193</v>
      </c>
      <c r="C7" s="16">
        <f>C5/C3</f>
        <v>0.58966750805814672</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9242-15C1-425C-8A0E-DEDFA860263A}">
  <dimension ref="A2:E12"/>
  <sheetViews>
    <sheetView zoomScaleNormal="100" workbookViewId="0">
      <selection activeCell="D2" sqref="D2"/>
    </sheetView>
  </sheetViews>
  <sheetFormatPr defaultRowHeight="15.6" x14ac:dyDescent="0.3"/>
  <cols>
    <col min="1" max="1" width="48.44140625" style="17" customWidth="1"/>
    <col min="2" max="2" width="6.88671875" style="17" customWidth="1"/>
    <col min="3" max="3" width="8.88671875" style="17"/>
    <col min="4" max="4" width="116.5546875" style="17" customWidth="1"/>
    <col min="5" max="5" width="56.44140625" style="17" customWidth="1"/>
    <col min="6" max="16384" width="8.88671875" style="17"/>
  </cols>
  <sheetData>
    <row r="2" spans="1:5" ht="78" x14ac:dyDescent="0.3">
      <c r="A2" s="28" t="s">
        <v>194</v>
      </c>
      <c r="B2" s="29"/>
      <c r="D2" s="18" t="s">
        <v>199</v>
      </c>
      <c r="E2" s="19"/>
    </row>
    <row r="3" spans="1:5" ht="31.2" x14ac:dyDescent="0.3">
      <c r="A3" s="20" t="s">
        <v>195</v>
      </c>
      <c r="B3" s="21">
        <f>'State Average &amp; Calculations'!C6</f>
        <v>3.8359975025081661</v>
      </c>
      <c r="D3" s="30" t="s">
        <v>196</v>
      </c>
    </row>
    <row r="4" spans="1:5" x14ac:dyDescent="0.3">
      <c r="A4" s="22" t="s">
        <v>197</v>
      </c>
      <c r="B4" s="23">
        <f>'State Average &amp; Calculations'!C7</f>
        <v>0.58966750805814672</v>
      </c>
      <c r="D4" s="31"/>
    </row>
    <row r="5" spans="1:5" x14ac:dyDescent="0.3">
      <c r="D5" s="31"/>
    </row>
    <row r="6" spans="1:5" x14ac:dyDescent="0.3">
      <c r="D6" s="32"/>
    </row>
    <row r="7" spans="1:5" ht="78" x14ac:dyDescent="0.3">
      <c r="D7" s="24" t="s">
        <v>30</v>
      </c>
    </row>
    <row r="8" spans="1:5" x14ac:dyDescent="0.3">
      <c r="D8" s="30" t="s">
        <v>31</v>
      </c>
    </row>
    <row r="9" spans="1:5" x14ac:dyDescent="0.3">
      <c r="D9" s="31"/>
    </row>
    <row r="10" spans="1:5" x14ac:dyDescent="0.3">
      <c r="D10" s="31"/>
    </row>
    <row r="11" spans="1:5" x14ac:dyDescent="0.3">
      <c r="D11" s="32"/>
    </row>
    <row r="12" spans="1:5" x14ac:dyDescent="0.3">
      <c r="D12" s="25" t="s">
        <v>198</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2020-02-21T16:14:23Z</dcterms:modified>
</cp:coreProperties>
</file>