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490172E3-F643-49AE-8A4D-35350585E3CB}"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6" r:id="rId4"/>
    <sheet name="Notes" sheetId="7" r:id="rId5"/>
  </sheets>
  <definedNames>
    <definedName name="_xlnm._FilterDatabase" localSheetId="1" hidden="1">'Contract Staff'!$A$1:$N$145</definedName>
    <definedName name="_xlnm._FilterDatabase" localSheetId="0" hidden="1">'Direct Care Staff'!$A$1:$K$145</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7" l="1"/>
  <c r="B3" i="7"/>
  <c r="C5" i="6" l="1"/>
  <c r="C7" i="6" s="1"/>
  <c r="C4" i="6"/>
  <c r="C6" i="6" s="1"/>
  <c r="C3" i="6"/>
  <c r="P145" i="1" l="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M113" i="1"/>
  <c r="L113" i="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M105" i="1"/>
  <c r="L105" i="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M97" i="1"/>
  <c r="L97" i="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M89" i="1"/>
  <c r="L89" i="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M81" i="1"/>
  <c r="L81" i="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M73" i="1"/>
  <c r="L73" i="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M65" i="1"/>
  <c r="L65" i="1"/>
  <c r="P64" i="1"/>
  <c r="Q64" i="1" s="1"/>
  <c r="L64" i="1"/>
  <c r="M64" i="1" s="1"/>
  <c r="P63" i="1"/>
  <c r="Q63" i="1" s="1"/>
  <c r="L63" i="1"/>
  <c r="M63" i="1" s="1"/>
  <c r="P62" i="1"/>
  <c r="Q62" i="1" s="1"/>
  <c r="L62" i="1"/>
  <c r="M62" i="1" s="1"/>
  <c r="P61" i="1"/>
  <c r="Q61" i="1" s="1"/>
  <c r="L61" i="1"/>
  <c r="M61" i="1" s="1"/>
  <c r="Q60" i="1"/>
  <c r="P60" i="1"/>
  <c r="L60" i="1"/>
  <c r="M60" i="1" s="1"/>
  <c r="Q59" i="1"/>
  <c r="P59" i="1"/>
  <c r="L59" i="1"/>
  <c r="M59" i="1" s="1"/>
  <c r="Q58" i="1"/>
  <c r="P58" i="1"/>
  <c r="L58" i="1"/>
  <c r="M58" i="1" s="1"/>
  <c r="P57" i="1"/>
  <c r="Q57" i="1" s="1"/>
  <c r="L57" i="1"/>
  <c r="M57" i="1" s="1"/>
  <c r="P56" i="1"/>
  <c r="Q56" i="1" s="1"/>
  <c r="L56" i="1"/>
  <c r="M56" i="1" s="1"/>
  <c r="P55" i="1"/>
  <c r="Q55" i="1" s="1"/>
  <c r="L55" i="1"/>
  <c r="M55" i="1" s="1"/>
  <c r="P54" i="1"/>
  <c r="Q54" i="1" s="1"/>
  <c r="L54" i="1"/>
  <c r="M54" i="1" s="1"/>
  <c r="P53" i="1"/>
  <c r="Q53" i="1" s="1"/>
  <c r="L53" i="1"/>
  <c r="M53" i="1" s="1"/>
  <c r="Q52" i="1"/>
  <c r="P52" i="1"/>
  <c r="L52" i="1"/>
  <c r="M52" i="1" s="1"/>
  <c r="P51" i="1"/>
  <c r="Q51" i="1" s="1"/>
  <c r="L51" i="1"/>
  <c r="M51" i="1" s="1"/>
  <c r="P50" i="1"/>
  <c r="Q50" i="1" s="1"/>
  <c r="L50" i="1"/>
  <c r="M50" i="1" s="1"/>
  <c r="P49" i="1"/>
  <c r="Q49" i="1" s="1"/>
  <c r="L49" i="1"/>
  <c r="M49" i="1" s="1"/>
  <c r="Q48" i="1"/>
  <c r="P48" i="1"/>
  <c r="L48" i="1"/>
  <c r="M48" i="1" s="1"/>
  <c r="P47" i="1"/>
  <c r="Q47" i="1" s="1"/>
  <c r="L47" i="1"/>
  <c r="M47" i="1" s="1"/>
  <c r="P46" i="1"/>
  <c r="Q46" i="1" s="1"/>
  <c r="L46" i="1"/>
  <c r="M46" i="1" s="1"/>
  <c r="P45" i="1"/>
  <c r="Q45" i="1" s="1"/>
  <c r="L45" i="1"/>
  <c r="M45" i="1" s="1"/>
  <c r="Q44" i="1"/>
  <c r="P44" i="1"/>
  <c r="L44" i="1"/>
  <c r="M44" i="1" s="1"/>
  <c r="P43" i="1"/>
  <c r="Q43" i="1" s="1"/>
  <c r="L43" i="1"/>
  <c r="M43" i="1" s="1"/>
  <c r="P42" i="1"/>
  <c r="Q42" i="1" s="1"/>
  <c r="L42" i="1"/>
  <c r="M42" i="1" s="1"/>
  <c r="P41" i="1"/>
  <c r="Q41" i="1" s="1"/>
  <c r="L41" i="1"/>
  <c r="M41" i="1" s="1"/>
  <c r="Q40" i="1"/>
  <c r="P40" i="1"/>
  <c r="L40" i="1"/>
  <c r="M40" i="1" s="1"/>
  <c r="P39" i="1"/>
  <c r="Q39" i="1" s="1"/>
  <c r="L39" i="1"/>
  <c r="M39" i="1" s="1"/>
  <c r="P38" i="1"/>
  <c r="Q38" i="1" s="1"/>
  <c r="L38" i="1"/>
  <c r="M38" i="1" s="1"/>
  <c r="P37" i="1"/>
  <c r="Q37" i="1" s="1"/>
  <c r="L37" i="1"/>
  <c r="M37" i="1" s="1"/>
  <c r="Q36" i="1"/>
  <c r="P36" i="1"/>
  <c r="L36" i="1"/>
  <c r="M36" i="1" s="1"/>
  <c r="P35" i="1"/>
  <c r="Q35" i="1" s="1"/>
  <c r="L35" i="1"/>
  <c r="M35" i="1" s="1"/>
  <c r="P34" i="1"/>
  <c r="Q34" i="1" s="1"/>
  <c r="L34" i="1"/>
  <c r="M34" i="1" s="1"/>
  <c r="P33" i="1"/>
  <c r="Q33" i="1" s="1"/>
  <c r="L33" i="1"/>
  <c r="M33" i="1" s="1"/>
  <c r="Q32" i="1"/>
  <c r="P32" i="1"/>
  <c r="L32" i="1"/>
  <c r="M32" i="1" s="1"/>
  <c r="P31" i="1"/>
  <c r="Q31" i="1" s="1"/>
  <c r="L31" i="1"/>
  <c r="M31" i="1" s="1"/>
  <c r="P30" i="1"/>
  <c r="Q30" i="1" s="1"/>
  <c r="L30" i="1"/>
  <c r="M30" i="1" s="1"/>
  <c r="P29" i="1"/>
  <c r="Q29" i="1" s="1"/>
  <c r="L29" i="1"/>
  <c r="M29" i="1" s="1"/>
  <c r="Q28" i="1"/>
  <c r="P28" i="1"/>
  <c r="L28" i="1"/>
  <c r="M28" i="1" s="1"/>
  <c r="P27" i="1"/>
  <c r="Q27" i="1" s="1"/>
  <c r="L27" i="1"/>
  <c r="M27" i="1" s="1"/>
  <c r="P26" i="1"/>
  <c r="Q26" i="1" s="1"/>
  <c r="L26" i="1"/>
  <c r="M26" i="1" s="1"/>
  <c r="P25" i="1"/>
  <c r="Q25" i="1" s="1"/>
  <c r="L25" i="1"/>
  <c r="M25" i="1" s="1"/>
  <c r="Q24" i="1"/>
  <c r="P24" i="1"/>
  <c r="L24" i="1"/>
  <c r="M24" i="1" s="1"/>
  <c r="P23" i="1"/>
  <c r="Q23" i="1" s="1"/>
  <c r="L23" i="1"/>
  <c r="M23" i="1" s="1"/>
  <c r="P22" i="1"/>
  <c r="Q22" i="1" s="1"/>
  <c r="L22" i="1"/>
  <c r="M22" i="1" s="1"/>
  <c r="P21" i="1"/>
  <c r="Q21" i="1" s="1"/>
  <c r="L21" i="1"/>
  <c r="M21" i="1" s="1"/>
  <c r="Q20" i="1"/>
  <c r="P20" i="1"/>
  <c r="L20" i="1"/>
  <c r="M20" i="1" s="1"/>
  <c r="P19" i="1"/>
  <c r="Q19" i="1" s="1"/>
  <c r="L19" i="1"/>
  <c r="M19" i="1" s="1"/>
  <c r="P18" i="1"/>
  <c r="Q18" i="1" s="1"/>
  <c r="L18" i="1"/>
  <c r="M18" i="1" s="1"/>
  <c r="P17" i="1"/>
  <c r="Q17" i="1" s="1"/>
  <c r="L17" i="1"/>
  <c r="M17" i="1" s="1"/>
  <c r="Q16" i="1"/>
  <c r="P16" i="1"/>
  <c r="L16" i="1"/>
  <c r="M16" i="1" s="1"/>
  <c r="P15" i="1"/>
  <c r="Q15" i="1" s="1"/>
  <c r="L15" i="1"/>
  <c r="M15" i="1" s="1"/>
  <c r="P14" i="1"/>
  <c r="Q14" i="1" s="1"/>
  <c r="L14" i="1"/>
  <c r="M14" i="1" s="1"/>
  <c r="P13" i="1"/>
  <c r="Q13" i="1" s="1"/>
  <c r="L13" i="1"/>
  <c r="M13" i="1" s="1"/>
  <c r="Q12" i="1"/>
  <c r="P12" i="1"/>
  <c r="L12" i="1"/>
  <c r="M12" i="1" s="1"/>
  <c r="P11" i="1"/>
  <c r="Q11" i="1" s="1"/>
  <c r="L11" i="1"/>
  <c r="M11" i="1" s="1"/>
  <c r="P10" i="1"/>
  <c r="Q10" i="1" s="1"/>
  <c r="L10" i="1"/>
  <c r="M10" i="1" s="1"/>
  <c r="P9" i="1"/>
  <c r="Q9" i="1" s="1"/>
  <c r="L9" i="1"/>
  <c r="M9" i="1" s="1"/>
  <c r="Q8" i="1"/>
  <c r="P8" i="1"/>
  <c r="L8" i="1"/>
  <c r="M8" i="1" s="1"/>
  <c r="P7" i="1"/>
  <c r="Q7" i="1" s="1"/>
  <c r="L7" i="1"/>
  <c r="M7" i="1" s="1"/>
  <c r="P6" i="1"/>
  <c r="Q6" i="1" s="1"/>
  <c r="L6" i="1"/>
  <c r="M6" i="1" s="1"/>
  <c r="P5" i="1"/>
  <c r="Q5" i="1" s="1"/>
  <c r="L5" i="1"/>
  <c r="M5" i="1" s="1"/>
  <c r="Q4" i="1"/>
  <c r="P4" i="1"/>
  <c r="L4" i="1"/>
  <c r="M4" i="1" s="1"/>
  <c r="P3" i="1"/>
  <c r="Q3" i="1" s="1"/>
  <c r="L3" i="1"/>
  <c r="M3" i="1" s="1"/>
  <c r="P2" i="1"/>
  <c r="Q2" i="1" s="1"/>
  <c r="L2" i="1"/>
  <c r="M2" i="1" s="1"/>
  <c r="K145" i="3" l="1"/>
  <c r="I145" i="3"/>
  <c r="J145" i="3" s="1"/>
  <c r="K144" i="3"/>
  <c r="I144" i="3"/>
  <c r="J144" i="3" s="1"/>
  <c r="K143" i="3"/>
  <c r="I143" i="3"/>
  <c r="J143" i="3" s="1"/>
  <c r="K142" i="3"/>
  <c r="I142" i="3"/>
  <c r="J142" i="3" s="1"/>
  <c r="K141" i="3"/>
  <c r="I141" i="3"/>
  <c r="J141" i="3" s="1"/>
  <c r="K140" i="3"/>
  <c r="I140" i="3"/>
  <c r="J140" i="3" s="1"/>
  <c r="K139" i="3"/>
  <c r="J139" i="3"/>
  <c r="I139" i="3"/>
  <c r="K138" i="3"/>
  <c r="I138" i="3"/>
  <c r="J138" i="3" s="1"/>
  <c r="K137" i="3"/>
  <c r="I137" i="3"/>
  <c r="J137" i="3" s="1"/>
  <c r="K136" i="3"/>
  <c r="I136" i="3"/>
  <c r="J136" i="3" s="1"/>
  <c r="K135" i="3"/>
  <c r="I135" i="3"/>
  <c r="J135" i="3" s="1"/>
  <c r="K134" i="3"/>
  <c r="I134" i="3"/>
  <c r="J134" i="3" s="1"/>
  <c r="K133" i="3"/>
  <c r="I133" i="3"/>
  <c r="J133" i="3" s="1"/>
  <c r="K132" i="3"/>
  <c r="I132" i="3"/>
  <c r="J132" i="3" s="1"/>
  <c r="K131" i="3"/>
  <c r="J131" i="3"/>
  <c r="I131" i="3"/>
  <c r="K130" i="3"/>
  <c r="I130" i="3"/>
  <c r="J130" i="3" s="1"/>
  <c r="K129" i="3"/>
  <c r="I129" i="3"/>
  <c r="J129" i="3" s="1"/>
  <c r="K128" i="3"/>
  <c r="I128" i="3"/>
  <c r="J128" i="3" s="1"/>
  <c r="K127" i="3"/>
  <c r="I127" i="3"/>
  <c r="J127" i="3" s="1"/>
  <c r="K126" i="3"/>
  <c r="I126" i="3"/>
  <c r="J126" i="3" s="1"/>
  <c r="K125" i="3"/>
  <c r="I125" i="3"/>
  <c r="J125" i="3" s="1"/>
  <c r="K124" i="3"/>
  <c r="I124" i="3"/>
  <c r="J124" i="3" s="1"/>
  <c r="K123" i="3"/>
  <c r="J123" i="3"/>
  <c r="I123" i="3"/>
  <c r="K122" i="3"/>
  <c r="I122" i="3"/>
  <c r="J122" i="3" s="1"/>
  <c r="K121" i="3"/>
  <c r="I121" i="3"/>
  <c r="J121" i="3" s="1"/>
  <c r="K120" i="3"/>
  <c r="I120" i="3"/>
  <c r="J120" i="3" s="1"/>
  <c r="K119" i="3"/>
  <c r="J119" i="3"/>
  <c r="I119" i="3"/>
  <c r="K118" i="3"/>
  <c r="I118" i="3"/>
  <c r="J118" i="3" s="1"/>
  <c r="K117" i="3"/>
  <c r="I117" i="3"/>
  <c r="J117" i="3" s="1"/>
  <c r="K116" i="3"/>
  <c r="J116" i="3"/>
  <c r="I116" i="3"/>
  <c r="K115" i="3"/>
  <c r="I115" i="3"/>
  <c r="J115" i="3" s="1"/>
  <c r="K114" i="3"/>
  <c r="I114" i="3"/>
  <c r="J114" i="3" s="1"/>
  <c r="K113" i="3"/>
  <c r="J113" i="3"/>
  <c r="I113" i="3"/>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J103" i="3"/>
  <c r="I103" i="3"/>
  <c r="K102" i="3"/>
  <c r="I102" i="3"/>
  <c r="J102" i="3" s="1"/>
  <c r="K101" i="3"/>
  <c r="I101" i="3"/>
  <c r="J101" i="3" s="1"/>
  <c r="K100" i="3"/>
  <c r="J100" i="3"/>
  <c r="I100" i="3"/>
  <c r="K99" i="3"/>
  <c r="I99" i="3"/>
  <c r="J99" i="3" s="1"/>
  <c r="K98" i="3"/>
  <c r="I98" i="3"/>
  <c r="J98" i="3" s="1"/>
  <c r="K97" i="3"/>
  <c r="J97" i="3"/>
  <c r="I97" i="3"/>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J87" i="3"/>
  <c r="I87" i="3"/>
  <c r="K86" i="3"/>
  <c r="I86" i="3"/>
  <c r="J86" i="3" s="1"/>
  <c r="K85" i="3"/>
  <c r="I85" i="3"/>
  <c r="J85" i="3" s="1"/>
  <c r="K84" i="3"/>
  <c r="J84" i="3"/>
  <c r="I84" i="3"/>
  <c r="K83" i="3"/>
  <c r="I83" i="3"/>
  <c r="J83" i="3" s="1"/>
  <c r="K82" i="3"/>
  <c r="I82" i="3"/>
  <c r="J82" i="3" s="1"/>
  <c r="K81" i="3"/>
  <c r="J81" i="3"/>
  <c r="I81" i="3"/>
  <c r="K80" i="3"/>
  <c r="I80" i="3"/>
  <c r="J80" i="3" s="1"/>
  <c r="K79" i="3"/>
  <c r="I79" i="3"/>
  <c r="J79" i="3" s="1"/>
  <c r="K78" i="3"/>
  <c r="I78" i="3"/>
  <c r="J78" i="3" s="1"/>
  <c r="K77" i="3"/>
  <c r="I77" i="3"/>
  <c r="J77" i="3" s="1"/>
  <c r="K76" i="3"/>
  <c r="I76" i="3"/>
  <c r="J76" i="3" s="1"/>
  <c r="K75" i="3"/>
  <c r="J75" i="3"/>
  <c r="I75" i="3"/>
  <c r="K74" i="3"/>
  <c r="I74" i="3"/>
  <c r="J74" i="3" s="1"/>
  <c r="K73" i="3"/>
  <c r="I73" i="3"/>
  <c r="J73" i="3" s="1"/>
  <c r="K72" i="3"/>
  <c r="J72" i="3"/>
  <c r="I72" i="3"/>
  <c r="K71" i="3"/>
  <c r="J71" i="3"/>
  <c r="I71" i="3"/>
  <c r="K70" i="3"/>
  <c r="I70" i="3"/>
  <c r="J70" i="3" s="1"/>
  <c r="K69" i="3"/>
  <c r="J69" i="3"/>
  <c r="I69" i="3"/>
  <c r="K68" i="3"/>
  <c r="J68" i="3"/>
  <c r="I68" i="3"/>
  <c r="K67" i="3"/>
  <c r="I67" i="3"/>
  <c r="J67" i="3" s="1"/>
  <c r="K66" i="3"/>
  <c r="I66" i="3"/>
  <c r="J66" i="3" s="1"/>
  <c r="K65" i="3"/>
  <c r="J65" i="3"/>
  <c r="I65" i="3"/>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J55" i="3"/>
  <c r="I55" i="3"/>
  <c r="K54" i="3"/>
  <c r="I54" i="3"/>
  <c r="J54" i="3" s="1"/>
  <c r="K53" i="3"/>
  <c r="I53" i="3"/>
  <c r="J53" i="3" s="1"/>
  <c r="K52" i="3"/>
  <c r="J52" i="3"/>
  <c r="I52" i="3"/>
  <c r="K51" i="3"/>
  <c r="I51" i="3"/>
  <c r="J51" i="3" s="1"/>
  <c r="K50" i="3"/>
  <c r="I50" i="3"/>
  <c r="J50" i="3" s="1"/>
  <c r="K49" i="3"/>
  <c r="J49" i="3"/>
  <c r="I49" i="3"/>
  <c r="K48" i="3"/>
  <c r="I48" i="3"/>
  <c r="J48" i="3" s="1"/>
  <c r="K47" i="3"/>
  <c r="J47" i="3"/>
  <c r="I47" i="3"/>
  <c r="K46" i="3"/>
  <c r="I46" i="3"/>
  <c r="J46" i="3" s="1"/>
  <c r="K45" i="3"/>
  <c r="I45" i="3"/>
  <c r="J45" i="3" s="1"/>
  <c r="K44" i="3"/>
  <c r="J44" i="3"/>
  <c r="I44" i="3"/>
  <c r="K43" i="3"/>
  <c r="I43" i="3"/>
  <c r="J43" i="3" s="1"/>
  <c r="K42" i="3"/>
  <c r="I42" i="3"/>
  <c r="J42" i="3" s="1"/>
  <c r="K41" i="3"/>
  <c r="J41" i="3"/>
  <c r="I41" i="3"/>
  <c r="K40" i="3"/>
  <c r="I40" i="3"/>
  <c r="J40" i="3" s="1"/>
  <c r="K39" i="3"/>
  <c r="J39" i="3"/>
  <c r="I39" i="3"/>
  <c r="K38" i="3"/>
  <c r="I38" i="3"/>
  <c r="J38" i="3" s="1"/>
  <c r="K37" i="3"/>
  <c r="I37" i="3"/>
  <c r="J37" i="3" s="1"/>
  <c r="K36" i="3"/>
  <c r="J36" i="3"/>
  <c r="I36" i="3"/>
  <c r="K35" i="3"/>
  <c r="I35" i="3"/>
  <c r="J35" i="3" s="1"/>
  <c r="K34" i="3"/>
  <c r="I34" i="3"/>
  <c r="J34" i="3" s="1"/>
  <c r="K33" i="3"/>
  <c r="J33" i="3"/>
  <c r="I33" i="3"/>
  <c r="K32" i="3"/>
  <c r="I32" i="3"/>
  <c r="J32" i="3" s="1"/>
  <c r="K31" i="3"/>
  <c r="J31" i="3"/>
  <c r="I31" i="3"/>
  <c r="K30" i="3"/>
  <c r="I30" i="3"/>
  <c r="J30" i="3" s="1"/>
  <c r="K29" i="3"/>
  <c r="I29" i="3"/>
  <c r="J29" i="3" s="1"/>
  <c r="K28" i="3"/>
  <c r="J28" i="3"/>
  <c r="I28" i="3"/>
  <c r="K27" i="3"/>
  <c r="I27" i="3"/>
  <c r="J27" i="3" s="1"/>
  <c r="K26" i="3"/>
  <c r="I26" i="3"/>
  <c r="J26" i="3" s="1"/>
  <c r="K25" i="3"/>
  <c r="J25" i="3"/>
  <c r="I25" i="3"/>
  <c r="K24" i="3"/>
  <c r="I24" i="3"/>
  <c r="J24" i="3" s="1"/>
  <c r="K23" i="3"/>
  <c r="J23" i="3"/>
  <c r="I23" i="3"/>
  <c r="K22" i="3"/>
  <c r="I22" i="3"/>
  <c r="J22" i="3" s="1"/>
  <c r="K21" i="3"/>
  <c r="I21" i="3"/>
  <c r="J21" i="3" s="1"/>
  <c r="K20" i="3"/>
  <c r="J20" i="3"/>
  <c r="I20" i="3"/>
  <c r="K19" i="3"/>
  <c r="I19" i="3"/>
  <c r="J19" i="3" s="1"/>
  <c r="K18" i="3"/>
  <c r="I18" i="3"/>
  <c r="J18" i="3" s="1"/>
  <c r="K17" i="3"/>
  <c r="J17" i="3"/>
  <c r="I17" i="3"/>
  <c r="K16" i="3"/>
  <c r="I16" i="3"/>
  <c r="J16" i="3" s="1"/>
  <c r="K15" i="3"/>
  <c r="J15" i="3"/>
  <c r="I15" i="3"/>
  <c r="K14" i="3"/>
  <c r="I14" i="3"/>
  <c r="J14" i="3" s="1"/>
  <c r="K13" i="3"/>
  <c r="I13" i="3"/>
  <c r="J13" i="3" s="1"/>
  <c r="K12" i="3"/>
  <c r="J12" i="3"/>
  <c r="I12" i="3"/>
  <c r="K11" i="3"/>
  <c r="I11" i="3"/>
  <c r="J11" i="3" s="1"/>
  <c r="K10" i="3"/>
  <c r="I10" i="3"/>
  <c r="J10" i="3" s="1"/>
  <c r="K9" i="3"/>
  <c r="J9" i="3"/>
  <c r="I9" i="3"/>
  <c r="K8" i="3"/>
  <c r="I8" i="3"/>
  <c r="J8" i="3" s="1"/>
  <c r="K7" i="3"/>
  <c r="J7" i="3"/>
  <c r="I7" i="3"/>
  <c r="K6" i="3"/>
  <c r="I6" i="3"/>
  <c r="J6" i="3" s="1"/>
  <c r="K5" i="3"/>
  <c r="I5" i="3"/>
  <c r="J5" i="3" s="1"/>
  <c r="K4" i="3"/>
  <c r="J4" i="3"/>
  <c r="I4" i="3"/>
  <c r="K3" i="3"/>
  <c r="I3" i="3"/>
  <c r="J3" i="3" s="1"/>
  <c r="K2" i="3"/>
  <c r="I2" i="3"/>
  <c r="J2" i="3" s="1"/>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alcChain>
</file>

<file path=xl/sharedStrings.xml><?xml version="1.0" encoding="utf-8"?>
<sst xmlns="http://schemas.openxmlformats.org/spreadsheetml/2006/main" count="1784" uniqueCount="245">
  <si>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</si>
  <si>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</si>
  <si>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</si>
  <si>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</si>
  <si>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</si>
  <si>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</si>
  <si>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</si>
  <si>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</si>
  <si>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</si>
  <si>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</si>
  <si>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</si>
  <si>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</si>
  <si>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</si>
  <si>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</si>
  <si>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</si>
  <si>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</si>
  <si>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</si>
  <si>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</si>
  <si>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</si>
  <si>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</si>
  <si>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</si>
  <si>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</si>
  <si>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</si>
  <si>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</si>
  <si>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</si>
  <si>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</si>
  <si>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</si>
  <si>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</si>
  <si>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</si>
  <si>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</si>
  <si>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</si>
  <si>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</si>
  <si>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AZ</t>
  </si>
  <si>
    <t>ACACIA HEALTH CENTER</t>
  </si>
  <si>
    <t>PHOENIX</t>
  </si>
  <si>
    <t>Maricopa</t>
  </si>
  <si>
    <t>ADVANCE HEALTH CARE OF SCOTTSDALE</t>
  </si>
  <si>
    <t>SCOTTSDALE</t>
  </si>
  <si>
    <t>ADVANCED HEALTH CARE OF GLENDALE</t>
  </si>
  <si>
    <t>GLENDALE</t>
  </si>
  <si>
    <t>ADVANCED HEALTHCARE OF MESA</t>
  </si>
  <si>
    <t>MESA</t>
  </si>
  <si>
    <t>ALLEGIANT HEALTHCARE OF MESA</t>
  </si>
  <si>
    <t>ALLEGIANT HEALTHCARE OF PHOENIX, LLC</t>
  </si>
  <si>
    <t>ALTA MESA HEALTH AND REHABILITATION</t>
  </si>
  <si>
    <t>APACHE JUNCTION HLTH CENTER</t>
  </si>
  <si>
    <t>APACHE JUNCTION</t>
  </si>
  <si>
    <t>Pinal</t>
  </si>
  <si>
    <t>ARCHIE HENDRICKS SENIOR SKILLED NURSING FACILITY</t>
  </si>
  <si>
    <t>SELLS</t>
  </si>
  <si>
    <t>Pima</t>
  </si>
  <si>
    <t>ARCHSTONE CARE CENTER</t>
  </si>
  <si>
    <t>CHANDLER</t>
  </si>
  <si>
    <t>ARIZONA STATE VETERAN HOME-PHX</t>
  </si>
  <si>
    <t>ARIZONA STATE VETERAN HOME-TUCSON</t>
  </si>
  <si>
    <t>TUCSON</t>
  </si>
  <si>
    <t>BANNER BOSWELL REHABILITATION CENTER</t>
  </si>
  <si>
    <t>SUN CITY</t>
  </si>
  <si>
    <t>BEATITUDES CAMPUS</t>
  </si>
  <si>
    <t>BELLA VITA HEALTH AND REHABILITATION CENTER</t>
  </si>
  <si>
    <t>BROOKDALE SANTA CATALINA</t>
  </si>
  <si>
    <t>CAMELBACK POST ACUTE AND REHABILITATION</t>
  </si>
  <si>
    <t>CARING HOUSE</t>
  </si>
  <si>
    <t>SACATON</t>
  </si>
  <si>
    <t>CASAS ADOBES POST ACUTE REHAB CENTER</t>
  </si>
  <si>
    <t>CATALINA POST ACUTE AND REHABILITATION</t>
  </si>
  <si>
    <t>CENTER AT ARROWHEAD, LLC</t>
  </si>
  <si>
    <t>CHANDLER POST ACUTE AND REHABILITATION</t>
  </si>
  <si>
    <t>CHINLE NURSING HOME</t>
  </si>
  <si>
    <t>CHINLE</t>
  </si>
  <si>
    <t>Apache</t>
  </si>
  <si>
    <t>CHRISTIAN CARE NURSING CENTER</t>
  </si>
  <si>
    <t>CITADEL POST ACUTE</t>
  </si>
  <si>
    <t>COPPER HEALTH ORO VALLEY</t>
  </si>
  <si>
    <t>ORO VALLEY</t>
  </si>
  <si>
    <t>CORONADO HEALTHCARE CENTER</t>
  </si>
  <si>
    <t>DESERT BLOSSOM HEALTH &amp; REHAB CENTER</t>
  </si>
  <si>
    <t>DESERT COVE NURSING CENTER</t>
  </si>
  <si>
    <t>DESERT HIGHLANDS CARE CENTER</t>
  </si>
  <si>
    <t>KINGMAN</t>
  </si>
  <si>
    <t>Mohave</t>
  </si>
  <si>
    <t>DESERT TERRACE HEALTHCARE CENTER</t>
  </si>
  <si>
    <t>DEVON GABLES REHABILITATION CENTER</t>
  </si>
  <si>
    <t>ESTRELLA CENTER</t>
  </si>
  <si>
    <t>AVONDALE</t>
  </si>
  <si>
    <t>FOOTHILLS REHABILITATION CENTER</t>
  </si>
  <si>
    <t>FORUM AT DESERT HARBOR, THE</t>
  </si>
  <si>
    <t>PEORIA</t>
  </si>
  <si>
    <t>FOUNTAIN VIEW VILLAGE</t>
  </si>
  <si>
    <t>FOUNTAIN HILLS</t>
  </si>
  <si>
    <t>FREEDOM PLAZA CARE CENTER</t>
  </si>
  <si>
    <t>FRIENDSHIP VILLAGE OF TEMPE</t>
  </si>
  <si>
    <t>TEMPE</t>
  </si>
  <si>
    <t>GOOD SAMARITAN SOCIETY-PRESCOTT VALLEY</t>
  </si>
  <si>
    <t>PRESCOTT VALLEY</t>
  </si>
  <si>
    <t>Yavapai</t>
  </si>
  <si>
    <t>GOOD SAMARITAN SOCIETY-PRESCOTT VILLAGE</t>
  </si>
  <si>
    <t>PRESCOTT</t>
  </si>
  <si>
    <t>GOOD SAMARITAN SOCIETY-QUIBURI MISSION</t>
  </si>
  <si>
    <t>BENSON</t>
  </si>
  <si>
    <t>Cochise</t>
  </si>
  <si>
    <t>GRANITE CREEK HEALTH &amp; REHABILITATION CENTER</t>
  </si>
  <si>
    <t>HANDMAKER HOME FOR THE AGING</t>
  </si>
  <si>
    <t>HAVASU NURSING CENTER</t>
  </si>
  <si>
    <t>LAKE HAVASU CITY</t>
  </si>
  <si>
    <t>HAVASU REGIONAL MEDICAL CENTER</t>
  </si>
  <si>
    <t>HAVEN OF CAMP VERDE</t>
  </si>
  <si>
    <t>CAMP VERDE</t>
  </si>
  <si>
    <t>HAVEN OF COTTONWOOD</t>
  </si>
  <si>
    <t>COTTONWOOD</t>
  </si>
  <si>
    <t>HAVEN OF DOUGLAS</t>
  </si>
  <si>
    <t>DOUGLAS</t>
  </si>
  <si>
    <t>HAVEN OF FLAGSTAFF</t>
  </si>
  <si>
    <t>FLAGSTAFF</t>
  </si>
  <si>
    <t>Coconino</t>
  </si>
  <si>
    <t>HAVEN OF GLOBE</t>
  </si>
  <si>
    <t>GLOBE</t>
  </si>
  <si>
    <t>Gila</t>
  </si>
  <si>
    <t>HAVEN OF LAKE HAVASU</t>
  </si>
  <si>
    <t>HAVEN OF LAKESIDE</t>
  </si>
  <si>
    <t>LAKESIDE</t>
  </si>
  <si>
    <t>Navajo</t>
  </si>
  <si>
    <t>HAVEN OF PHOENIX</t>
  </si>
  <si>
    <t>HAVEN OF SAFFORD</t>
  </si>
  <si>
    <t>SAFFORD</t>
  </si>
  <si>
    <t>Graham</t>
  </si>
  <si>
    <t>HAVEN OF SAGUARO VALLEY</t>
  </si>
  <si>
    <t>HAVEN OF SCOTTSDALE</t>
  </si>
  <si>
    <t>HAVEN OF SEDONA</t>
  </si>
  <si>
    <t>SEDONA</t>
  </si>
  <si>
    <t>HAVEN OF SHOW LOW</t>
  </si>
  <si>
    <t>SHOW LOW</t>
  </si>
  <si>
    <t>HAVEN OF SIERRA VISTA ,LLC</t>
  </si>
  <si>
    <t>SIERRA VISTA</t>
  </si>
  <si>
    <t>HAVEN OF TUCSON</t>
  </si>
  <si>
    <t>HAVEN OF YUMA</t>
  </si>
  <si>
    <t>YUMA</t>
  </si>
  <si>
    <t>Yuma</t>
  </si>
  <si>
    <t>HERITAGE COURT POST ACUTE OF SCOTTSDALE</t>
  </si>
  <si>
    <t>HERITAGE HEALTH CARE CENTER</t>
  </si>
  <si>
    <t>HORIZON POST ACUTE AND REHABILITATION CENTER</t>
  </si>
  <si>
    <t>IMMANUEL CAMPUS OF CARE</t>
  </si>
  <si>
    <t>LA CANADA CARE CENTER</t>
  </si>
  <si>
    <t>LA ESTANCIA NURSING AND REHABILITATION CENTER</t>
  </si>
  <si>
    <t>LAKE PLEASANT POST ACUTE REHABILITATION CENTER</t>
  </si>
  <si>
    <t>LIFE CARE CENTER OF NORTH GLENDALE</t>
  </si>
  <si>
    <t>LIFE CARE CENTER OF PARADISE VALLEY</t>
  </si>
  <si>
    <t>LIFE CARE CENTER OF SCOTTSDALE</t>
  </si>
  <si>
    <t>LIFE CARE CENTER OF SIERRA VISTA</t>
  </si>
  <si>
    <t>LIFE CARE CENTER OF TUCSON</t>
  </si>
  <si>
    <t>LIFE CARE CENTER OF YUMA</t>
  </si>
  <si>
    <t>LIFESTREAM AT COOK HEALTH CARE</t>
  </si>
  <si>
    <t>YOUNGTOWN</t>
  </si>
  <si>
    <t>LIFESTREAM AT SUN RIDGE</t>
  </si>
  <si>
    <t>SURPRISE</t>
  </si>
  <si>
    <t>MARAVILLA CARE CENTER</t>
  </si>
  <si>
    <t>MARYLAND GARDENS CARE CENTER</t>
  </si>
  <si>
    <t>MESA CHRISTIAN HEALTH AND REHABILITATION CENTER</t>
  </si>
  <si>
    <t>MI CASA NURSING CENTER</t>
  </si>
  <si>
    <t>MISSION PALMS OF MESA HEALTH AND REHABILITATION CE</t>
  </si>
  <si>
    <t>MONTECITO POST ACUTE CARE AND REHABILITATION</t>
  </si>
  <si>
    <t>MOUNTAIN VIEW CARE CENTER</t>
  </si>
  <si>
    <t>MOUNTAIN VIEW MANOR</t>
  </si>
  <si>
    <t>NEURORESTORATIVE</t>
  </si>
  <si>
    <t>NORTH CHANDLER PLACE</t>
  </si>
  <si>
    <t>NORTH MOUNTAIN MEDICAL AND REHABILITATION CENTER</t>
  </si>
  <si>
    <t>OASIS PAVILION NURSING &amp; REHABILITATION CENTER</t>
  </si>
  <si>
    <t>CASA GRANDE</t>
  </si>
  <si>
    <t>OSBORN HEALTH AND REHABILITATION</t>
  </si>
  <si>
    <t>PALM VALLEY REHAB &amp; CARE CTR</t>
  </si>
  <si>
    <t>GOODYEAR</t>
  </si>
  <si>
    <t>PALM VIEW REHABILITATION &amp; CARE</t>
  </si>
  <si>
    <t>PARK AVENUE HEALTH AND REHABILITATION CENTER</t>
  </si>
  <si>
    <t>PAYSON CARE CENTER</t>
  </si>
  <si>
    <t>PAYSON</t>
  </si>
  <si>
    <t>PEORIA POST ACUTE AND REHABILITATION</t>
  </si>
  <si>
    <t>PHOENIX MOUNTAIN POST ACUTE</t>
  </si>
  <si>
    <t>PLAZA HEALTHCARE</t>
  </si>
  <si>
    <t>PRESCOTT NURSING AND REHABILITATION CENTER</t>
  </si>
  <si>
    <t>PROVIDENCE PLACE AT GLENCROFT</t>
  </si>
  <si>
    <t>PUEBLO NORTE SENIOR LIVING COMMUNITY</t>
  </si>
  <si>
    <t>PUEBLO SPRINGS REHABILITATION CENTER</t>
  </si>
  <si>
    <t>RIDGECREST HEALTHCARE</t>
  </si>
  <si>
    <t>RIM COUNTRY HEALTH &amp; RETIREMENT COMMUNITY</t>
  </si>
  <si>
    <t>RIO VISTA POST ACUTE AND REHABILITATION</t>
  </si>
  <si>
    <t>SABINO CANYON REHABILITATION &amp; CARE CENTER</t>
  </si>
  <si>
    <t>SANTA RITA NURSING &amp; REHABILITATION CENTER</t>
  </si>
  <si>
    <t>GREEN VALLEY</t>
  </si>
  <si>
    <t>SANTA ROSA CARE CENTER</t>
  </si>
  <si>
    <t>SANTE OF CHANDLER</t>
  </si>
  <si>
    <t>SANTE OF MESA</t>
  </si>
  <si>
    <t>SANTE OF NORTH SCOTTSDALE</t>
  </si>
  <si>
    <t>SANTE OF SURPRISE</t>
  </si>
  <si>
    <t>SAPPHIRE ESTATES REHAB CENTRE, LLC</t>
  </si>
  <si>
    <t>SAPPHIRE OF TUCSON NURSING AND REHAB, LLC</t>
  </si>
  <si>
    <t>SCOTTSDALE VILLAGE SQUARE</t>
  </si>
  <si>
    <t>SHEA POST ACUTE REHABILITATION CENTER</t>
  </si>
  <si>
    <t>SIERRA WINDS</t>
  </si>
  <si>
    <t>SOUTH MOUNTAIN POST ACUTE</t>
  </si>
  <si>
    <t>SPLENDIDO AT RANCHO VISTOSO</t>
  </si>
  <si>
    <t>SPRINGDALE VILLAGE HEALTHCARE</t>
  </si>
  <si>
    <t>SUN CITY HEALTH AND REHABILITATION CENTER</t>
  </si>
  <si>
    <t>SUN HEALTH GRANDVIEW CARE CENTER</t>
  </si>
  <si>
    <t>SUN CITY WEST</t>
  </si>
  <si>
    <t>SUN HEALTH LA LOMA CARE CENTER</t>
  </si>
  <si>
    <t>LITCHFIELD PARK</t>
  </si>
  <si>
    <t>SUN WEST CHOICE HEALTHCARE &amp; REHAB</t>
  </si>
  <si>
    <t>SUNCREST HEALTHCARE CENTER</t>
  </si>
  <si>
    <t>SUNVIEW RESPIRATORY AND REHABILITATION</t>
  </si>
  <si>
    <t>THE CENTER AT TUCSON</t>
  </si>
  <si>
    <t>THE CENTER AT VAL VISTA, LLC</t>
  </si>
  <si>
    <t>GILBERT</t>
  </si>
  <si>
    <t>THE GARDENS OF SCOTTSDALE</t>
  </si>
  <si>
    <t>THE GARDENS REHAB &amp; CARE CENTER</t>
  </si>
  <si>
    <t>THE LEGACY REHAB &amp; CARE CENTER</t>
  </si>
  <si>
    <t>BULLHEAD CITY</t>
  </si>
  <si>
    <t>THE LINGENFELTER CENTER</t>
  </si>
  <si>
    <t>THE PEAKS HEALTH &amp; REHABILITATION</t>
  </si>
  <si>
    <t>THE REHABILITATION CENTER AT THE PALAZZO</t>
  </si>
  <si>
    <t>THE SPRINGS AT THE HACIENDA BLDG 6</t>
  </si>
  <si>
    <t>THE TERRACES OF PHOENIX</t>
  </si>
  <si>
    <t>VI AT GRAYHAWK, A VI AND PLAZA COMPANIES COMMUNITY</t>
  </si>
  <si>
    <t>VI AT SILVERSTONE, A VI AND PLAZA COMPANIES COMMUN</t>
  </si>
  <si>
    <t>VILLA MARIA CARE CENTER</t>
  </si>
  <si>
    <t>WELBROOK SENIOR LIVING FLAGSTAFF LLC</t>
  </si>
  <si>
    <t>EAST FLAGSTAFF</t>
  </si>
  <si>
    <t>WELLSPRINGS THERAPY CENTER OF GILBERT</t>
  </si>
  <si>
    <t>WELLSPRINGS THERAPY CENTER OF PHOENIX</t>
  </si>
  <si>
    <t>WESTCHESTER CARE CENTER</t>
  </si>
  <si>
    <t>WEYRICH HCC OF WESTMINSTER VLG</t>
  </si>
  <si>
    <t>WINSLOW CAMPUS OF CARE</t>
  </si>
  <si>
    <t>WINSLOW</t>
  </si>
  <si>
    <t>YUMA NURSING CENTER</t>
  </si>
  <si>
    <t>Let A = Sum of MDS avgs</t>
  </si>
  <si>
    <t>Let B = Sum of total staffing avgs</t>
  </si>
  <si>
    <t>Let C = Sum of RN hour avgs</t>
  </si>
  <si>
    <t>State staffing average =  B/A</t>
  </si>
  <si>
    <t>State average calculations</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</si>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</sst>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0">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0" xfId="0" applyNumberFormat="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2" fontId="0" fillId="0" borderId="4" xfId="0" applyNumberFormat="1" applyBorder="1"/>
    <xf numFmtId="2" fontId="0" fillId="0" borderId="5" xfId="0" applyNumberFormat="1" applyBorder="1"/>
    <xf numFmtId="0" fontId="7" fillId="0" borderId="0" xfId="0" applyFont="1"/>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0" fontId="7" fillId="0" borderId="12" xfId="0" applyFont="1" applyBorder="1" applyAlignment="1">
      <alignment vertical="top" wrapText="1"/>
    </xf>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64C6AF-F6F3-4B16-94B2-5920A9B8255A}" name="Table1" displayName="Table1" ref="A1:K145" totalsRowShown="0" headerRowDxfId="38" headerRowBorderDxfId="37" tableBorderDxfId="36">
  <autoFilter ref="A1:K145" xr:uid="{00000000-0009-0000-0000-000000000000}"/>
  <tableColumns count="11">
    <tableColumn id="1" xr3:uid="{99B1B018-318D-43BB-996B-B25CAA68FDF4}" name="State"/>
    <tableColumn id="2" xr3:uid="{78132939-A93D-4308-96C0-A3D59C360BF0}" name="Provider Name"/>
    <tableColumn id="3" xr3:uid="{8E616438-0BBE-4EC2-B748-A58339DE875C}" name="City "/>
    <tableColumn id="4" xr3:uid="{7E7690B9-17D5-41D3-A56A-4F7AB7029B01}" name="County"/>
    <tableColumn id="5" xr3:uid="{7F6B898F-D4DA-4862-A0DE-6741C3B0559C}" name="MDS Census" dataDxfId="35"/>
    <tableColumn id="6" xr3:uid="{2764CC00-1855-4D01-9099-9960889807A0}" name="RN Hours" dataDxfId="34"/>
    <tableColumn id="7" xr3:uid="{A103A3FE-4EC2-4FD4-929B-B6BE95763151}" name="LPN Hours" dataDxfId="33"/>
    <tableColumn id="8" xr3:uid="{B65E89D9-C113-416B-972D-BFB2ACD7898A}" name="CNA Hours " dataDxfId="32"/>
    <tableColumn id="9" xr3:uid="{DB85EF81-56F2-4125-AAB0-97128437DCFC}" name="Total Care Staffing Hours" dataDxfId="31">
      <calculatedColumnFormula>SUM(F2:H2)</calculatedColumnFormula>
    </tableColumn>
    <tableColumn id="10" xr3:uid="{2791FEB7-68D2-4182-B3EB-67AF74574C8A}" name="Avg Total Staffing Hours Per Resident Per Day" dataDxfId="30">
      <calculatedColumnFormula>I2/E2</calculatedColumnFormula>
    </tableColumn>
    <tableColumn id="11" xr3:uid="{ECFE6655-8933-4D29-A1FC-2786FF21797D}"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568B90-4492-4215-9406-B89146213C44}" name="Table2" displayName="Table2" ref="A1:N145" totalsRowShown="0" headerRowDxfId="28" headerRowBorderDxfId="27" tableBorderDxfId="26">
  <autoFilter ref="A1:N145" xr:uid="{00000000-0009-0000-0000-000001000000}"/>
  <tableColumns count="14">
    <tableColumn id="1" xr3:uid="{DBC68042-49F7-434B-8847-97258C6141C9}" name="State"/>
    <tableColumn id="2" xr3:uid="{565E2867-CF76-4A83-9179-5476339E8D77}" name="Provider Name"/>
    <tableColumn id="3" xr3:uid="{CDFFA142-1452-4A2B-AB8F-6ED5C323B353}" name="City "/>
    <tableColumn id="4" xr3:uid="{C68B82EF-60C5-46D7-A923-72C0EA9FB4CA}" name="County"/>
    <tableColumn id="5" xr3:uid="{B5763C77-F4A6-47B6-9585-A9238CFE1AF4}" name="MDS Census" dataDxfId="25"/>
    <tableColumn id="6" xr3:uid="{DA1F6F4B-4D43-42A8-87E1-7856A86CF713}" name="RN Hours" dataDxfId="24"/>
    <tableColumn id="7" xr3:uid="{82A392B4-471A-48D2-A2A9-2E8ECCE0B308}" name="RN Hours Contract" dataDxfId="23"/>
    <tableColumn id="8" xr3:uid="{5D83753A-450D-4EDA-8FDC-5F2780E93323}" name="Percent RN Hours Contract" dataDxfId="22">
      <calculatedColumnFormula>G2/F2</calculatedColumnFormula>
    </tableColumn>
    <tableColumn id="9" xr3:uid="{B118D0C4-1925-47DD-9E1D-10546548423E}" name="LPN Hours" dataDxfId="21"/>
    <tableColumn id="10" xr3:uid="{06C9637C-4BF6-49AF-844F-D4BE645D342C}" name="LPN Hours Contract" dataDxfId="20"/>
    <tableColumn id="11" xr3:uid="{98F19CCF-6612-417C-BF68-0C8669069F17}" name="Percent LPN Hours Contract" dataDxfId="19">
      <calculatedColumnFormula>J2/I2</calculatedColumnFormula>
    </tableColumn>
    <tableColumn id="12" xr3:uid="{D58C173F-3186-448C-A8E8-B3B390A2D240}" name="CNA Hours" dataDxfId="18"/>
    <tableColumn id="13" xr3:uid="{78401ADD-063A-4636-8E43-73AF32635DA2}" name="CNA Hours Contract" dataDxfId="17"/>
    <tableColumn id="14" xr3:uid="{D33BF3F2-428B-47A2-BF4F-96FBF3FC2B90}"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46938C6-0978-4F3E-A737-BB93560C7F0F}" name="Table3" displayName="Table3" ref="A1:Q145" totalsRowShown="0" headerRowDxfId="15" headerRowBorderDxfId="14" tableBorderDxfId="13">
  <autoFilter ref="A1:Q145" xr:uid="{DDB9562D-3F07-4894-BB85-9803EA1EBC96}"/>
  <tableColumns count="17">
    <tableColumn id="1" xr3:uid="{D10860D7-94C1-4221-988A-60405C6510DA}" name="State"/>
    <tableColumn id="2" xr3:uid="{A5127B9D-C60A-438B-B9F8-B75CA25C1127}" name="Provider Name"/>
    <tableColumn id="3" xr3:uid="{619C5E8E-5B04-4F04-9B32-379B4111F943}" name="City "/>
    <tableColumn id="4" xr3:uid="{92F3A723-5579-40A6-91EF-008B0884236F}" name="County"/>
    <tableColumn id="5" xr3:uid="{DE73ADA8-7F34-410C-904D-4A42A2E808CC}" name="MDS Census" dataDxfId="12"/>
    <tableColumn id="6" xr3:uid="{EF8E56E7-32E4-424C-84CD-73783BBAA8C4}" name="Administrator Hours" dataDxfId="11"/>
    <tableColumn id="7" xr3:uid="{F53A6514-6E9B-43A9-9F83-664746151498}" name="Medical Director Hours" dataDxfId="10"/>
    <tableColumn id="8" xr3:uid="{8A5AAA3D-7FEE-4264-821A-7139CC178189}" name="Pharmacist Hours" dataDxfId="9"/>
    <tableColumn id="9" xr3:uid="{6D1F3D8D-7C5F-4538-8D5A-C75AF1854244}" name="Dietician Hours" dataDxfId="8"/>
    <tableColumn id="10" xr3:uid="{F51F3F22-F66C-4878-A0A0-E1F146C28B67}" name="Hours Qualified Activities Professional" dataDxfId="7"/>
    <tableColumn id="11" xr3:uid="{8E59F2C6-CA71-498B-B70A-0C5608F41786}" name="Hours Other Activities Professional" dataDxfId="6"/>
    <tableColumn id="12" xr3:uid="{3EF7F2FB-B860-42AA-A489-86ACA4C4C7B3}" name="Total Hours Activities Staff" dataDxfId="5">
      <calculatedColumnFormula>SUM(J2,K2)</calculatedColumnFormula>
    </tableColumn>
    <tableColumn id="13" xr3:uid="{002892C0-5B59-4E5B-8EDE-94CAA0D109FB}" name="Average Activities Staff Hours Per Resident Per Day" dataDxfId="4">
      <calculatedColumnFormula>L2/E2</calculatedColumnFormula>
    </tableColumn>
    <tableColumn id="14" xr3:uid="{7A894509-64D9-47AA-B27D-7E264BC4ABE3}" name="Hours Qualified Social Work Staff" dataDxfId="3"/>
    <tableColumn id="15" xr3:uid="{FA217978-B1D6-4569-A111-D362B70298EA}" name="Hours Other Social Work Staff" dataDxfId="2"/>
    <tableColumn id="16" xr3:uid="{46D7D051-3F1C-4D5E-BA04-58775AB9054C}" name="Total Hours Social Work Staff" dataDxfId="1">
      <calculatedColumnFormula>SUM(N2,O2)</calculatedColumnFormula>
    </tableColumn>
    <tableColumn id="17" xr3:uid="{219F6EA0-0439-4449-AF20-86DD467FBE79}"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5"/>
  <sheetViews>
    <sheetView tabSelected="1" workbookViewId="0">
      <pane ySplit="1" topLeftCell="A2" activePane="bottomLeft" state="frozen"/>
      <selection pane="bottomLeft"/>
    </sheetView>
  </sheetViews>
  <sheetFormatPr defaultColWidth="10.77734375" defaultRowHeight="14.4" x14ac:dyDescent="0.3"/>
  <cols>
    <col min="2" max="2" width="51.88671875" bestFit="1" customWidth="1"/>
  </cols>
  <sheetData>
    <row r="1" spans="1:11" ht="72"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66.271739130434781</v>
      </c>
      <c r="F2" s="1">
        <v>80.553478260869539</v>
      </c>
      <c r="G2" s="1">
        <v>59.806739130434792</v>
      </c>
      <c r="H2" s="1">
        <v>184.40152173913049</v>
      </c>
      <c r="I2" s="1">
        <f t="shared" ref="I2:I65" si="0">SUM(F2:H2)</f>
        <v>324.76173913043482</v>
      </c>
      <c r="J2" s="1">
        <f t="shared" ref="J2:J65" si="1">I2/E2</f>
        <v>4.9004559619484995</v>
      </c>
      <c r="K2" s="1">
        <f t="shared" ref="K2:K65" si="2">F2/E2</f>
        <v>1.2155027062489745</v>
      </c>
    </row>
    <row r="3" spans="1:11" x14ac:dyDescent="0.3">
      <c r="A3" t="s">
        <v>32</v>
      </c>
      <c r="B3" t="s">
        <v>36</v>
      </c>
      <c r="C3" t="s">
        <v>37</v>
      </c>
      <c r="D3" t="s">
        <v>35</v>
      </c>
      <c r="E3" s="1">
        <v>36.347826086956523</v>
      </c>
      <c r="F3" s="1">
        <v>27.945108695652173</v>
      </c>
      <c r="G3" s="1">
        <v>17.032391304347826</v>
      </c>
      <c r="H3" s="1">
        <v>124.98141304347833</v>
      </c>
      <c r="I3" s="1">
        <f t="shared" si="0"/>
        <v>169.95891304347833</v>
      </c>
      <c r="J3" s="1">
        <f t="shared" si="1"/>
        <v>4.675903110047849</v>
      </c>
      <c r="K3" s="1">
        <f t="shared" si="2"/>
        <v>0.76882476076555017</v>
      </c>
    </row>
    <row r="4" spans="1:11" x14ac:dyDescent="0.3">
      <c r="A4" t="s">
        <v>32</v>
      </c>
      <c r="B4" t="s">
        <v>38</v>
      </c>
      <c r="C4" t="s">
        <v>39</v>
      </c>
      <c r="D4" t="s">
        <v>35</v>
      </c>
      <c r="E4" s="1">
        <v>47.206521739130437</v>
      </c>
      <c r="F4" s="1">
        <v>51.218913043478246</v>
      </c>
      <c r="G4" s="1">
        <v>15.414782608695646</v>
      </c>
      <c r="H4" s="1">
        <v>176.45000000000002</v>
      </c>
      <c r="I4" s="1">
        <f t="shared" si="0"/>
        <v>243.0836956521739</v>
      </c>
      <c r="J4" s="1">
        <f t="shared" si="1"/>
        <v>5.1493667971448298</v>
      </c>
      <c r="K4" s="1">
        <f t="shared" si="2"/>
        <v>1.0849965461662441</v>
      </c>
    </row>
    <row r="5" spans="1:11" x14ac:dyDescent="0.3">
      <c r="A5" t="s">
        <v>32</v>
      </c>
      <c r="B5" t="s">
        <v>40</v>
      </c>
      <c r="C5" t="s">
        <v>41</v>
      </c>
      <c r="D5" t="s">
        <v>35</v>
      </c>
      <c r="E5" s="1">
        <v>36.565217391304351</v>
      </c>
      <c r="F5" s="1">
        <v>24.743695652173908</v>
      </c>
      <c r="G5" s="1">
        <v>24.883913043478252</v>
      </c>
      <c r="H5" s="1">
        <v>124.30239130434782</v>
      </c>
      <c r="I5" s="1">
        <f t="shared" si="0"/>
        <v>173.92999999999998</v>
      </c>
      <c r="J5" s="1">
        <f t="shared" si="1"/>
        <v>4.756706302021402</v>
      </c>
      <c r="K5" s="1">
        <f t="shared" si="2"/>
        <v>0.6767003567181924</v>
      </c>
    </row>
    <row r="6" spans="1:11" x14ac:dyDescent="0.3">
      <c r="A6" t="s">
        <v>32</v>
      </c>
      <c r="B6" t="s">
        <v>42</v>
      </c>
      <c r="C6" t="s">
        <v>41</v>
      </c>
      <c r="D6" t="s">
        <v>35</v>
      </c>
      <c r="E6" s="1">
        <v>135.85869565217391</v>
      </c>
      <c r="F6" s="1">
        <v>74.975543478260875</v>
      </c>
      <c r="G6" s="1">
        <v>193.36141304347825</v>
      </c>
      <c r="H6" s="1">
        <v>355</v>
      </c>
      <c r="I6" s="1">
        <f t="shared" si="0"/>
        <v>623.33695652173913</v>
      </c>
      <c r="J6" s="1">
        <f t="shared" si="1"/>
        <v>4.5881270501640135</v>
      </c>
      <c r="K6" s="1">
        <f t="shared" si="2"/>
        <v>0.5518641491319306</v>
      </c>
    </row>
    <row r="7" spans="1:11" x14ac:dyDescent="0.3">
      <c r="A7" t="s">
        <v>32</v>
      </c>
      <c r="B7" t="s">
        <v>43</v>
      </c>
      <c r="C7" t="s">
        <v>34</v>
      </c>
      <c r="D7" t="s">
        <v>35</v>
      </c>
      <c r="E7" s="1">
        <v>89.978260869565219</v>
      </c>
      <c r="F7" s="1">
        <v>63.221304347826084</v>
      </c>
      <c r="G7" s="1">
        <v>182.77641304347827</v>
      </c>
      <c r="H7" s="1">
        <v>372.86684782608694</v>
      </c>
      <c r="I7" s="1">
        <f t="shared" si="0"/>
        <v>618.86456521739126</v>
      </c>
      <c r="J7" s="1">
        <f t="shared" si="1"/>
        <v>6.8779342836433912</v>
      </c>
      <c r="K7" s="1">
        <f t="shared" si="2"/>
        <v>0.70262865426431498</v>
      </c>
    </row>
    <row r="8" spans="1:11" x14ac:dyDescent="0.3">
      <c r="A8" t="s">
        <v>32</v>
      </c>
      <c r="B8" t="s">
        <v>44</v>
      </c>
      <c r="C8" t="s">
        <v>41</v>
      </c>
      <c r="D8" t="s">
        <v>35</v>
      </c>
      <c r="E8" s="1">
        <v>43.728260869565219</v>
      </c>
      <c r="F8" s="1">
        <v>36.46576086956523</v>
      </c>
      <c r="G8" s="1">
        <v>30.205217391304362</v>
      </c>
      <c r="H8" s="1">
        <v>70.578043478260838</v>
      </c>
      <c r="I8" s="1">
        <f t="shared" si="0"/>
        <v>137.24902173913043</v>
      </c>
      <c r="J8" s="1">
        <f t="shared" si="1"/>
        <v>3.1386800894854585</v>
      </c>
      <c r="K8" s="1">
        <f t="shared" si="2"/>
        <v>0.83391747452150167</v>
      </c>
    </row>
    <row r="9" spans="1:11" x14ac:dyDescent="0.3">
      <c r="A9" t="s">
        <v>32</v>
      </c>
      <c r="B9" t="s">
        <v>45</v>
      </c>
      <c r="C9" t="s">
        <v>46</v>
      </c>
      <c r="D9" t="s">
        <v>47</v>
      </c>
      <c r="E9" s="1">
        <v>99.010869565217391</v>
      </c>
      <c r="F9" s="1">
        <v>55.022282608695662</v>
      </c>
      <c r="G9" s="1">
        <v>101.01315217391303</v>
      </c>
      <c r="H9" s="1">
        <v>211.31282608695651</v>
      </c>
      <c r="I9" s="1">
        <f t="shared" si="0"/>
        <v>367.34826086956519</v>
      </c>
      <c r="J9" s="1">
        <f t="shared" si="1"/>
        <v>3.7101811395323305</v>
      </c>
      <c r="K9" s="1">
        <f t="shared" si="2"/>
        <v>0.55571961796025915</v>
      </c>
    </row>
    <row r="10" spans="1:11" x14ac:dyDescent="0.3">
      <c r="A10" t="s">
        <v>32</v>
      </c>
      <c r="B10" t="s">
        <v>48</v>
      </c>
      <c r="C10" t="s">
        <v>49</v>
      </c>
      <c r="D10" t="s">
        <v>50</v>
      </c>
      <c r="E10" s="1">
        <v>50.880434782608695</v>
      </c>
      <c r="F10" s="1">
        <v>20.904891304347824</v>
      </c>
      <c r="G10" s="1">
        <v>17.902173913043477</v>
      </c>
      <c r="H10" s="1">
        <v>149.41956521739129</v>
      </c>
      <c r="I10" s="1">
        <f t="shared" si="0"/>
        <v>188.22663043478258</v>
      </c>
      <c r="J10" s="1">
        <f t="shared" si="1"/>
        <v>3.6993911557359533</v>
      </c>
      <c r="K10" s="1">
        <f t="shared" si="2"/>
        <v>0.41086306344798118</v>
      </c>
    </row>
    <row r="11" spans="1:11" x14ac:dyDescent="0.3">
      <c r="A11" t="s">
        <v>32</v>
      </c>
      <c r="B11" t="s">
        <v>51</v>
      </c>
      <c r="C11" t="s">
        <v>52</v>
      </c>
      <c r="D11" t="s">
        <v>35</v>
      </c>
      <c r="E11" s="1">
        <v>85.75</v>
      </c>
      <c r="F11" s="1">
        <v>27.644021739130434</v>
      </c>
      <c r="G11" s="1">
        <v>78.934782608695656</v>
      </c>
      <c r="H11" s="1">
        <v>157.54347826086956</v>
      </c>
      <c r="I11" s="1">
        <f t="shared" si="0"/>
        <v>264.12228260869563</v>
      </c>
      <c r="J11" s="1">
        <f t="shared" si="1"/>
        <v>3.080143237419191</v>
      </c>
      <c r="K11" s="1">
        <f t="shared" si="2"/>
        <v>0.32237926226391178</v>
      </c>
    </row>
    <row r="12" spans="1:11" x14ac:dyDescent="0.3">
      <c r="A12" t="s">
        <v>32</v>
      </c>
      <c r="B12" t="s">
        <v>53</v>
      </c>
      <c r="C12" t="s">
        <v>34</v>
      </c>
      <c r="D12" t="s">
        <v>35</v>
      </c>
      <c r="E12" s="1">
        <v>156.10869565217391</v>
      </c>
      <c r="F12" s="1">
        <v>71.019021739130437</v>
      </c>
      <c r="G12" s="1">
        <v>185.483152173913</v>
      </c>
      <c r="H12" s="1">
        <v>478.64771739130441</v>
      </c>
      <c r="I12" s="1">
        <f t="shared" si="0"/>
        <v>735.14989130434788</v>
      </c>
      <c r="J12" s="1">
        <f t="shared" si="1"/>
        <v>4.7092180754769535</v>
      </c>
      <c r="K12" s="1">
        <f t="shared" si="2"/>
        <v>0.45493315694193015</v>
      </c>
    </row>
    <row r="13" spans="1:11" x14ac:dyDescent="0.3">
      <c r="A13" t="s">
        <v>32</v>
      </c>
      <c r="B13" t="s">
        <v>54</v>
      </c>
      <c r="C13" t="s">
        <v>55</v>
      </c>
      <c r="D13" t="s">
        <v>50</v>
      </c>
      <c r="E13" s="1">
        <v>116.45652173913044</v>
      </c>
      <c r="F13" s="1">
        <v>54.856413043478263</v>
      </c>
      <c r="G13" s="1">
        <v>161.78347826086957</v>
      </c>
      <c r="H13" s="1">
        <v>400.03282608695662</v>
      </c>
      <c r="I13" s="1">
        <f t="shared" si="0"/>
        <v>616.67271739130445</v>
      </c>
      <c r="J13" s="1">
        <f t="shared" si="1"/>
        <v>5.2953042747806611</v>
      </c>
      <c r="K13" s="1">
        <f t="shared" si="2"/>
        <v>0.47104629456785513</v>
      </c>
    </row>
    <row r="14" spans="1:11" x14ac:dyDescent="0.3">
      <c r="A14" t="s">
        <v>32</v>
      </c>
      <c r="B14" t="s">
        <v>56</v>
      </c>
      <c r="C14" t="s">
        <v>57</v>
      </c>
      <c r="D14" t="s">
        <v>35</v>
      </c>
      <c r="E14" s="1">
        <v>51.097826086956523</v>
      </c>
      <c r="F14" s="1">
        <v>60.107173913043447</v>
      </c>
      <c r="G14" s="1">
        <v>89.556086956521739</v>
      </c>
      <c r="H14" s="1">
        <v>149.51423913043473</v>
      </c>
      <c r="I14" s="1">
        <f t="shared" si="0"/>
        <v>299.1774999999999</v>
      </c>
      <c r="J14" s="1">
        <f t="shared" si="1"/>
        <v>5.8549946819825545</v>
      </c>
      <c r="K14" s="1">
        <f t="shared" si="2"/>
        <v>1.1763156775154215</v>
      </c>
    </row>
    <row r="15" spans="1:11" x14ac:dyDescent="0.3">
      <c r="A15" t="s">
        <v>32</v>
      </c>
      <c r="B15" t="s">
        <v>58</v>
      </c>
      <c r="C15" t="s">
        <v>34</v>
      </c>
      <c r="D15" t="s">
        <v>35</v>
      </c>
      <c r="E15" s="1">
        <v>60.869565217391305</v>
      </c>
      <c r="F15" s="1">
        <v>32.674130434782612</v>
      </c>
      <c r="G15" s="1">
        <v>50.79945652173911</v>
      </c>
      <c r="H15" s="1">
        <v>158.21586956521736</v>
      </c>
      <c r="I15" s="1">
        <f t="shared" si="0"/>
        <v>241.68945652173909</v>
      </c>
      <c r="J15" s="1">
        <f t="shared" si="1"/>
        <v>3.9706124999999992</v>
      </c>
      <c r="K15" s="1">
        <f t="shared" si="2"/>
        <v>0.53678928571428575</v>
      </c>
    </row>
    <row r="16" spans="1:11" x14ac:dyDescent="0.3">
      <c r="A16" t="s">
        <v>32</v>
      </c>
      <c r="B16" t="s">
        <v>59</v>
      </c>
      <c r="C16" t="s">
        <v>39</v>
      </c>
      <c r="D16" t="s">
        <v>35</v>
      </c>
      <c r="E16" s="1">
        <v>150.22826086956522</v>
      </c>
      <c r="F16" s="1">
        <v>45.530434782608708</v>
      </c>
      <c r="G16" s="1">
        <v>162.49608695652171</v>
      </c>
      <c r="H16" s="1">
        <v>320.61032608695649</v>
      </c>
      <c r="I16" s="1">
        <f t="shared" si="0"/>
        <v>528.63684782608698</v>
      </c>
      <c r="J16" s="1">
        <f t="shared" si="1"/>
        <v>3.5188908183199481</v>
      </c>
      <c r="K16" s="1">
        <f t="shared" si="2"/>
        <v>0.30307503075030756</v>
      </c>
    </row>
    <row r="17" spans="1:11" x14ac:dyDescent="0.3">
      <c r="A17" t="s">
        <v>32</v>
      </c>
      <c r="B17" t="s">
        <v>60</v>
      </c>
      <c r="C17" t="s">
        <v>55</v>
      </c>
      <c r="D17" t="s">
        <v>50</v>
      </c>
      <c r="E17" s="1">
        <v>23.206521739130434</v>
      </c>
      <c r="F17" s="1">
        <v>21.959239130434781</v>
      </c>
      <c r="G17" s="1">
        <v>19.448369565217391</v>
      </c>
      <c r="H17" s="1">
        <v>44.350543478260867</v>
      </c>
      <c r="I17" s="1">
        <f t="shared" si="0"/>
        <v>85.758152173913032</v>
      </c>
      <c r="J17" s="1">
        <f t="shared" si="1"/>
        <v>3.6954332552693203</v>
      </c>
      <c r="K17" s="1">
        <f t="shared" si="2"/>
        <v>0.9462529274004684</v>
      </c>
    </row>
    <row r="18" spans="1:11" x14ac:dyDescent="0.3">
      <c r="A18" t="s">
        <v>32</v>
      </c>
      <c r="B18" t="s">
        <v>61</v>
      </c>
      <c r="C18" t="s">
        <v>34</v>
      </c>
      <c r="D18" t="s">
        <v>35</v>
      </c>
      <c r="E18" s="1">
        <v>82.054347826086953</v>
      </c>
      <c r="F18" s="1">
        <v>35.796195652173921</v>
      </c>
      <c r="G18" s="1">
        <v>71.246413043478242</v>
      </c>
      <c r="H18" s="1">
        <v>153.06478260869559</v>
      </c>
      <c r="I18" s="1">
        <f t="shared" si="0"/>
        <v>260.10739130434774</v>
      </c>
      <c r="J18" s="1">
        <f t="shared" si="1"/>
        <v>3.1699403894555562</v>
      </c>
      <c r="K18" s="1">
        <f t="shared" si="2"/>
        <v>0.43624983441515441</v>
      </c>
    </row>
    <row r="19" spans="1:11" x14ac:dyDescent="0.3">
      <c r="A19" t="s">
        <v>32</v>
      </c>
      <c r="B19" t="s">
        <v>62</v>
      </c>
      <c r="C19" t="s">
        <v>63</v>
      </c>
      <c r="D19" t="s">
        <v>47</v>
      </c>
      <c r="E19" s="1">
        <v>86.402173913043484</v>
      </c>
      <c r="F19" s="1">
        <v>56.336739130434765</v>
      </c>
      <c r="G19" s="1">
        <v>128.57010869565221</v>
      </c>
      <c r="H19" s="1">
        <v>374.8971739130435</v>
      </c>
      <c r="I19" s="1">
        <f t="shared" si="0"/>
        <v>559.80402173913046</v>
      </c>
      <c r="J19" s="1">
        <f t="shared" si="1"/>
        <v>6.4790501949930812</v>
      </c>
      <c r="K19" s="1">
        <f t="shared" si="2"/>
        <v>0.65202918606113947</v>
      </c>
    </row>
    <row r="20" spans="1:11" x14ac:dyDescent="0.3">
      <c r="A20" t="s">
        <v>32</v>
      </c>
      <c r="B20" t="s">
        <v>64</v>
      </c>
      <c r="C20" t="s">
        <v>55</v>
      </c>
      <c r="D20" t="s">
        <v>50</v>
      </c>
      <c r="E20" s="1">
        <v>115.16304347826087</v>
      </c>
      <c r="F20" s="1">
        <v>22.225869565217387</v>
      </c>
      <c r="G20" s="1">
        <v>138.41793478260865</v>
      </c>
      <c r="H20" s="1">
        <v>242.87380434782611</v>
      </c>
      <c r="I20" s="1">
        <f t="shared" si="0"/>
        <v>403.51760869565214</v>
      </c>
      <c r="J20" s="1">
        <f t="shared" si="1"/>
        <v>3.5038810759792351</v>
      </c>
      <c r="K20" s="1">
        <f t="shared" si="2"/>
        <v>0.19299480887210943</v>
      </c>
    </row>
    <row r="21" spans="1:11" x14ac:dyDescent="0.3">
      <c r="A21" t="s">
        <v>32</v>
      </c>
      <c r="B21" t="s">
        <v>65</v>
      </c>
      <c r="C21" t="s">
        <v>55</v>
      </c>
      <c r="D21" t="s">
        <v>50</v>
      </c>
      <c r="E21" s="1">
        <v>82.195652173913047</v>
      </c>
      <c r="F21" s="1">
        <v>39.614239130434768</v>
      </c>
      <c r="G21" s="1">
        <v>104.9983695652174</v>
      </c>
      <c r="H21" s="1">
        <v>205.58597826086961</v>
      </c>
      <c r="I21" s="1">
        <f t="shared" si="0"/>
        <v>350.19858695652181</v>
      </c>
      <c r="J21" s="1">
        <f t="shared" si="1"/>
        <v>4.2605487966146525</v>
      </c>
      <c r="K21" s="1">
        <f t="shared" si="2"/>
        <v>0.48195054218460703</v>
      </c>
    </row>
    <row r="22" spans="1:11" x14ac:dyDescent="0.3">
      <c r="A22" t="s">
        <v>32</v>
      </c>
      <c r="B22" t="s">
        <v>66</v>
      </c>
      <c r="C22" t="s">
        <v>39</v>
      </c>
      <c r="D22" t="s">
        <v>35</v>
      </c>
      <c r="E22" s="1">
        <v>58.989130434782609</v>
      </c>
      <c r="F22" s="1">
        <v>65.536956521739128</v>
      </c>
      <c r="G22" s="1">
        <v>72.45228260869564</v>
      </c>
      <c r="H22" s="1">
        <v>145.04315217391303</v>
      </c>
      <c r="I22" s="1">
        <f t="shared" si="0"/>
        <v>283.03239130434781</v>
      </c>
      <c r="J22" s="1">
        <f t="shared" si="1"/>
        <v>4.7980431177446103</v>
      </c>
      <c r="K22" s="1">
        <f t="shared" si="2"/>
        <v>1.1110005527915976</v>
      </c>
    </row>
    <row r="23" spans="1:11" x14ac:dyDescent="0.3">
      <c r="A23" t="s">
        <v>32</v>
      </c>
      <c r="B23" t="s">
        <v>67</v>
      </c>
      <c r="C23" t="s">
        <v>52</v>
      </c>
      <c r="D23" t="s">
        <v>35</v>
      </c>
      <c r="E23" s="1">
        <v>108.72826086956522</v>
      </c>
      <c r="F23" s="1">
        <v>55.813586956521732</v>
      </c>
      <c r="G23" s="1">
        <v>86.270652173913035</v>
      </c>
      <c r="H23" s="1">
        <v>219.34576086956528</v>
      </c>
      <c r="I23" s="1">
        <f t="shared" si="0"/>
        <v>361.43000000000006</v>
      </c>
      <c r="J23" s="1">
        <f t="shared" si="1"/>
        <v>3.3241587523742884</v>
      </c>
      <c r="K23" s="1">
        <f t="shared" si="2"/>
        <v>0.51333100069978999</v>
      </c>
    </row>
    <row r="24" spans="1:11" x14ac:dyDescent="0.3">
      <c r="A24" t="s">
        <v>32</v>
      </c>
      <c r="B24" t="s">
        <v>68</v>
      </c>
      <c r="C24" t="s">
        <v>69</v>
      </c>
      <c r="D24" t="s">
        <v>70</v>
      </c>
      <c r="E24" s="1">
        <v>56.608695652173914</v>
      </c>
      <c r="F24" s="1">
        <v>25.326086956521738</v>
      </c>
      <c r="G24" s="1">
        <v>23.065217391304348</v>
      </c>
      <c r="H24" s="1">
        <v>153.75271739130434</v>
      </c>
      <c r="I24" s="1">
        <f t="shared" si="0"/>
        <v>202.14402173913044</v>
      </c>
      <c r="J24" s="1">
        <f t="shared" si="1"/>
        <v>3.5709005376344085</v>
      </c>
      <c r="K24" s="1">
        <f t="shared" si="2"/>
        <v>0.4473886328725038</v>
      </c>
    </row>
    <row r="25" spans="1:11" x14ac:dyDescent="0.3">
      <c r="A25" t="s">
        <v>32</v>
      </c>
      <c r="B25" t="s">
        <v>71</v>
      </c>
      <c r="C25" t="s">
        <v>34</v>
      </c>
      <c r="D25" t="s">
        <v>35</v>
      </c>
      <c r="E25" s="1">
        <v>44.576086956521742</v>
      </c>
      <c r="F25" s="1">
        <v>45.11326086956521</v>
      </c>
      <c r="G25" s="1">
        <v>48.70402173913044</v>
      </c>
      <c r="H25" s="1">
        <v>141.66597826086959</v>
      </c>
      <c r="I25" s="1">
        <f t="shared" si="0"/>
        <v>235.48326086956524</v>
      </c>
      <c r="J25" s="1">
        <f t="shared" si="1"/>
        <v>5.2827261643501586</v>
      </c>
      <c r="K25" s="1">
        <f t="shared" si="2"/>
        <v>1.012050719336747</v>
      </c>
    </row>
    <row r="26" spans="1:11" x14ac:dyDescent="0.3">
      <c r="A26" t="s">
        <v>32</v>
      </c>
      <c r="B26" t="s">
        <v>72</v>
      </c>
      <c r="C26" t="s">
        <v>41</v>
      </c>
      <c r="D26" t="s">
        <v>35</v>
      </c>
      <c r="E26" s="1">
        <v>104.48913043478261</v>
      </c>
      <c r="F26" s="1">
        <v>51.678260869565243</v>
      </c>
      <c r="G26" s="1">
        <v>75.804021739130405</v>
      </c>
      <c r="H26" s="1">
        <v>233.13576086956544</v>
      </c>
      <c r="I26" s="1">
        <f t="shared" si="0"/>
        <v>360.61804347826109</v>
      </c>
      <c r="J26" s="1">
        <f t="shared" si="1"/>
        <v>3.4512493498387622</v>
      </c>
      <c r="K26" s="1">
        <f t="shared" si="2"/>
        <v>0.49458025590346427</v>
      </c>
    </row>
    <row r="27" spans="1:11" x14ac:dyDescent="0.3">
      <c r="A27" t="s">
        <v>32</v>
      </c>
      <c r="B27" t="s">
        <v>73</v>
      </c>
      <c r="C27" t="s">
        <v>74</v>
      </c>
      <c r="D27" t="s">
        <v>50</v>
      </c>
      <c r="E27" s="1">
        <v>35.456521739130437</v>
      </c>
      <c r="F27" s="1">
        <v>7.7119565217391308</v>
      </c>
      <c r="G27" s="1">
        <v>52.70086956521741</v>
      </c>
      <c r="H27" s="1">
        <v>73.847826086956516</v>
      </c>
      <c r="I27" s="1">
        <f t="shared" si="0"/>
        <v>134.26065217391306</v>
      </c>
      <c r="J27" s="1">
        <f t="shared" si="1"/>
        <v>3.78662783568363</v>
      </c>
      <c r="K27" s="1">
        <f t="shared" si="2"/>
        <v>0.21750459840588596</v>
      </c>
    </row>
    <row r="28" spans="1:11" x14ac:dyDescent="0.3">
      <c r="A28" t="s">
        <v>32</v>
      </c>
      <c r="B28" t="s">
        <v>75</v>
      </c>
      <c r="C28" t="s">
        <v>34</v>
      </c>
      <c r="D28" t="s">
        <v>35</v>
      </c>
      <c r="E28" s="1">
        <v>177.13043478260869</v>
      </c>
      <c r="F28" s="1">
        <v>69.370869565217404</v>
      </c>
      <c r="G28" s="1">
        <v>151.55108695652169</v>
      </c>
      <c r="H28" s="1">
        <v>331.54586956521752</v>
      </c>
      <c r="I28" s="1">
        <f t="shared" si="0"/>
        <v>552.46782608695662</v>
      </c>
      <c r="J28" s="1">
        <f t="shared" si="1"/>
        <v>3.1189887088856167</v>
      </c>
      <c r="K28" s="1">
        <f t="shared" si="2"/>
        <v>0.39163721158566528</v>
      </c>
    </row>
    <row r="29" spans="1:11" x14ac:dyDescent="0.3">
      <c r="A29" t="s">
        <v>32</v>
      </c>
      <c r="B29" t="s">
        <v>76</v>
      </c>
      <c r="C29" t="s">
        <v>41</v>
      </c>
      <c r="D29" t="s">
        <v>35</v>
      </c>
      <c r="E29" s="1">
        <v>77.326086956521735</v>
      </c>
      <c r="F29" s="1">
        <v>44.728369565217385</v>
      </c>
      <c r="G29" s="1">
        <v>79.024891304347861</v>
      </c>
      <c r="H29" s="1">
        <v>169.75195652173906</v>
      </c>
      <c r="I29" s="1">
        <f t="shared" si="0"/>
        <v>293.50521739130431</v>
      </c>
      <c r="J29" s="1">
        <f t="shared" si="1"/>
        <v>3.7956817542873207</v>
      </c>
      <c r="K29" s="1">
        <f t="shared" si="2"/>
        <v>0.57843829069440533</v>
      </c>
    </row>
    <row r="30" spans="1:11" x14ac:dyDescent="0.3">
      <c r="A30" t="s">
        <v>32</v>
      </c>
      <c r="B30" t="s">
        <v>77</v>
      </c>
      <c r="C30" t="s">
        <v>52</v>
      </c>
      <c r="D30" t="s">
        <v>35</v>
      </c>
      <c r="E30" s="1">
        <v>77.445652173913047</v>
      </c>
      <c r="F30" s="1">
        <v>25.728478260869576</v>
      </c>
      <c r="G30" s="1">
        <v>88.602173913043472</v>
      </c>
      <c r="H30" s="1">
        <v>132.35891304347822</v>
      </c>
      <c r="I30" s="1">
        <f t="shared" si="0"/>
        <v>246.68956521739128</v>
      </c>
      <c r="J30" s="1">
        <f t="shared" si="1"/>
        <v>3.1853249122807012</v>
      </c>
      <c r="K30" s="1">
        <f t="shared" si="2"/>
        <v>0.33221333333333347</v>
      </c>
    </row>
    <row r="31" spans="1:11" x14ac:dyDescent="0.3">
      <c r="A31" t="s">
        <v>32</v>
      </c>
      <c r="B31" t="s">
        <v>78</v>
      </c>
      <c r="C31" t="s">
        <v>79</v>
      </c>
      <c r="D31" t="s">
        <v>80</v>
      </c>
      <c r="E31" s="1">
        <v>83.847826086956516</v>
      </c>
      <c r="F31" s="1">
        <v>7.8793478260869563</v>
      </c>
      <c r="G31" s="1">
        <v>54.809782608695649</v>
      </c>
      <c r="H31" s="1">
        <v>170.60054347826087</v>
      </c>
      <c r="I31" s="1">
        <f t="shared" si="0"/>
        <v>233.28967391304349</v>
      </c>
      <c r="J31" s="1">
        <f t="shared" si="1"/>
        <v>2.7822984184599431</v>
      </c>
      <c r="K31" s="1">
        <f t="shared" si="2"/>
        <v>9.3971998962924561E-2</v>
      </c>
    </row>
    <row r="32" spans="1:11" x14ac:dyDescent="0.3">
      <c r="A32" t="s">
        <v>32</v>
      </c>
      <c r="B32" t="s">
        <v>81</v>
      </c>
      <c r="C32" t="s">
        <v>34</v>
      </c>
      <c r="D32" t="s">
        <v>35</v>
      </c>
      <c r="E32" s="1">
        <v>97.456521739130437</v>
      </c>
      <c r="F32" s="1">
        <v>52.082391304347816</v>
      </c>
      <c r="G32" s="1">
        <v>66.627173913043492</v>
      </c>
      <c r="H32" s="1">
        <v>152.29641304347834</v>
      </c>
      <c r="I32" s="1">
        <f t="shared" si="0"/>
        <v>271.00597826086965</v>
      </c>
      <c r="J32" s="1">
        <f t="shared" si="1"/>
        <v>2.7807885344635297</v>
      </c>
      <c r="K32" s="1">
        <f t="shared" si="2"/>
        <v>0.5344166852554092</v>
      </c>
    </row>
    <row r="33" spans="1:11" x14ac:dyDescent="0.3">
      <c r="A33" t="s">
        <v>32</v>
      </c>
      <c r="B33" t="s">
        <v>82</v>
      </c>
      <c r="C33" t="s">
        <v>55</v>
      </c>
      <c r="D33" t="s">
        <v>50</v>
      </c>
      <c r="E33" s="1">
        <v>233.45652173913044</v>
      </c>
      <c r="F33" s="1">
        <v>76.601086956521726</v>
      </c>
      <c r="G33" s="1">
        <v>187.49239130434773</v>
      </c>
      <c r="H33" s="1">
        <v>524.82119565217408</v>
      </c>
      <c r="I33" s="1">
        <f t="shared" si="0"/>
        <v>788.91467391304354</v>
      </c>
      <c r="J33" s="1">
        <f t="shared" si="1"/>
        <v>3.3792787969084648</v>
      </c>
      <c r="K33" s="1">
        <f t="shared" si="2"/>
        <v>0.32811714312319579</v>
      </c>
    </row>
    <row r="34" spans="1:11" x14ac:dyDescent="0.3">
      <c r="A34" t="s">
        <v>32</v>
      </c>
      <c r="B34" t="s">
        <v>83</v>
      </c>
      <c r="C34" t="s">
        <v>84</v>
      </c>
      <c r="D34" t="s">
        <v>35</v>
      </c>
      <c r="E34" s="1">
        <v>147.94565217391303</v>
      </c>
      <c r="F34" s="1">
        <v>22.090217391304343</v>
      </c>
      <c r="G34" s="1">
        <v>147.62456521739128</v>
      </c>
      <c r="H34" s="1">
        <v>290.76815217391305</v>
      </c>
      <c r="I34" s="1">
        <f t="shared" si="0"/>
        <v>460.48293478260871</v>
      </c>
      <c r="J34" s="1">
        <f t="shared" si="1"/>
        <v>3.112514142972596</v>
      </c>
      <c r="K34" s="1">
        <f t="shared" si="2"/>
        <v>0.14931305561678052</v>
      </c>
    </row>
    <row r="35" spans="1:11" x14ac:dyDescent="0.3">
      <c r="A35" t="s">
        <v>32</v>
      </c>
      <c r="B35" t="s">
        <v>85</v>
      </c>
      <c r="C35" t="s">
        <v>55</v>
      </c>
      <c r="D35" t="s">
        <v>50</v>
      </c>
      <c r="E35" s="1">
        <v>130.44565217391303</v>
      </c>
      <c r="F35" s="1">
        <v>71.690869565217369</v>
      </c>
      <c r="G35" s="1">
        <v>117.38043478260872</v>
      </c>
      <c r="H35" s="1">
        <v>416.3298913043476</v>
      </c>
      <c r="I35" s="1">
        <f t="shared" si="0"/>
        <v>605.40119565217367</v>
      </c>
      <c r="J35" s="1">
        <f t="shared" si="1"/>
        <v>4.6410224147987655</v>
      </c>
      <c r="K35" s="1">
        <f t="shared" si="2"/>
        <v>0.54958420131655683</v>
      </c>
    </row>
    <row r="36" spans="1:11" x14ac:dyDescent="0.3">
      <c r="A36" t="s">
        <v>32</v>
      </c>
      <c r="B36" t="s">
        <v>86</v>
      </c>
      <c r="C36" t="s">
        <v>87</v>
      </c>
      <c r="D36" t="s">
        <v>35</v>
      </c>
      <c r="E36" s="1">
        <v>15.521739130434783</v>
      </c>
      <c r="F36" s="1">
        <v>13.18413043478261</v>
      </c>
      <c r="G36" s="1">
        <v>21.647717391304344</v>
      </c>
      <c r="H36" s="1">
        <v>53.196739130434729</v>
      </c>
      <c r="I36" s="1">
        <f t="shared" si="0"/>
        <v>88.028586956521679</v>
      </c>
      <c r="J36" s="1">
        <f t="shared" si="1"/>
        <v>5.6713095238095201</v>
      </c>
      <c r="K36" s="1">
        <f t="shared" si="2"/>
        <v>0.84939775910364146</v>
      </c>
    </row>
    <row r="37" spans="1:11" x14ac:dyDescent="0.3">
      <c r="A37" t="s">
        <v>32</v>
      </c>
      <c r="B37" t="s">
        <v>88</v>
      </c>
      <c r="C37" t="s">
        <v>89</v>
      </c>
      <c r="D37" t="s">
        <v>35</v>
      </c>
      <c r="E37" s="1">
        <v>31.423913043478262</v>
      </c>
      <c r="F37" s="1">
        <v>21.793478260869566</v>
      </c>
      <c r="G37" s="1">
        <v>25.002717391304348</v>
      </c>
      <c r="H37" s="1">
        <v>61.350543478260867</v>
      </c>
      <c r="I37" s="1">
        <f t="shared" si="0"/>
        <v>108.14673913043478</v>
      </c>
      <c r="J37" s="1">
        <f t="shared" si="1"/>
        <v>3.4415427187824279</v>
      </c>
      <c r="K37" s="1">
        <f t="shared" si="2"/>
        <v>0.69353164994811489</v>
      </c>
    </row>
    <row r="38" spans="1:11" x14ac:dyDescent="0.3">
      <c r="A38" t="s">
        <v>32</v>
      </c>
      <c r="B38" t="s">
        <v>90</v>
      </c>
      <c r="C38" t="s">
        <v>87</v>
      </c>
      <c r="D38" t="s">
        <v>35</v>
      </c>
      <c r="E38" s="1">
        <v>57.847826086956523</v>
      </c>
      <c r="F38" s="1">
        <v>65.721739130434784</v>
      </c>
      <c r="G38" s="1">
        <v>47.520869565217382</v>
      </c>
      <c r="H38" s="1">
        <v>166.47967391304346</v>
      </c>
      <c r="I38" s="1">
        <f t="shared" si="0"/>
        <v>279.72228260869565</v>
      </c>
      <c r="J38" s="1">
        <f t="shared" si="1"/>
        <v>4.8354847801578353</v>
      </c>
      <c r="K38" s="1">
        <f t="shared" si="2"/>
        <v>1.1361142427658775</v>
      </c>
    </row>
    <row r="39" spans="1:11" x14ac:dyDescent="0.3">
      <c r="A39" t="s">
        <v>32</v>
      </c>
      <c r="B39" t="s">
        <v>91</v>
      </c>
      <c r="C39" t="s">
        <v>92</v>
      </c>
      <c r="D39" t="s">
        <v>35</v>
      </c>
      <c r="E39" s="1">
        <v>27.391304347826086</v>
      </c>
      <c r="F39" s="1">
        <v>46.989130434782609</v>
      </c>
      <c r="G39" s="1">
        <v>0.39130434782608697</v>
      </c>
      <c r="H39" s="1">
        <v>87.173913043478265</v>
      </c>
      <c r="I39" s="1">
        <f t="shared" si="0"/>
        <v>134.55434782608697</v>
      </c>
      <c r="J39" s="1">
        <f t="shared" si="1"/>
        <v>4.9123015873015881</v>
      </c>
      <c r="K39" s="1">
        <f t="shared" si="2"/>
        <v>1.7154761904761906</v>
      </c>
    </row>
    <row r="40" spans="1:11" x14ac:dyDescent="0.3">
      <c r="A40" t="s">
        <v>32</v>
      </c>
      <c r="B40" t="s">
        <v>93</v>
      </c>
      <c r="C40" t="s">
        <v>94</v>
      </c>
      <c r="D40" t="s">
        <v>95</v>
      </c>
      <c r="E40" s="1">
        <v>51.760869565217391</v>
      </c>
      <c r="F40" s="1">
        <v>41.478260869565219</v>
      </c>
      <c r="G40" s="1">
        <v>27.828804347826086</v>
      </c>
      <c r="H40" s="1">
        <v>113.00815217391305</v>
      </c>
      <c r="I40" s="1">
        <f t="shared" si="0"/>
        <v>182.31521739130437</v>
      </c>
      <c r="J40" s="1">
        <f t="shared" si="1"/>
        <v>3.5222595548089042</v>
      </c>
      <c r="K40" s="1">
        <f t="shared" si="2"/>
        <v>0.80134397312053762</v>
      </c>
    </row>
    <row r="41" spans="1:11" x14ac:dyDescent="0.3">
      <c r="A41" t="s">
        <v>32</v>
      </c>
      <c r="B41" t="s">
        <v>96</v>
      </c>
      <c r="C41" t="s">
        <v>97</v>
      </c>
      <c r="D41" t="s">
        <v>95</v>
      </c>
      <c r="E41" s="1">
        <v>48.771739130434781</v>
      </c>
      <c r="F41" s="1">
        <v>61.557065217391305</v>
      </c>
      <c r="G41" s="1">
        <v>8.2771739130434785</v>
      </c>
      <c r="H41" s="1">
        <v>111.9945652173913</v>
      </c>
      <c r="I41" s="1">
        <f t="shared" si="0"/>
        <v>181.82880434782606</v>
      </c>
      <c r="J41" s="1">
        <f t="shared" si="1"/>
        <v>3.7281591263650542</v>
      </c>
      <c r="K41" s="1">
        <f t="shared" si="2"/>
        <v>1.2621462001337196</v>
      </c>
    </row>
    <row r="42" spans="1:11" x14ac:dyDescent="0.3">
      <c r="A42" t="s">
        <v>32</v>
      </c>
      <c r="B42" t="s">
        <v>98</v>
      </c>
      <c r="C42" t="s">
        <v>99</v>
      </c>
      <c r="D42" t="s">
        <v>100</v>
      </c>
      <c r="E42" s="1">
        <v>55.054347826086953</v>
      </c>
      <c r="F42" s="1">
        <v>31.771739130434781</v>
      </c>
      <c r="G42" s="1">
        <v>24.929347826086957</v>
      </c>
      <c r="H42" s="1">
        <v>121.27717391304348</v>
      </c>
      <c r="I42" s="1">
        <f t="shared" si="0"/>
        <v>177.97826086956522</v>
      </c>
      <c r="J42" s="1">
        <f t="shared" si="1"/>
        <v>3.2327739387956567</v>
      </c>
      <c r="K42" s="1">
        <f t="shared" si="2"/>
        <v>0.57709772951628824</v>
      </c>
    </row>
    <row r="43" spans="1:11" x14ac:dyDescent="0.3">
      <c r="A43" t="s">
        <v>32</v>
      </c>
      <c r="B43" t="s">
        <v>101</v>
      </c>
      <c r="C43" t="s">
        <v>97</v>
      </c>
      <c r="D43" t="s">
        <v>95</v>
      </c>
      <c r="E43" s="1">
        <v>85.945652173913047</v>
      </c>
      <c r="F43" s="1">
        <v>48.017499999999977</v>
      </c>
      <c r="G43" s="1">
        <v>73.937826086956477</v>
      </c>
      <c r="H43" s="1">
        <v>170.62891304347829</v>
      </c>
      <c r="I43" s="1">
        <f t="shared" si="0"/>
        <v>292.58423913043475</v>
      </c>
      <c r="J43" s="1">
        <f t="shared" si="1"/>
        <v>3.4042936638421648</v>
      </c>
      <c r="K43" s="1">
        <f t="shared" si="2"/>
        <v>0.55869609207031712</v>
      </c>
    </row>
    <row r="44" spans="1:11" x14ac:dyDescent="0.3">
      <c r="A44" t="s">
        <v>32</v>
      </c>
      <c r="B44" t="s">
        <v>102</v>
      </c>
      <c r="C44" t="s">
        <v>55</v>
      </c>
      <c r="D44" t="s">
        <v>50</v>
      </c>
      <c r="E44" s="1">
        <v>73.304347826086953</v>
      </c>
      <c r="F44" s="1">
        <v>35.756956521739134</v>
      </c>
      <c r="G44" s="1">
        <v>65.565869565217383</v>
      </c>
      <c r="H44" s="1">
        <v>179.2177173913044</v>
      </c>
      <c r="I44" s="1">
        <f t="shared" si="0"/>
        <v>280.54054347826093</v>
      </c>
      <c r="J44" s="1">
        <f t="shared" si="1"/>
        <v>3.8270655397390283</v>
      </c>
      <c r="K44" s="1">
        <f t="shared" si="2"/>
        <v>0.48778766310794786</v>
      </c>
    </row>
    <row r="45" spans="1:11" x14ac:dyDescent="0.3">
      <c r="A45" t="s">
        <v>32</v>
      </c>
      <c r="B45" t="s">
        <v>103</v>
      </c>
      <c r="C45" t="s">
        <v>104</v>
      </c>
      <c r="D45" t="s">
        <v>80</v>
      </c>
      <c r="E45" s="1">
        <v>57.478260869565219</v>
      </c>
      <c r="F45" s="1">
        <v>22.298913043478262</v>
      </c>
      <c r="G45" s="1">
        <v>65.657608695652172</v>
      </c>
      <c r="H45" s="1">
        <v>100.9320652173913</v>
      </c>
      <c r="I45" s="1">
        <f t="shared" si="0"/>
        <v>188.88858695652175</v>
      </c>
      <c r="J45" s="1">
        <f t="shared" si="1"/>
        <v>3.2862613464447805</v>
      </c>
      <c r="K45" s="1">
        <f t="shared" si="2"/>
        <v>0.38795385779122543</v>
      </c>
    </row>
    <row r="46" spans="1:11" x14ac:dyDescent="0.3">
      <c r="A46" t="s">
        <v>32</v>
      </c>
      <c r="B46" t="s">
        <v>105</v>
      </c>
      <c r="C46" t="s">
        <v>104</v>
      </c>
      <c r="D46" t="s">
        <v>80</v>
      </c>
      <c r="E46" s="1">
        <v>18.434782608695652</v>
      </c>
      <c r="F46" s="1">
        <v>28.907608695652176</v>
      </c>
      <c r="G46" s="1">
        <v>17.296195652173914</v>
      </c>
      <c r="H46" s="1">
        <v>65.728260869565219</v>
      </c>
      <c r="I46" s="1">
        <f t="shared" si="0"/>
        <v>111.93206521739131</v>
      </c>
      <c r="J46" s="1">
        <f t="shared" si="1"/>
        <v>6.0717865566037741</v>
      </c>
      <c r="K46" s="1">
        <f t="shared" si="2"/>
        <v>1.5681014150943398</v>
      </c>
    </row>
    <row r="47" spans="1:11" x14ac:dyDescent="0.3">
      <c r="A47" t="s">
        <v>32</v>
      </c>
      <c r="B47" t="s">
        <v>106</v>
      </c>
      <c r="C47" t="s">
        <v>107</v>
      </c>
      <c r="D47" t="s">
        <v>95</v>
      </c>
      <c r="E47" s="1">
        <v>53.152173913043477</v>
      </c>
      <c r="F47" s="1">
        <v>33.357391304347836</v>
      </c>
      <c r="G47" s="1">
        <v>29.832717391304353</v>
      </c>
      <c r="H47" s="1">
        <v>69.816195652173889</v>
      </c>
      <c r="I47" s="1">
        <f t="shared" si="0"/>
        <v>133.00630434782607</v>
      </c>
      <c r="J47" s="1">
        <f t="shared" si="1"/>
        <v>2.5023680981595091</v>
      </c>
      <c r="K47" s="1">
        <f t="shared" si="2"/>
        <v>0.62758282208588978</v>
      </c>
    </row>
    <row r="48" spans="1:11" x14ac:dyDescent="0.3">
      <c r="A48" t="s">
        <v>32</v>
      </c>
      <c r="B48" t="s">
        <v>108</v>
      </c>
      <c r="C48" t="s">
        <v>109</v>
      </c>
      <c r="D48" t="s">
        <v>95</v>
      </c>
      <c r="E48" s="1">
        <v>68.456521739130437</v>
      </c>
      <c r="F48" s="1">
        <v>61.972173913043484</v>
      </c>
      <c r="G48" s="1">
        <v>11.846739130434781</v>
      </c>
      <c r="H48" s="1">
        <v>132.97478260869565</v>
      </c>
      <c r="I48" s="1">
        <f t="shared" si="0"/>
        <v>206.79369565217391</v>
      </c>
      <c r="J48" s="1">
        <f t="shared" si="1"/>
        <v>3.0208034296602095</v>
      </c>
      <c r="K48" s="1">
        <f t="shared" si="2"/>
        <v>0.90527786598920301</v>
      </c>
    </row>
    <row r="49" spans="1:11" x14ac:dyDescent="0.3">
      <c r="A49" t="s">
        <v>32</v>
      </c>
      <c r="B49" t="s">
        <v>110</v>
      </c>
      <c r="C49" t="s">
        <v>111</v>
      </c>
      <c r="D49" t="s">
        <v>100</v>
      </c>
      <c r="E49" s="1">
        <v>48.239130434782609</v>
      </c>
      <c r="F49" s="1">
        <v>21.760869565217398</v>
      </c>
      <c r="G49" s="1">
        <v>29.566195652173906</v>
      </c>
      <c r="H49" s="1">
        <v>103.77445652173911</v>
      </c>
      <c r="I49" s="1">
        <f t="shared" si="0"/>
        <v>155.10152173913042</v>
      </c>
      <c r="J49" s="1">
        <f t="shared" si="1"/>
        <v>3.2152636322667867</v>
      </c>
      <c r="K49" s="1">
        <f t="shared" si="2"/>
        <v>0.45110410094637238</v>
      </c>
    </row>
    <row r="50" spans="1:11" x14ac:dyDescent="0.3">
      <c r="A50" t="s">
        <v>32</v>
      </c>
      <c r="B50" t="s">
        <v>112</v>
      </c>
      <c r="C50" t="s">
        <v>113</v>
      </c>
      <c r="D50" t="s">
        <v>114</v>
      </c>
      <c r="E50" s="1">
        <v>77.239130434782609</v>
      </c>
      <c r="F50" s="1">
        <v>59.424347826086944</v>
      </c>
      <c r="G50" s="1">
        <v>42.132934782608693</v>
      </c>
      <c r="H50" s="1">
        <v>155.32304347826087</v>
      </c>
      <c r="I50" s="1">
        <f t="shared" si="0"/>
        <v>256.88032608695653</v>
      </c>
      <c r="J50" s="1">
        <f t="shared" si="1"/>
        <v>3.3257796228539265</v>
      </c>
      <c r="K50" s="1">
        <f t="shared" si="2"/>
        <v>0.76935547424711492</v>
      </c>
    </row>
    <row r="51" spans="1:11" x14ac:dyDescent="0.3">
      <c r="A51" t="s">
        <v>32</v>
      </c>
      <c r="B51" t="s">
        <v>115</v>
      </c>
      <c r="C51" t="s">
        <v>116</v>
      </c>
      <c r="D51" t="s">
        <v>117</v>
      </c>
      <c r="E51" s="1">
        <v>88.532608695652172</v>
      </c>
      <c r="F51" s="1">
        <v>31.333043478260858</v>
      </c>
      <c r="G51" s="1">
        <v>73.318260869565194</v>
      </c>
      <c r="H51" s="1">
        <v>160.32260869565215</v>
      </c>
      <c r="I51" s="1">
        <f t="shared" si="0"/>
        <v>264.97391304347821</v>
      </c>
      <c r="J51" s="1">
        <f t="shared" si="1"/>
        <v>2.9929527317372617</v>
      </c>
      <c r="K51" s="1">
        <f t="shared" si="2"/>
        <v>0.35391528545119694</v>
      </c>
    </row>
    <row r="52" spans="1:11" x14ac:dyDescent="0.3">
      <c r="A52" t="s">
        <v>32</v>
      </c>
      <c r="B52" t="s">
        <v>118</v>
      </c>
      <c r="C52" t="s">
        <v>104</v>
      </c>
      <c r="D52" t="s">
        <v>80</v>
      </c>
      <c r="E52" s="1">
        <v>55.673913043478258</v>
      </c>
      <c r="F52" s="1">
        <v>17.40586956521739</v>
      </c>
      <c r="G52" s="1">
        <v>56.280217391304355</v>
      </c>
      <c r="H52" s="1">
        <v>137.85891304347825</v>
      </c>
      <c r="I52" s="1">
        <f t="shared" si="0"/>
        <v>211.54500000000002</v>
      </c>
      <c r="J52" s="1">
        <f t="shared" si="1"/>
        <v>3.7997149550956664</v>
      </c>
      <c r="K52" s="1">
        <f t="shared" si="2"/>
        <v>0.31263959390862944</v>
      </c>
    </row>
    <row r="53" spans="1:11" x14ac:dyDescent="0.3">
      <c r="A53" t="s">
        <v>32</v>
      </c>
      <c r="B53" t="s">
        <v>119</v>
      </c>
      <c r="C53" t="s">
        <v>120</v>
      </c>
      <c r="D53" t="s">
        <v>121</v>
      </c>
      <c r="E53" s="1">
        <v>90.804347826086953</v>
      </c>
      <c r="F53" s="1">
        <v>46.278043478260876</v>
      </c>
      <c r="G53" s="1">
        <v>68.765652173913054</v>
      </c>
      <c r="H53" s="1">
        <v>203.69793478260857</v>
      </c>
      <c r="I53" s="1">
        <f t="shared" si="0"/>
        <v>318.74163043478251</v>
      </c>
      <c r="J53" s="1">
        <f t="shared" si="1"/>
        <v>3.5102022983002144</v>
      </c>
      <c r="K53" s="1">
        <f t="shared" si="2"/>
        <v>0.50964567871678246</v>
      </c>
    </row>
    <row r="54" spans="1:11" x14ac:dyDescent="0.3">
      <c r="A54" t="s">
        <v>32</v>
      </c>
      <c r="B54" t="s">
        <v>122</v>
      </c>
      <c r="C54" t="s">
        <v>34</v>
      </c>
      <c r="D54" t="s">
        <v>35</v>
      </c>
      <c r="E54" s="1">
        <v>95.391304347826093</v>
      </c>
      <c r="F54" s="1">
        <v>24.305869565217396</v>
      </c>
      <c r="G54" s="1">
        <v>83.071847826086966</v>
      </c>
      <c r="H54" s="1">
        <v>180.13184782608701</v>
      </c>
      <c r="I54" s="1">
        <f t="shared" si="0"/>
        <v>287.50956521739135</v>
      </c>
      <c r="J54" s="1">
        <f t="shared" si="1"/>
        <v>3.0140018231540568</v>
      </c>
      <c r="K54" s="1">
        <f t="shared" si="2"/>
        <v>0.2548017319963537</v>
      </c>
    </row>
    <row r="55" spans="1:11" x14ac:dyDescent="0.3">
      <c r="A55" t="s">
        <v>32</v>
      </c>
      <c r="B55" t="s">
        <v>123</v>
      </c>
      <c r="C55" t="s">
        <v>124</v>
      </c>
      <c r="D55" t="s">
        <v>125</v>
      </c>
      <c r="E55" s="1">
        <v>85.706521739130437</v>
      </c>
      <c r="F55" s="1">
        <v>69.169239130434775</v>
      </c>
      <c r="G55" s="1">
        <v>12.122826086956524</v>
      </c>
      <c r="H55" s="1">
        <v>168.18402173913034</v>
      </c>
      <c r="I55" s="1">
        <f t="shared" si="0"/>
        <v>249.47608695652164</v>
      </c>
      <c r="J55" s="1">
        <f t="shared" si="1"/>
        <v>2.9108180088776145</v>
      </c>
      <c r="K55" s="1">
        <f t="shared" si="2"/>
        <v>0.80704755865567523</v>
      </c>
    </row>
    <row r="56" spans="1:11" x14ac:dyDescent="0.3">
      <c r="A56" t="s">
        <v>32</v>
      </c>
      <c r="B56" t="s">
        <v>126</v>
      </c>
      <c r="C56" t="s">
        <v>55</v>
      </c>
      <c r="D56" t="s">
        <v>50</v>
      </c>
      <c r="E56" s="1">
        <v>43.423913043478258</v>
      </c>
      <c r="F56" s="1">
        <v>32.563913043478259</v>
      </c>
      <c r="G56" s="1">
        <v>44.057065217391312</v>
      </c>
      <c r="H56" s="1">
        <v>82.31467391304345</v>
      </c>
      <c r="I56" s="1">
        <f t="shared" si="0"/>
        <v>158.93565217391301</v>
      </c>
      <c r="J56" s="1">
        <f t="shared" si="1"/>
        <v>3.6600951188986226</v>
      </c>
      <c r="K56" s="1">
        <f t="shared" si="2"/>
        <v>0.74990738423028791</v>
      </c>
    </row>
    <row r="57" spans="1:11" x14ac:dyDescent="0.3">
      <c r="A57" t="s">
        <v>32</v>
      </c>
      <c r="B57" t="s">
        <v>127</v>
      </c>
      <c r="C57" t="s">
        <v>37</v>
      </c>
      <c r="D57" t="s">
        <v>35</v>
      </c>
      <c r="E57" s="1">
        <v>47.217391304347828</v>
      </c>
      <c r="F57" s="1">
        <v>24.038586956521737</v>
      </c>
      <c r="G57" s="1">
        <v>32.216304347826089</v>
      </c>
      <c r="H57" s="1">
        <v>81.86326086956521</v>
      </c>
      <c r="I57" s="1">
        <f t="shared" si="0"/>
        <v>138.11815217391302</v>
      </c>
      <c r="J57" s="1">
        <f t="shared" si="1"/>
        <v>2.9251542357274394</v>
      </c>
      <c r="K57" s="1">
        <f t="shared" si="2"/>
        <v>0.50910451197053397</v>
      </c>
    </row>
    <row r="58" spans="1:11" x14ac:dyDescent="0.3">
      <c r="A58" t="s">
        <v>32</v>
      </c>
      <c r="B58" t="s">
        <v>128</v>
      </c>
      <c r="C58" t="s">
        <v>129</v>
      </c>
      <c r="D58" t="s">
        <v>114</v>
      </c>
      <c r="E58" s="1">
        <v>58.478260869565219</v>
      </c>
      <c r="F58" s="1">
        <v>58.971956521739138</v>
      </c>
      <c r="G58" s="1">
        <v>17.364673913043472</v>
      </c>
      <c r="H58" s="1">
        <v>122.67510869565214</v>
      </c>
      <c r="I58" s="1">
        <f t="shared" si="0"/>
        <v>199.01173913043476</v>
      </c>
      <c r="J58" s="1">
        <f t="shared" si="1"/>
        <v>3.4031747211895906</v>
      </c>
      <c r="K58" s="1">
        <f t="shared" si="2"/>
        <v>1.0084423791821562</v>
      </c>
    </row>
    <row r="59" spans="1:11" x14ac:dyDescent="0.3">
      <c r="A59" t="s">
        <v>32</v>
      </c>
      <c r="B59" t="s">
        <v>130</v>
      </c>
      <c r="C59" t="s">
        <v>131</v>
      </c>
      <c r="D59" t="s">
        <v>121</v>
      </c>
      <c r="E59" s="1">
        <v>38.380434782608695</v>
      </c>
      <c r="F59" s="1">
        <v>25.281521739130426</v>
      </c>
      <c r="G59" s="1">
        <v>5.4075000000000006</v>
      </c>
      <c r="H59" s="1">
        <v>55.585000000000008</v>
      </c>
      <c r="I59" s="1">
        <f t="shared" si="0"/>
        <v>86.274021739130433</v>
      </c>
      <c r="J59" s="1">
        <f t="shared" si="1"/>
        <v>2.2478646275842538</v>
      </c>
      <c r="K59" s="1">
        <f t="shared" si="2"/>
        <v>0.6587085811384874</v>
      </c>
    </row>
    <row r="60" spans="1:11" x14ac:dyDescent="0.3">
      <c r="A60" t="s">
        <v>32</v>
      </c>
      <c r="B60" t="s">
        <v>132</v>
      </c>
      <c r="C60" t="s">
        <v>133</v>
      </c>
      <c r="D60" t="s">
        <v>100</v>
      </c>
      <c r="E60" s="1">
        <v>74.836956521739125</v>
      </c>
      <c r="F60" s="1">
        <v>39.167391304347824</v>
      </c>
      <c r="G60" s="1">
        <v>58.255978260869554</v>
      </c>
      <c r="H60" s="1">
        <v>149.82749999999999</v>
      </c>
      <c r="I60" s="1">
        <f t="shared" si="0"/>
        <v>247.25086956521736</v>
      </c>
      <c r="J60" s="1">
        <f t="shared" si="1"/>
        <v>3.3038605664488014</v>
      </c>
      <c r="K60" s="1">
        <f t="shared" si="2"/>
        <v>0.52336964415395792</v>
      </c>
    </row>
    <row r="61" spans="1:11" x14ac:dyDescent="0.3">
      <c r="A61" t="s">
        <v>32</v>
      </c>
      <c r="B61" t="s">
        <v>134</v>
      </c>
      <c r="C61" t="s">
        <v>55</v>
      </c>
      <c r="D61" t="s">
        <v>50</v>
      </c>
      <c r="E61" s="1">
        <v>75.478260869565219</v>
      </c>
      <c r="F61" s="1">
        <v>30.971739130434788</v>
      </c>
      <c r="G61" s="1">
        <v>70.69728260869563</v>
      </c>
      <c r="H61" s="1">
        <v>151.46923913043477</v>
      </c>
      <c r="I61" s="1">
        <f t="shared" si="0"/>
        <v>253.13826086956519</v>
      </c>
      <c r="J61" s="1">
        <f t="shared" si="1"/>
        <v>3.3537903225806449</v>
      </c>
      <c r="K61" s="1">
        <f t="shared" si="2"/>
        <v>0.41033986175115211</v>
      </c>
    </row>
    <row r="62" spans="1:11" x14ac:dyDescent="0.3">
      <c r="A62" t="s">
        <v>32</v>
      </c>
      <c r="B62" t="s">
        <v>135</v>
      </c>
      <c r="C62" t="s">
        <v>136</v>
      </c>
      <c r="D62" t="s">
        <v>137</v>
      </c>
      <c r="E62" s="1">
        <v>103.8804347826087</v>
      </c>
      <c r="F62" s="1">
        <v>47.589130434782625</v>
      </c>
      <c r="G62" s="1">
        <v>66.555000000000021</v>
      </c>
      <c r="H62" s="1">
        <v>236.57923913043479</v>
      </c>
      <c r="I62" s="1">
        <f t="shared" si="0"/>
        <v>350.72336956521747</v>
      </c>
      <c r="J62" s="1">
        <f t="shared" si="1"/>
        <v>3.3762216176624471</v>
      </c>
      <c r="K62" s="1">
        <f t="shared" si="2"/>
        <v>0.45811447106832703</v>
      </c>
    </row>
    <row r="63" spans="1:11" x14ac:dyDescent="0.3">
      <c r="A63" t="s">
        <v>32</v>
      </c>
      <c r="B63" t="s">
        <v>138</v>
      </c>
      <c r="C63" t="s">
        <v>37</v>
      </c>
      <c r="D63" t="s">
        <v>35</v>
      </c>
      <c r="E63" s="1">
        <v>44.913043478260867</v>
      </c>
      <c r="F63" s="1">
        <v>40.653804347826096</v>
      </c>
      <c r="G63" s="1">
        <v>31.053043478260882</v>
      </c>
      <c r="H63" s="1">
        <v>80.070326086956541</v>
      </c>
      <c r="I63" s="1">
        <f t="shared" si="0"/>
        <v>151.7771739130435</v>
      </c>
      <c r="J63" s="1">
        <f t="shared" si="1"/>
        <v>3.3793562439496618</v>
      </c>
      <c r="K63" s="1">
        <f t="shared" si="2"/>
        <v>0.90516698935140394</v>
      </c>
    </row>
    <row r="64" spans="1:11" x14ac:dyDescent="0.3">
      <c r="A64" t="s">
        <v>32</v>
      </c>
      <c r="B64" t="s">
        <v>139</v>
      </c>
      <c r="C64" t="s">
        <v>116</v>
      </c>
      <c r="D64" t="s">
        <v>117</v>
      </c>
      <c r="E64" s="1">
        <v>78.576086956521735</v>
      </c>
      <c r="F64" s="1">
        <v>40.134891304347839</v>
      </c>
      <c r="G64" s="1">
        <v>51.912500000000009</v>
      </c>
      <c r="H64" s="1">
        <v>146.67184782608692</v>
      </c>
      <c r="I64" s="1">
        <f t="shared" si="0"/>
        <v>238.71923913043477</v>
      </c>
      <c r="J64" s="1">
        <f t="shared" si="1"/>
        <v>3.0380647392447089</v>
      </c>
      <c r="K64" s="1">
        <f t="shared" si="2"/>
        <v>0.51077742426338379</v>
      </c>
    </row>
    <row r="65" spans="1:11" x14ac:dyDescent="0.3">
      <c r="A65" t="s">
        <v>32</v>
      </c>
      <c r="B65" t="s">
        <v>140</v>
      </c>
      <c r="C65" t="s">
        <v>39</v>
      </c>
      <c r="D65" t="s">
        <v>35</v>
      </c>
      <c r="E65" s="1">
        <v>142.77173913043478</v>
      </c>
      <c r="F65" s="1">
        <v>33.818369565217402</v>
      </c>
      <c r="G65" s="1">
        <v>184.00749999999999</v>
      </c>
      <c r="H65" s="1">
        <v>271.48217391304343</v>
      </c>
      <c r="I65" s="1">
        <f t="shared" si="0"/>
        <v>489.30804347826086</v>
      </c>
      <c r="J65" s="1">
        <f t="shared" si="1"/>
        <v>3.4272051770079939</v>
      </c>
      <c r="K65" s="1">
        <f t="shared" si="2"/>
        <v>0.23687019413779986</v>
      </c>
    </row>
    <row r="66" spans="1:11" x14ac:dyDescent="0.3">
      <c r="A66" t="s">
        <v>32</v>
      </c>
      <c r="B66" t="s">
        <v>141</v>
      </c>
      <c r="C66" t="s">
        <v>87</v>
      </c>
      <c r="D66" t="s">
        <v>35</v>
      </c>
      <c r="E66" s="1">
        <v>143.9891304347826</v>
      </c>
      <c r="F66" s="1">
        <v>31.032608695652176</v>
      </c>
      <c r="G66" s="1">
        <v>163.10869565217391</v>
      </c>
      <c r="H66" s="1">
        <v>451.57336956521738</v>
      </c>
      <c r="I66" s="1">
        <f t="shared" ref="I66:I129" si="3">SUM(F66:H66)</f>
        <v>645.7146739130435</v>
      </c>
      <c r="J66" s="1">
        <f t="shared" ref="J66:J129" si="4">I66/E66</f>
        <v>4.4844681814750516</v>
      </c>
      <c r="K66" s="1">
        <f t="shared" ref="K66:K129" si="5">F66/E66</f>
        <v>0.21552049520646188</v>
      </c>
    </row>
    <row r="67" spans="1:11" x14ac:dyDescent="0.3">
      <c r="A67" t="s">
        <v>32</v>
      </c>
      <c r="B67" t="s">
        <v>142</v>
      </c>
      <c r="C67" t="s">
        <v>55</v>
      </c>
      <c r="D67" t="s">
        <v>50</v>
      </c>
      <c r="E67" s="1">
        <v>90.097826086956516</v>
      </c>
      <c r="F67" s="1">
        <v>22.811086956521738</v>
      </c>
      <c r="G67" s="1">
        <v>83.885652173913044</v>
      </c>
      <c r="H67" s="1">
        <v>146.84195652173915</v>
      </c>
      <c r="I67" s="1">
        <f t="shared" si="3"/>
        <v>253.53869565217394</v>
      </c>
      <c r="J67" s="1">
        <f t="shared" si="4"/>
        <v>2.8140378815297389</v>
      </c>
      <c r="K67" s="1">
        <f t="shared" si="5"/>
        <v>0.25318132464712267</v>
      </c>
    </row>
    <row r="68" spans="1:11" x14ac:dyDescent="0.3">
      <c r="A68" t="s">
        <v>32</v>
      </c>
      <c r="B68" t="s">
        <v>143</v>
      </c>
      <c r="C68" t="s">
        <v>34</v>
      </c>
      <c r="D68" t="s">
        <v>35</v>
      </c>
      <c r="E68" s="1">
        <v>111.71739130434783</v>
      </c>
      <c r="F68" s="1">
        <v>30.994673913043471</v>
      </c>
      <c r="G68" s="1">
        <v>118.97565217391305</v>
      </c>
      <c r="H68" s="1">
        <v>174.03173913043474</v>
      </c>
      <c r="I68" s="1">
        <f t="shared" si="3"/>
        <v>324.00206521739125</v>
      </c>
      <c r="J68" s="1">
        <f t="shared" si="4"/>
        <v>2.9001936174352982</v>
      </c>
      <c r="K68" s="1">
        <f t="shared" si="5"/>
        <v>0.27743821755205283</v>
      </c>
    </row>
    <row r="69" spans="1:11" x14ac:dyDescent="0.3">
      <c r="A69" t="s">
        <v>32</v>
      </c>
      <c r="B69" t="s">
        <v>144</v>
      </c>
      <c r="C69" t="s">
        <v>87</v>
      </c>
      <c r="D69" t="s">
        <v>35</v>
      </c>
      <c r="E69" s="1">
        <v>90.858695652173907</v>
      </c>
      <c r="F69" s="1">
        <v>31.891521739130436</v>
      </c>
      <c r="G69" s="1">
        <v>77.942826086956543</v>
      </c>
      <c r="H69" s="1">
        <v>168.76043478260863</v>
      </c>
      <c r="I69" s="1">
        <f t="shared" si="3"/>
        <v>278.5947826086956</v>
      </c>
      <c r="J69" s="1">
        <f t="shared" si="4"/>
        <v>3.0662423734896516</v>
      </c>
      <c r="K69" s="1">
        <f t="shared" si="5"/>
        <v>0.35100131594688366</v>
      </c>
    </row>
    <row r="70" spans="1:11" x14ac:dyDescent="0.3">
      <c r="A70" t="s">
        <v>32</v>
      </c>
      <c r="B70" t="s">
        <v>145</v>
      </c>
      <c r="C70" t="s">
        <v>39</v>
      </c>
      <c r="D70" t="s">
        <v>35</v>
      </c>
      <c r="E70" s="1">
        <v>174.5108695652174</v>
      </c>
      <c r="F70" s="1">
        <v>105.52043478260865</v>
      </c>
      <c r="G70" s="1">
        <v>164.99086956521739</v>
      </c>
      <c r="H70" s="1">
        <v>296.45119565217391</v>
      </c>
      <c r="I70" s="1">
        <f t="shared" si="3"/>
        <v>566.96249999999986</v>
      </c>
      <c r="J70" s="1">
        <f t="shared" si="4"/>
        <v>3.2488663967611324</v>
      </c>
      <c r="K70" s="1">
        <f t="shared" si="5"/>
        <v>0.60466396761133567</v>
      </c>
    </row>
    <row r="71" spans="1:11" x14ac:dyDescent="0.3">
      <c r="A71" t="s">
        <v>32</v>
      </c>
      <c r="B71" t="s">
        <v>146</v>
      </c>
      <c r="C71" t="s">
        <v>34</v>
      </c>
      <c r="D71" t="s">
        <v>35</v>
      </c>
      <c r="E71" s="1">
        <v>122.76086956521739</v>
      </c>
      <c r="F71" s="1">
        <v>42.089347826086957</v>
      </c>
      <c r="G71" s="1">
        <v>134.18586956521742</v>
      </c>
      <c r="H71" s="1">
        <v>251.7519565217392</v>
      </c>
      <c r="I71" s="1">
        <f t="shared" si="3"/>
        <v>428.02717391304361</v>
      </c>
      <c r="J71" s="1">
        <f t="shared" si="4"/>
        <v>3.486674340357713</v>
      </c>
      <c r="K71" s="1">
        <f t="shared" si="5"/>
        <v>0.34285638392066586</v>
      </c>
    </row>
    <row r="72" spans="1:11" x14ac:dyDescent="0.3">
      <c r="A72" t="s">
        <v>32</v>
      </c>
      <c r="B72" t="s">
        <v>147</v>
      </c>
      <c r="C72" t="s">
        <v>37</v>
      </c>
      <c r="D72" t="s">
        <v>35</v>
      </c>
      <c r="E72" s="1">
        <v>60.597826086956523</v>
      </c>
      <c r="F72" s="1">
        <v>56.486521739130438</v>
      </c>
      <c r="G72" s="1">
        <v>74.378478260869556</v>
      </c>
      <c r="H72" s="1">
        <v>133.67195652173913</v>
      </c>
      <c r="I72" s="1">
        <f t="shared" si="3"/>
        <v>264.53695652173917</v>
      </c>
      <c r="J72" s="1">
        <f t="shared" si="4"/>
        <v>4.3654529147982064</v>
      </c>
      <c r="K72" s="1">
        <f t="shared" si="5"/>
        <v>0.93215426008968616</v>
      </c>
    </row>
    <row r="73" spans="1:11" x14ac:dyDescent="0.3">
      <c r="A73" t="s">
        <v>32</v>
      </c>
      <c r="B73" t="s">
        <v>148</v>
      </c>
      <c r="C73" t="s">
        <v>133</v>
      </c>
      <c r="D73" t="s">
        <v>100</v>
      </c>
      <c r="E73" s="1">
        <v>93.456521739130437</v>
      </c>
      <c r="F73" s="1">
        <v>65.104456521739124</v>
      </c>
      <c r="G73" s="1">
        <v>78.896521739130435</v>
      </c>
      <c r="H73" s="1">
        <v>164.15043478260867</v>
      </c>
      <c r="I73" s="1">
        <f t="shared" si="3"/>
        <v>308.15141304347821</v>
      </c>
      <c r="J73" s="1">
        <f t="shared" si="4"/>
        <v>3.2972702954175386</v>
      </c>
      <c r="K73" s="1">
        <f t="shared" si="5"/>
        <v>0.69662828564782497</v>
      </c>
    </row>
    <row r="74" spans="1:11" x14ac:dyDescent="0.3">
      <c r="A74" t="s">
        <v>32</v>
      </c>
      <c r="B74" t="s">
        <v>149</v>
      </c>
      <c r="C74" t="s">
        <v>55</v>
      </c>
      <c r="D74" t="s">
        <v>50</v>
      </c>
      <c r="E74" s="1">
        <v>98.978260869565219</v>
      </c>
      <c r="F74" s="1">
        <v>54.610543478260851</v>
      </c>
      <c r="G74" s="1">
        <v>99.407065217391292</v>
      </c>
      <c r="H74" s="1">
        <v>207.30423913043469</v>
      </c>
      <c r="I74" s="1">
        <f t="shared" si="3"/>
        <v>361.32184782608681</v>
      </c>
      <c r="J74" s="1">
        <f t="shared" si="4"/>
        <v>3.6505172413793088</v>
      </c>
      <c r="K74" s="1">
        <f t="shared" si="5"/>
        <v>0.55174280694047861</v>
      </c>
    </row>
    <row r="75" spans="1:11" x14ac:dyDescent="0.3">
      <c r="A75" t="s">
        <v>32</v>
      </c>
      <c r="B75" t="s">
        <v>150</v>
      </c>
      <c r="C75" t="s">
        <v>136</v>
      </c>
      <c r="D75" t="s">
        <v>137</v>
      </c>
      <c r="E75" s="1">
        <v>95.260869565217391</v>
      </c>
      <c r="F75" s="1">
        <v>69.365978260869596</v>
      </c>
      <c r="G75" s="1">
        <v>64.527500000000003</v>
      </c>
      <c r="H75" s="1">
        <v>209.3264130434782</v>
      </c>
      <c r="I75" s="1">
        <f t="shared" si="3"/>
        <v>343.21989130434781</v>
      </c>
      <c r="J75" s="1">
        <f t="shared" si="4"/>
        <v>3.6029472843450479</v>
      </c>
      <c r="K75" s="1">
        <f t="shared" si="5"/>
        <v>0.72816864445458729</v>
      </c>
    </row>
    <row r="76" spans="1:11" x14ac:dyDescent="0.3">
      <c r="A76" t="s">
        <v>32</v>
      </c>
      <c r="B76" t="s">
        <v>151</v>
      </c>
      <c r="C76" t="s">
        <v>152</v>
      </c>
      <c r="D76" t="s">
        <v>35</v>
      </c>
      <c r="E76" s="1">
        <v>87.043478260869563</v>
      </c>
      <c r="F76" s="1">
        <v>43.624999999999986</v>
      </c>
      <c r="G76" s="1">
        <v>78.323260869565203</v>
      </c>
      <c r="H76" s="1">
        <v>197.34565217391301</v>
      </c>
      <c r="I76" s="1">
        <f t="shared" si="3"/>
        <v>319.2939130434782</v>
      </c>
      <c r="J76" s="1">
        <f t="shared" si="4"/>
        <v>3.6682117882117877</v>
      </c>
      <c r="K76" s="1">
        <f t="shared" si="5"/>
        <v>0.5011863136863135</v>
      </c>
    </row>
    <row r="77" spans="1:11" x14ac:dyDescent="0.3">
      <c r="A77" t="s">
        <v>32</v>
      </c>
      <c r="B77" t="s">
        <v>153</v>
      </c>
      <c r="C77" t="s">
        <v>154</v>
      </c>
      <c r="D77" t="s">
        <v>35</v>
      </c>
      <c r="E77" s="1">
        <v>43.065217391304351</v>
      </c>
      <c r="F77" s="1">
        <v>20.533152173913038</v>
      </c>
      <c r="G77" s="1">
        <v>31.041304347826078</v>
      </c>
      <c r="H77" s="1">
        <v>95.205326086956532</v>
      </c>
      <c r="I77" s="1">
        <f t="shared" si="3"/>
        <v>146.77978260869565</v>
      </c>
      <c r="J77" s="1">
        <f t="shared" si="4"/>
        <v>3.4083139828369506</v>
      </c>
      <c r="K77" s="1">
        <f t="shared" si="5"/>
        <v>0.47679202423018663</v>
      </c>
    </row>
    <row r="78" spans="1:11" x14ac:dyDescent="0.3">
      <c r="A78" t="s">
        <v>32</v>
      </c>
      <c r="B78" t="s">
        <v>155</v>
      </c>
      <c r="C78" t="s">
        <v>34</v>
      </c>
      <c r="D78" t="s">
        <v>35</v>
      </c>
      <c r="E78" s="1">
        <v>130.02173913043478</v>
      </c>
      <c r="F78" s="1">
        <v>66.080543478260878</v>
      </c>
      <c r="G78" s="1">
        <v>138.16956521739129</v>
      </c>
      <c r="H78" s="1">
        <v>608.3518478260869</v>
      </c>
      <c r="I78" s="1">
        <f t="shared" si="3"/>
        <v>812.60195652173911</v>
      </c>
      <c r="J78" s="1">
        <f t="shared" si="4"/>
        <v>6.2497391740511619</v>
      </c>
      <c r="K78" s="1">
        <f t="shared" si="5"/>
        <v>0.50822688513626491</v>
      </c>
    </row>
    <row r="79" spans="1:11" x14ac:dyDescent="0.3">
      <c r="A79" t="s">
        <v>32</v>
      </c>
      <c r="B79" t="s">
        <v>156</v>
      </c>
      <c r="C79" t="s">
        <v>34</v>
      </c>
      <c r="D79" t="s">
        <v>35</v>
      </c>
      <c r="E79" s="1">
        <v>41.347826086956523</v>
      </c>
      <c r="F79" s="1">
        <v>11.621304347826085</v>
      </c>
      <c r="G79" s="1">
        <v>41.823913043478264</v>
      </c>
      <c r="H79" s="1">
        <v>79.452608695652174</v>
      </c>
      <c r="I79" s="1">
        <f t="shared" si="3"/>
        <v>132.89782608695651</v>
      </c>
      <c r="J79" s="1">
        <f t="shared" si="4"/>
        <v>3.2141430073606725</v>
      </c>
      <c r="K79" s="1">
        <f t="shared" si="5"/>
        <v>0.28106203995793894</v>
      </c>
    </row>
    <row r="80" spans="1:11" x14ac:dyDescent="0.3">
      <c r="A80" t="s">
        <v>32</v>
      </c>
      <c r="B80" t="s">
        <v>157</v>
      </c>
      <c r="C80" t="s">
        <v>41</v>
      </c>
      <c r="D80" t="s">
        <v>35</v>
      </c>
      <c r="E80" s="1">
        <v>139.14130434782609</v>
      </c>
      <c r="F80" s="1">
        <v>26.364347826086966</v>
      </c>
      <c r="G80" s="1">
        <v>164.8820652173913</v>
      </c>
      <c r="H80" s="1">
        <v>274.23445652173899</v>
      </c>
      <c r="I80" s="1">
        <f t="shared" si="3"/>
        <v>465.48086956521729</v>
      </c>
      <c r="J80" s="1">
        <f t="shared" si="4"/>
        <v>3.3453823920006243</v>
      </c>
      <c r="K80" s="1">
        <f t="shared" si="5"/>
        <v>0.18947894695726902</v>
      </c>
    </row>
    <row r="81" spans="1:11" x14ac:dyDescent="0.3">
      <c r="A81" t="s">
        <v>32</v>
      </c>
      <c r="B81" t="s">
        <v>158</v>
      </c>
      <c r="C81" t="s">
        <v>41</v>
      </c>
      <c r="D81" t="s">
        <v>35</v>
      </c>
      <c r="E81" s="1">
        <v>116.06521739130434</v>
      </c>
      <c r="F81" s="1">
        <v>52.546630434782621</v>
      </c>
      <c r="G81" s="1">
        <v>125.55228260869562</v>
      </c>
      <c r="H81" s="1">
        <v>235.41152173913048</v>
      </c>
      <c r="I81" s="1">
        <f t="shared" si="3"/>
        <v>413.51043478260874</v>
      </c>
      <c r="J81" s="1">
        <f t="shared" si="4"/>
        <v>3.562742086533059</v>
      </c>
      <c r="K81" s="1">
        <f t="shared" si="5"/>
        <v>0.45273365798838744</v>
      </c>
    </row>
    <row r="82" spans="1:11" x14ac:dyDescent="0.3">
      <c r="A82" t="s">
        <v>32</v>
      </c>
      <c r="B82" t="s">
        <v>159</v>
      </c>
      <c r="C82" t="s">
        <v>41</v>
      </c>
      <c r="D82" t="s">
        <v>35</v>
      </c>
      <c r="E82" s="1">
        <v>99.5</v>
      </c>
      <c r="F82" s="1">
        <v>52.622717391304349</v>
      </c>
      <c r="G82" s="1">
        <v>104.40554347826088</v>
      </c>
      <c r="H82" s="1">
        <v>139.4697826086956</v>
      </c>
      <c r="I82" s="1">
        <f t="shared" si="3"/>
        <v>296.4980434782608</v>
      </c>
      <c r="J82" s="1">
        <f t="shared" si="4"/>
        <v>2.9798798339523698</v>
      </c>
      <c r="K82" s="1">
        <f t="shared" si="5"/>
        <v>0.52887153157089795</v>
      </c>
    </row>
    <row r="83" spans="1:11" x14ac:dyDescent="0.3">
      <c r="A83" t="s">
        <v>32</v>
      </c>
      <c r="B83" t="s">
        <v>160</v>
      </c>
      <c r="C83" t="s">
        <v>41</v>
      </c>
      <c r="D83" t="s">
        <v>35</v>
      </c>
      <c r="E83" s="1">
        <v>180.83695652173913</v>
      </c>
      <c r="F83" s="1">
        <v>165.96902173913045</v>
      </c>
      <c r="G83" s="1">
        <v>153.77597826086961</v>
      </c>
      <c r="H83" s="1">
        <v>413.85347826086962</v>
      </c>
      <c r="I83" s="1">
        <f t="shared" si="3"/>
        <v>733.59847826086968</v>
      </c>
      <c r="J83" s="1">
        <f t="shared" si="4"/>
        <v>4.0566844984071659</v>
      </c>
      <c r="K83" s="1">
        <f t="shared" si="5"/>
        <v>0.91778265312255825</v>
      </c>
    </row>
    <row r="84" spans="1:11" x14ac:dyDescent="0.3">
      <c r="A84" t="s">
        <v>32</v>
      </c>
      <c r="B84" t="s">
        <v>161</v>
      </c>
      <c r="C84" t="s">
        <v>55</v>
      </c>
      <c r="D84" t="s">
        <v>50</v>
      </c>
      <c r="E84" s="1">
        <v>92.586956521739125</v>
      </c>
      <c r="F84" s="1">
        <v>14.937173913043479</v>
      </c>
      <c r="G84" s="1">
        <v>107.4064130434782</v>
      </c>
      <c r="H84" s="1">
        <v>165.27010869565217</v>
      </c>
      <c r="I84" s="1">
        <f t="shared" si="3"/>
        <v>287.61369565217387</v>
      </c>
      <c r="J84" s="1">
        <f t="shared" si="4"/>
        <v>3.1064169992956092</v>
      </c>
      <c r="K84" s="1">
        <f t="shared" si="5"/>
        <v>0.16133129842686078</v>
      </c>
    </row>
    <row r="85" spans="1:11" x14ac:dyDescent="0.3">
      <c r="A85" t="s">
        <v>32</v>
      </c>
      <c r="B85" t="s">
        <v>162</v>
      </c>
      <c r="C85" t="s">
        <v>97</v>
      </c>
      <c r="D85" t="s">
        <v>95</v>
      </c>
      <c r="E85" s="1">
        <v>52.130434782608695</v>
      </c>
      <c r="F85" s="1">
        <v>24.002717391304348</v>
      </c>
      <c r="G85" s="1">
        <v>26.078804347826086</v>
      </c>
      <c r="H85" s="1">
        <v>84.869565217391298</v>
      </c>
      <c r="I85" s="1">
        <f t="shared" si="3"/>
        <v>134.95108695652175</v>
      </c>
      <c r="J85" s="1">
        <f t="shared" si="4"/>
        <v>2.5887197664720603</v>
      </c>
      <c r="K85" s="1">
        <f t="shared" si="5"/>
        <v>0.46043577981651373</v>
      </c>
    </row>
    <row r="86" spans="1:11" x14ac:dyDescent="0.3">
      <c r="A86" t="s">
        <v>32</v>
      </c>
      <c r="B86" t="s">
        <v>163</v>
      </c>
      <c r="C86" t="s">
        <v>34</v>
      </c>
      <c r="D86" t="s">
        <v>35</v>
      </c>
      <c r="E86" s="1">
        <v>9.5326086956521738</v>
      </c>
      <c r="F86" s="1">
        <v>20.597826086956523</v>
      </c>
      <c r="G86" s="1">
        <v>15</v>
      </c>
      <c r="H86" s="1">
        <v>44.62880434782609</v>
      </c>
      <c r="I86" s="1">
        <f t="shared" si="3"/>
        <v>80.226630434782606</v>
      </c>
      <c r="J86" s="1">
        <f t="shared" si="4"/>
        <v>8.4160205245153925</v>
      </c>
      <c r="K86" s="1">
        <f t="shared" si="5"/>
        <v>2.1607753705815282</v>
      </c>
    </row>
    <row r="87" spans="1:11" x14ac:dyDescent="0.3">
      <c r="A87" t="s">
        <v>32</v>
      </c>
      <c r="B87" t="s">
        <v>164</v>
      </c>
      <c r="C87" t="s">
        <v>52</v>
      </c>
      <c r="D87" t="s">
        <v>35</v>
      </c>
      <c r="E87" s="1">
        <v>33.228260869565219</v>
      </c>
      <c r="F87" s="1">
        <v>24.141304347826086</v>
      </c>
      <c r="G87" s="1">
        <v>33.277173913043477</v>
      </c>
      <c r="H87" s="1">
        <v>74.168478260869563</v>
      </c>
      <c r="I87" s="1">
        <f t="shared" si="3"/>
        <v>131.58695652173913</v>
      </c>
      <c r="J87" s="1">
        <f t="shared" si="4"/>
        <v>3.9600915930650964</v>
      </c>
      <c r="K87" s="1">
        <f t="shared" si="5"/>
        <v>0.72652927706902182</v>
      </c>
    </row>
    <row r="88" spans="1:11" x14ac:dyDescent="0.3">
      <c r="A88" t="s">
        <v>32</v>
      </c>
      <c r="B88" t="s">
        <v>165</v>
      </c>
      <c r="C88" t="s">
        <v>34</v>
      </c>
      <c r="D88" t="s">
        <v>35</v>
      </c>
      <c r="E88" s="1">
        <v>152.54347826086956</v>
      </c>
      <c r="F88" s="1">
        <v>144.89521739130436</v>
      </c>
      <c r="G88" s="1">
        <v>263.30217391304353</v>
      </c>
      <c r="H88" s="1">
        <v>446.12293478260875</v>
      </c>
      <c r="I88" s="1">
        <f t="shared" si="3"/>
        <v>854.32032608695658</v>
      </c>
      <c r="J88" s="1">
        <f t="shared" si="4"/>
        <v>5.6005037765426824</v>
      </c>
      <c r="K88" s="1">
        <f t="shared" si="5"/>
        <v>0.9498617642867323</v>
      </c>
    </row>
    <row r="89" spans="1:11" x14ac:dyDescent="0.3">
      <c r="A89" t="s">
        <v>32</v>
      </c>
      <c r="B89" t="s">
        <v>166</v>
      </c>
      <c r="C89" t="s">
        <v>167</v>
      </c>
      <c r="D89" t="s">
        <v>47</v>
      </c>
      <c r="E89" s="1">
        <v>135.25</v>
      </c>
      <c r="F89" s="1">
        <v>33.989891304347836</v>
      </c>
      <c r="G89" s="1">
        <v>111.86760869565215</v>
      </c>
      <c r="H89" s="1">
        <v>223.71010869565222</v>
      </c>
      <c r="I89" s="1">
        <f t="shared" si="3"/>
        <v>369.56760869565221</v>
      </c>
      <c r="J89" s="1">
        <f t="shared" si="4"/>
        <v>2.7324776983042676</v>
      </c>
      <c r="K89" s="1">
        <f t="shared" si="5"/>
        <v>0.25131158080848676</v>
      </c>
    </row>
    <row r="90" spans="1:11" x14ac:dyDescent="0.3">
      <c r="A90" t="s">
        <v>32</v>
      </c>
      <c r="B90" t="s">
        <v>168</v>
      </c>
      <c r="C90" t="s">
        <v>37</v>
      </c>
      <c r="D90" t="s">
        <v>35</v>
      </c>
      <c r="E90" s="1">
        <v>101.20652173913044</v>
      </c>
      <c r="F90" s="1">
        <v>53.39532608695653</v>
      </c>
      <c r="G90" s="1">
        <v>76.505978260869597</v>
      </c>
      <c r="H90" s="1">
        <v>237.73445652173916</v>
      </c>
      <c r="I90" s="1">
        <f t="shared" si="3"/>
        <v>367.63576086956527</v>
      </c>
      <c r="J90" s="1">
        <f t="shared" si="4"/>
        <v>3.632530340457524</v>
      </c>
      <c r="K90" s="1">
        <f t="shared" si="5"/>
        <v>0.52758779937708089</v>
      </c>
    </row>
    <row r="91" spans="1:11" x14ac:dyDescent="0.3">
      <c r="A91" t="s">
        <v>32</v>
      </c>
      <c r="B91" t="s">
        <v>169</v>
      </c>
      <c r="C91" t="s">
        <v>170</v>
      </c>
      <c r="D91" t="s">
        <v>35</v>
      </c>
      <c r="E91" s="1">
        <v>150.07608695652175</v>
      </c>
      <c r="F91" s="1">
        <v>64.202065217391294</v>
      </c>
      <c r="G91" s="1">
        <v>152.77206521739132</v>
      </c>
      <c r="H91" s="1">
        <v>351.71684782608702</v>
      </c>
      <c r="I91" s="1">
        <f t="shared" si="3"/>
        <v>568.69097826086966</v>
      </c>
      <c r="J91" s="1">
        <f t="shared" si="4"/>
        <v>3.7893510538132835</v>
      </c>
      <c r="K91" s="1">
        <f t="shared" si="5"/>
        <v>0.42779676975447228</v>
      </c>
    </row>
    <row r="92" spans="1:11" x14ac:dyDescent="0.3">
      <c r="A92" t="s">
        <v>32</v>
      </c>
      <c r="B92" t="s">
        <v>171</v>
      </c>
      <c r="C92" t="s">
        <v>136</v>
      </c>
      <c r="D92" t="s">
        <v>137</v>
      </c>
      <c r="E92" s="1">
        <v>89.945652173913047</v>
      </c>
      <c r="F92" s="1">
        <v>60.373369565217388</v>
      </c>
      <c r="G92" s="1">
        <v>54.692934782608695</v>
      </c>
      <c r="H92" s="1">
        <v>196.03032608695653</v>
      </c>
      <c r="I92" s="1">
        <f t="shared" si="3"/>
        <v>311.09663043478258</v>
      </c>
      <c r="J92" s="1">
        <f t="shared" si="4"/>
        <v>3.4587178247734136</v>
      </c>
      <c r="K92" s="1">
        <f t="shared" si="5"/>
        <v>0.67122054380664642</v>
      </c>
    </row>
    <row r="93" spans="1:11" x14ac:dyDescent="0.3">
      <c r="A93" t="s">
        <v>32</v>
      </c>
      <c r="B93" t="s">
        <v>172</v>
      </c>
      <c r="C93" t="s">
        <v>55</v>
      </c>
      <c r="D93" t="s">
        <v>50</v>
      </c>
      <c r="E93" s="1">
        <v>117.68478260869566</v>
      </c>
      <c r="F93" s="1">
        <v>33.575978260869555</v>
      </c>
      <c r="G93" s="1">
        <v>108.01249999999997</v>
      </c>
      <c r="H93" s="1">
        <v>224.02413043478259</v>
      </c>
      <c r="I93" s="1">
        <f t="shared" si="3"/>
        <v>365.61260869565211</v>
      </c>
      <c r="J93" s="1">
        <f t="shared" si="4"/>
        <v>3.1067110002770844</v>
      </c>
      <c r="K93" s="1">
        <f t="shared" si="5"/>
        <v>0.28530433176318454</v>
      </c>
    </row>
    <row r="94" spans="1:11" x14ac:dyDescent="0.3">
      <c r="A94" t="s">
        <v>32</v>
      </c>
      <c r="B94" t="s">
        <v>173</v>
      </c>
      <c r="C94" t="s">
        <v>174</v>
      </c>
      <c r="D94" t="s">
        <v>117</v>
      </c>
      <c r="E94" s="1">
        <v>85.271739130434781</v>
      </c>
      <c r="F94" s="1">
        <v>48.99619565217391</v>
      </c>
      <c r="G94" s="1">
        <v>63.770108695652191</v>
      </c>
      <c r="H94" s="1">
        <v>146.45076086956524</v>
      </c>
      <c r="I94" s="1">
        <f t="shared" si="3"/>
        <v>259.21706521739134</v>
      </c>
      <c r="J94" s="1">
        <f t="shared" si="4"/>
        <v>3.03989420012747</v>
      </c>
      <c r="K94" s="1">
        <f t="shared" si="5"/>
        <v>0.57458891013384317</v>
      </c>
    </row>
    <row r="95" spans="1:11" x14ac:dyDescent="0.3">
      <c r="A95" t="s">
        <v>32</v>
      </c>
      <c r="B95" t="s">
        <v>175</v>
      </c>
      <c r="C95" t="s">
        <v>87</v>
      </c>
      <c r="D95" t="s">
        <v>35</v>
      </c>
      <c r="E95" s="1">
        <v>105.39130434782609</v>
      </c>
      <c r="F95" s="1">
        <v>65.306521739130417</v>
      </c>
      <c r="G95" s="1">
        <v>66.192934782608688</v>
      </c>
      <c r="H95" s="1">
        <v>196.17967391304342</v>
      </c>
      <c r="I95" s="1">
        <f t="shared" si="3"/>
        <v>327.67913043478251</v>
      </c>
      <c r="J95" s="1">
        <f t="shared" si="4"/>
        <v>3.1091666666666655</v>
      </c>
      <c r="K95" s="1">
        <f t="shared" si="5"/>
        <v>0.61965759075907567</v>
      </c>
    </row>
    <row r="96" spans="1:11" x14ac:dyDescent="0.3">
      <c r="A96" t="s">
        <v>32</v>
      </c>
      <c r="B96" t="s">
        <v>176</v>
      </c>
      <c r="C96" t="s">
        <v>34</v>
      </c>
      <c r="D96" t="s">
        <v>35</v>
      </c>
      <c r="E96" s="1">
        <v>113.83695652173913</v>
      </c>
      <c r="F96" s="1">
        <v>46.770543478260876</v>
      </c>
      <c r="G96" s="1">
        <v>73.972065217391275</v>
      </c>
      <c r="H96" s="1">
        <v>246.78826086956525</v>
      </c>
      <c r="I96" s="1">
        <f t="shared" si="3"/>
        <v>367.53086956521742</v>
      </c>
      <c r="J96" s="1">
        <f t="shared" si="4"/>
        <v>3.2285725198128525</v>
      </c>
      <c r="K96" s="1">
        <f t="shared" si="5"/>
        <v>0.41085553327604324</v>
      </c>
    </row>
    <row r="97" spans="1:11" x14ac:dyDescent="0.3">
      <c r="A97" t="s">
        <v>32</v>
      </c>
      <c r="B97" t="s">
        <v>177</v>
      </c>
      <c r="C97" t="s">
        <v>37</v>
      </c>
      <c r="D97" t="s">
        <v>35</v>
      </c>
      <c r="E97" s="1">
        <v>148.27173913043478</v>
      </c>
      <c r="F97" s="1">
        <v>145.7517391304348</v>
      </c>
      <c r="G97" s="1">
        <v>185.3636956521739</v>
      </c>
      <c r="H97" s="1">
        <v>459.55956521739142</v>
      </c>
      <c r="I97" s="1">
        <f t="shared" si="3"/>
        <v>790.67500000000018</v>
      </c>
      <c r="J97" s="1">
        <f t="shared" si="4"/>
        <v>5.3326075800894372</v>
      </c>
      <c r="K97" s="1">
        <f t="shared" si="5"/>
        <v>0.98300417857928313</v>
      </c>
    </row>
    <row r="98" spans="1:11" x14ac:dyDescent="0.3">
      <c r="A98" t="s">
        <v>32</v>
      </c>
      <c r="B98" t="s">
        <v>178</v>
      </c>
      <c r="C98" t="s">
        <v>97</v>
      </c>
      <c r="D98" t="s">
        <v>95</v>
      </c>
      <c r="E98" s="1">
        <v>58.804347826086953</v>
      </c>
      <c r="F98" s="1">
        <v>47.845760869565233</v>
      </c>
      <c r="G98" s="1">
        <v>26.183586956521747</v>
      </c>
      <c r="H98" s="1">
        <v>108.88923913043477</v>
      </c>
      <c r="I98" s="1">
        <f t="shared" si="3"/>
        <v>182.91858695652175</v>
      </c>
      <c r="J98" s="1">
        <f t="shared" si="4"/>
        <v>3.1106303142329024</v>
      </c>
      <c r="K98" s="1">
        <f t="shared" si="5"/>
        <v>0.81364325323475073</v>
      </c>
    </row>
    <row r="99" spans="1:11" x14ac:dyDescent="0.3">
      <c r="A99" t="s">
        <v>32</v>
      </c>
      <c r="B99" t="s">
        <v>179</v>
      </c>
      <c r="C99" t="s">
        <v>39</v>
      </c>
      <c r="D99" t="s">
        <v>35</v>
      </c>
      <c r="E99" s="1">
        <v>185.20652173913044</v>
      </c>
      <c r="F99" s="1">
        <v>36.371521739130436</v>
      </c>
      <c r="G99" s="1">
        <v>202.10804347826087</v>
      </c>
      <c r="H99" s="1">
        <v>485.42891304347825</v>
      </c>
      <c r="I99" s="1">
        <f t="shared" si="3"/>
        <v>723.90847826086951</v>
      </c>
      <c r="J99" s="1">
        <f t="shared" si="4"/>
        <v>3.9086554375256761</v>
      </c>
      <c r="K99" s="1">
        <f t="shared" si="5"/>
        <v>0.19638359058630203</v>
      </c>
    </row>
    <row r="100" spans="1:11" x14ac:dyDescent="0.3">
      <c r="A100" t="s">
        <v>32</v>
      </c>
      <c r="B100" t="s">
        <v>180</v>
      </c>
      <c r="C100" t="s">
        <v>37</v>
      </c>
      <c r="D100" t="s">
        <v>35</v>
      </c>
      <c r="E100" s="1">
        <v>57.717391304347828</v>
      </c>
      <c r="F100" s="1">
        <v>35.48706521739129</v>
      </c>
      <c r="G100" s="1">
        <v>58.634891304347803</v>
      </c>
      <c r="H100" s="1">
        <v>137.65119565217387</v>
      </c>
      <c r="I100" s="1">
        <f t="shared" si="3"/>
        <v>231.77315217391296</v>
      </c>
      <c r="J100" s="1">
        <f t="shared" si="4"/>
        <v>4.0156553672316369</v>
      </c>
      <c r="K100" s="1">
        <f t="shared" si="5"/>
        <v>0.6148418079096043</v>
      </c>
    </row>
    <row r="101" spans="1:11" x14ac:dyDescent="0.3">
      <c r="A101" t="s">
        <v>32</v>
      </c>
      <c r="B101" t="s">
        <v>181</v>
      </c>
      <c r="C101" t="s">
        <v>55</v>
      </c>
      <c r="D101" t="s">
        <v>50</v>
      </c>
      <c r="E101" s="1">
        <v>88.663043478260875</v>
      </c>
      <c r="F101" s="1">
        <v>20.015978260869566</v>
      </c>
      <c r="G101" s="1">
        <v>70.033152173913066</v>
      </c>
      <c r="H101" s="1">
        <v>141.11336956521748</v>
      </c>
      <c r="I101" s="1">
        <f t="shared" si="3"/>
        <v>231.16250000000011</v>
      </c>
      <c r="J101" s="1">
        <f t="shared" si="4"/>
        <v>2.6072024028441838</v>
      </c>
      <c r="K101" s="1">
        <f t="shared" si="5"/>
        <v>0.22575334068897879</v>
      </c>
    </row>
    <row r="102" spans="1:11" x14ac:dyDescent="0.3">
      <c r="A102" t="s">
        <v>32</v>
      </c>
      <c r="B102" t="s">
        <v>182</v>
      </c>
      <c r="C102" t="s">
        <v>34</v>
      </c>
      <c r="D102" t="s">
        <v>35</v>
      </c>
      <c r="E102" s="1">
        <v>114.17391304347827</v>
      </c>
      <c r="F102" s="1">
        <v>54.664565217391306</v>
      </c>
      <c r="G102" s="1">
        <v>114.97119565217388</v>
      </c>
      <c r="H102" s="1">
        <v>413.29771739130427</v>
      </c>
      <c r="I102" s="1">
        <f t="shared" si="3"/>
        <v>582.93347826086949</v>
      </c>
      <c r="J102" s="1">
        <f t="shared" si="4"/>
        <v>5.1056626047220099</v>
      </c>
      <c r="K102" s="1">
        <f t="shared" si="5"/>
        <v>0.47878332063975626</v>
      </c>
    </row>
    <row r="103" spans="1:11" x14ac:dyDescent="0.3">
      <c r="A103" t="s">
        <v>32</v>
      </c>
      <c r="B103" t="s">
        <v>183</v>
      </c>
      <c r="C103" t="s">
        <v>174</v>
      </c>
      <c r="D103" t="s">
        <v>117</v>
      </c>
      <c r="E103" s="1">
        <v>88.804347826086953</v>
      </c>
      <c r="F103" s="1">
        <v>49.3846739130435</v>
      </c>
      <c r="G103" s="1">
        <v>54.909021739130445</v>
      </c>
      <c r="H103" s="1">
        <v>163.45076086956527</v>
      </c>
      <c r="I103" s="1">
        <f t="shared" si="3"/>
        <v>267.74445652173921</v>
      </c>
      <c r="J103" s="1">
        <f t="shared" si="4"/>
        <v>3.0149926560587526</v>
      </c>
      <c r="K103" s="1">
        <f t="shared" si="5"/>
        <v>0.55610648714810307</v>
      </c>
    </row>
    <row r="104" spans="1:11" x14ac:dyDescent="0.3">
      <c r="A104" t="s">
        <v>32</v>
      </c>
      <c r="B104" t="s">
        <v>184</v>
      </c>
      <c r="C104" t="s">
        <v>87</v>
      </c>
      <c r="D104" t="s">
        <v>35</v>
      </c>
      <c r="E104" s="1">
        <v>94.945652173913047</v>
      </c>
      <c r="F104" s="1">
        <v>33.375978260869573</v>
      </c>
      <c r="G104" s="1">
        <v>86.765217391304361</v>
      </c>
      <c r="H104" s="1">
        <v>196.11967391304341</v>
      </c>
      <c r="I104" s="1">
        <f t="shared" si="3"/>
        <v>316.26086956521738</v>
      </c>
      <c r="J104" s="1">
        <f t="shared" si="4"/>
        <v>3.3309673726388089</v>
      </c>
      <c r="K104" s="1">
        <f t="shared" si="5"/>
        <v>0.35152718946765893</v>
      </c>
    </row>
    <row r="105" spans="1:11" x14ac:dyDescent="0.3">
      <c r="A105" t="s">
        <v>32</v>
      </c>
      <c r="B105" t="s">
        <v>185</v>
      </c>
      <c r="C105" t="s">
        <v>55</v>
      </c>
      <c r="D105" t="s">
        <v>50</v>
      </c>
      <c r="E105" s="1">
        <v>83.597826086956516</v>
      </c>
      <c r="F105" s="1">
        <v>30.465434782608703</v>
      </c>
      <c r="G105" s="1">
        <v>73.863152173913065</v>
      </c>
      <c r="H105" s="1">
        <v>172.17434782608692</v>
      </c>
      <c r="I105" s="1">
        <f t="shared" si="3"/>
        <v>276.50293478260869</v>
      </c>
      <c r="J105" s="1">
        <f t="shared" si="4"/>
        <v>3.3075373813548303</v>
      </c>
      <c r="K105" s="1">
        <f t="shared" si="5"/>
        <v>0.36442855285398529</v>
      </c>
    </row>
    <row r="106" spans="1:11" x14ac:dyDescent="0.3">
      <c r="A106" t="s">
        <v>32</v>
      </c>
      <c r="B106" t="s">
        <v>186</v>
      </c>
      <c r="C106" t="s">
        <v>187</v>
      </c>
      <c r="D106" t="s">
        <v>50</v>
      </c>
      <c r="E106" s="1">
        <v>84.054347826086953</v>
      </c>
      <c r="F106" s="1">
        <v>22.233260869565221</v>
      </c>
      <c r="G106" s="1">
        <v>99.705000000000041</v>
      </c>
      <c r="H106" s="1">
        <v>182.58228260869564</v>
      </c>
      <c r="I106" s="1">
        <f t="shared" si="3"/>
        <v>304.52054347826089</v>
      </c>
      <c r="J106" s="1">
        <f t="shared" si="4"/>
        <v>3.6229005560584513</v>
      </c>
      <c r="K106" s="1">
        <f t="shared" si="5"/>
        <v>0.26451053924738138</v>
      </c>
    </row>
    <row r="107" spans="1:11" x14ac:dyDescent="0.3">
      <c r="A107" t="s">
        <v>32</v>
      </c>
      <c r="B107" t="s">
        <v>188</v>
      </c>
      <c r="C107" t="s">
        <v>55</v>
      </c>
      <c r="D107" t="s">
        <v>50</v>
      </c>
      <c r="E107" s="1">
        <v>118.93478260869566</v>
      </c>
      <c r="F107" s="1">
        <v>24.323369565217391</v>
      </c>
      <c r="G107" s="1">
        <v>122.36684782608695</v>
      </c>
      <c r="H107" s="1">
        <v>253.52989130434781</v>
      </c>
      <c r="I107" s="1">
        <f t="shared" si="3"/>
        <v>400.22010869565213</v>
      </c>
      <c r="J107" s="1">
        <f t="shared" si="4"/>
        <v>3.3650383842076397</v>
      </c>
      <c r="K107" s="1">
        <f t="shared" si="5"/>
        <v>0.20451014439773349</v>
      </c>
    </row>
    <row r="108" spans="1:11" x14ac:dyDescent="0.3">
      <c r="A108" t="s">
        <v>32</v>
      </c>
      <c r="B108" t="s">
        <v>189</v>
      </c>
      <c r="C108" t="s">
        <v>52</v>
      </c>
      <c r="D108" t="s">
        <v>35</v>
      </c>
      <c r="E108" s="1">
        <v>68.065217391304344</v>
      </c>
      <c r="F108" s="1">
        <v>37.337391304347832</v>
      </c>
      <c r="G108" s="1">
        <v>100.81608695652172</v>
      </c>
      <c r="H108" s="1">
        <v>154.93836956521739</v>
      </c>
      <c r="I108" s="1">
        <f t="shared" si="3"/>
        <v>293.09184782608691</v>
      </c>
      <c r="J108" s="1">
        <f t="shared" si="4"/>
        <v>4.3060443947620559</v>
      </c>
      <c r="K108" s="1">
        <f t="shared" si="5"/>
        <v>0.54855317789843516</v>
      </c>
    </row>
    <row r="109" spans="1:11" x14ac:dyDescent="0.3">
      <c r="A109" t="s">
        <v>32</v>
      </c>
      <c r="B109" t="s">
        <v>190</v>
      </c>
      <c r="C109" t="s">
        <v>41</v>
      </c>
      <c r="D109" t="s">
        <v>35</v>
      </c>
      <c r="E109" s="1">
        <v>67.478260869565219</v>
      </c>
      <c r="F109" s="1">
        <v>68.963913043478257</v>
      </c>
      <c r="G109" s="1">
        <v>87.020652173913035</v>
      </c>
      <c r="H109" s="1">
        <v>215.93630434782611</v>
      </c>
      <c r="I109" s="1">
        <f t="shared" si="3"/>
        <v>371.9208695652174</v>
      </c>
      <c r="J109" s="1">
        <f t="shared" si="4"/>
        <v>5.511713917525773</v>
      </c>
      <c r="K109" s="1">
        <f t="shared" si="5"/>
        <v>1.0220167525773196</v>
      </c>
    </row>
    <row r="110" spans="1:11" x14ac:dyDescent="0.3">
      <c r="A110" t="s">
        <v>32</v>
      </c>
      <c r="B110" t="s">
        <v>191</v>
      </c>
      <c r="C110" t="s">
        <v>37</v>
      </c>
      <c r="D110" t="s">
        <v>35</v>
      </c>
      <c r="E110" s="1">
        <v>49.510869565217391</v>
      </c>
      <c r="F110" s="1">
        <v>22.532934782608692</v>
      </c>
      <c r="G110" s="1">
        <v>84.428043478260861</v>
      </c>
      <c r="H110" s="1">
        <v>110.51173913043482</v>
      </c>
      <c r="I110" s="1">
        <f t="shared" si="3"/>
        <v>217.47271739130437</v>
      </c>
      <c r="J110" s="1">
        <f t="shared" si="4"/>
        <v>4.3924237102085621</v>
      </c>
      <c r="K110" s="1">
        <f t="shared" si="5"/>
        <v>0.45511086717892418</v>
      </c>
    </row>
    <row r="111" spans="1:11" x14ac:dyDescent="0.3">
      <c r="A111" t="s">
        <v>32</v>
      </c>
      <c r="B111" t="s">
        <v>192</v>
      </c>
      <c r="C111" t="s">
        <v>154</v>
      </c>
      <c r="D111" t="s">
        <v>35</v>
      </c>
      <c r="E111" s="1">
        <v>68.673913043478265</v>
      </c>
      <c r="F111" s="1">
        <v>57.246739130434783</v>
      </c>
      <c r="G111" s="1">
        <v>78.867173913043473</v>
      </c>
      <c r="H111" s="1">
        <v>138.29282608695652</v>
      </c>
      <c r="I111" s="1">
        <f t="shared" si="3"/>
        <v>274.40673913043474</v>
      </c>
      <c r="J111" s="1">
        <f t="shared" si="4"/>
        <v>3.9957929724596384</v>
      </c>
      <c r="K111" s="1">
        <f t="shared" si="5"/>
        <v>0.83360240582462797</v>
      </c>
    </row>
    <row r="112" spans="1:11" x14ac:dyDescent="0.3">
      <c r="A112" t="s">
        <v>32</v>
      </c>
      <c r="B112" t="s">
        <v>193</v>
      </c>
      <c r="C112" t="s">
        <v>55</v>
      </c>
      <c r="D112" t="s">
        <v>50</v>
      </c>
      <c r="E112" s="1">
        <v>46.336956521739133</v>
      </c>
      <c r="F112" s="1">
        <v>17.144891304347826</v>
      </c>
      <c r="G112" s="1">
        <v>37.332065217391303</v>
      </c>
      <c r="H112" s="1">
        <v>73.083804347826089</v>
      </c>
      <c r="I112" s="1">
        <f t="shared" si="3"/>
        <v>127.56076086956521</v>
      </c>
      <c r="J112" s="1">
        <f t="shared" si="4"/>
        <v>2.7528946751114236</v>
      </c>
      <c r="K112" s="1">
        <f t="shared" si="5"/>
        <v>0.37000469153178511</v>
      </c>
    </row>
    <row r="113" spans="1:11" x14ac:dyDescent="0.3">
      <c r="A113" t="s">
        <v>32</v>
      </c>
      <c r="B113" t="s">
        <v>194</v>
      </c>
      <c r="C113" t="s">
        <v>55</v>
      </c>
      <c r="D113" t="s">
        <v>50</v>
      </c>
      <c r="E113" s="1">
        <v>198.40217391304347</v>
      </c>
      <c r="F113" s="1">
        <v>42.026304347826084</v>
      </c>
      <c r="G113" s="1">
        <v>166.95739130434782</v>
      </c>
      <c r="H113" s="1">
        <v>466.24532608695654</v>
      </c>
      <c r="I113" s="1">
        <f t="shared" si="3"/>
        <v>675.22902173913042</v>
      </c>
      <c r="J113" s="1">
        <f t="shared" si="4"/>
        <v>3.4033347942803922</v>
      </c>
      <c r="K113" s="1">
        <f t="shared" si="5"/>
        <v>0.21182380978469292</v>
      </c>
    </row>
    <row r="114" spans="1:11" x14ac:dyDescent="0.3">
      <c r="A114" t="s">
        <v>32</v>
      </c>
      <c r="B114" t="s">
        <v>195</v>
      </c>
      <c r="C114" t="s">
        <v>37</v>
      </c>
      <c r="D114" t="s">
        <v>35</v>
      </c>
      <c r="E114" s="1">
        <v>97.358695652173907</v>
      </c>
      <c r="F114" s="1">
        <v>14.605326086956525</v>
      </c>
      <c r="G114" s="1">
        <v>100.6248913043478</v>
      </c>
      <c r="H114" s="1">
        <v>413.10206521739156</v>
      </c>
      <c r="I114" s="1">
        <f t="shared" si="3"/>
        <v>528.33228260869589</v>
      </c>
      <c r="J114" s="1">
        <f t="shared" si="4"/>
        <v>5.4266573629563499</v>
      </c>
      <c r="K114" s="1">
        <f t="shared" si="5"/>
        <v>0.15001563023333711</v>
      </c>
    </row>
    <row r="115" spans="1:11" x14ac:dyDescent="0.3">
      <c r="A115" t="s">
        <v>32</v>
      </c>
      <c r="B115" t="s">
        <v>196</v>
      </c>
      <c r="C115" t="s">
        <v>37</v>
      </c>
      <c r="D115" t="s">
        <v>35</v>
      </c>
      <c r="E115" s="1">
        <v>96.217391304347828</v>
      </c>
      <c r="F115" s="1">
        <v>43.591521739130442</v>
      </c>
      <c r="G115" s="1">
        <v>62.527717391304357</v>
      </c>
      <c r="H115" s="1">
        <v>162.27510869565214</v>
      </c>
      <c r="I115" s="1">
        <f t="shared" si="3"/>
        <v>268.39434782608691</v>
      </c>
      <c r="J115" s="1">
        <f t="shared" si="4"/>
        <v>2.7894577496610928</v>
      </c>
      <c r="K115" s="1">
        <f t="shared" si="5"/>
        <v>0.45305241753276104</v>
      </c>
    </row>
    <row r="116" spans="1:11" x14ac:dyDescent="0.3">
      <c r="A116" t="s">
        <v>32</v>
      </c>
      <c r="B116" t="s">
        <v>197</v>
      </c>
      <c r="C116" t="s">
        <v>87</v>
      </c>
      <c r="D116" t="s">
        <v>35</v>
      </c>
      <c r="E116" s="1">
        <v>18.423913043478262</v>
      </c>
      <c r="F116" s="1">
        <v>6.1991304347826102</v>
      </c>
      <c r="G116" s="1">
        <v>18.525543478260872</v>
      </c>
      <c r="H116" s="1">
        <v>44.868043478260866</v>
      </c>
      <c r="I116" s="1">
        <f t="shared" si="3"/>
        <v>69.592717391304348</v>
      </c>
      <c r="J116" s="1">
        <f t="shared" si="4"/>
        <v>3.7773038348082593</v>
      </c>
      <c r="K116" s="1">
        <f t="shared" si="5"/>
        <v>0.33647197640117998</v>
      </c>
    </row>
    <row r="117" spans="1:11" x14ac:dyDescent="0.3">
      <c r="A117" t="s">
        <v>32</v>
      </c>
      <c r="B117" t="s">
        <v>198</v>
      </c>
      <c r="C117" t="s">
        <v>34</v>
      </c>
      <c r="D117" t="s">
        <v>35</v>
      </c>
      <c r="E117" s="1">
        <v>109.14130434782609</v>
      </c>
      <c r="F117" s="1">
        <v>30.824891304347819</v>
      </c>
      <c r="G117" s="1">
        <v>90.38760869565219</v>
      </c>
      <c r="H117" s="1">
        <v>220.76782608695652</v>
      </c>
      <c r="I117" s="1">
        <f t="shared" si="3"/>
        <v>341.98032608695655</v>
      </c>
      <c r="J117" s="1">
        <f t="shared" si="4"/>
        <v>3.1333721740862464</v>
      </c>
      <c r="K117" s="1">
        <f t="shared" si="5"/>
        <v>0.28243103276566073</v>
      </c>
    </row>
    <row r="118" spans="1:11" x14ac:dyDescent="0.3">
      <c r="A118" t="s">
        <v>32</v>
      </c>
      <c r="B118" t="s">
        <v>199</v>
      </c>
      <c r="C118" t="s">
        <v>55</v>
      </c>
      <c r="D118" t="s">
        <v>50</v>
      </c>
      <c r="E118" s="1">
        <v>23.076086956521738</v>
      </c>
      <c r="F118" s="1">
        <v>18.881847826086954</v>
      </c>
      <c r="G118" s="1">
        <v>39.515108695652167</v>
      </c>
      <c r="H118" s="1">
        <v>86.845108695652172</v>
      </c>
      <c r="I118" s="1">
        <f t="shared" si="3"/>
        <v>145.24206521739129</v>
      </c>
      <c r="J118" s="1">
        <f t="shared" si="4"/>
        <v>6.294050871408384</v>
      </c>
      <c r="K118" s="1">
        <f t="shared" si="5"/>
        <v>0.818243052284503</v>
      </c>
    </row>
    <row r="119" spans="1:11" x14ac:dyDescent="0.3">
      <c r="A119" t="s">
        <v>32</v>
      </c>
      <c r="B119" t="s">
        <v>200</v>
      </c>
      <c r="C119" t="s">
        <v>41</v>
      </c>
      <c r="D119" t="s">
        <v>35</v>
      </c>
      <c r="E119" s="1">
        <v>86.326086956521735</v>
      </c>
      <c r="F119" s="1">
        <v>47.285326086956523</v>
      </c>
      <c r="G119" s="1">
        <v>97.766304347826093</v>
      </c>
      <c r="H119" s="1">
        <v>182.53260869565219</v>
      </c>
      <c r="I119" s="1">
        <f t="shared" si="3"/>
        <v>327.58423913043481</v>
      </c>
      <c r="J119" s="1">
        <f t="shared" si="4"/>
        <v>3.794730546461849</v>
      </c>
      <c r="K119" s="1">
        <f t="shared" si="5"/>
        <v>0.54775245530093175</v>
      </c>
    </row>
    <row r="120" spans="1:11" x14ac:dyDescent="0.3">
      <c r="A120" t="s">
        <v>32</v>
      </c>
      <c r="B120" t="s">
        <v>201</v>
      </c>
      <c r="C120" t="s">
        <v>57</v>
      </c>
      <c r="D120" t="s">
        <v>35</v>
      </c>
      <c r="E120" s="1">
        <v>64.195652173913047</v>
      </c>
      <c r="F120" s="1">
        <v>22.113369565217393</v>
      </c>
      <c r="G120" s="1">
        <v>52.389456521739092</v>
      </c>
      <c r="H120" s="1">
        <v>102.82130434782604</v>
      </c>
      <c r="I120" s="1">
        <f t="shared" si="3"/>
        <v>177.32413043478255</v>
      </c>
      <c r="J120" s="1">
        <f t="shared" si="4"/>
        <v>2.7622451743989154</v>
      </c>
      <c r="K120" s="1">
        <f t="shared" si="5"/>
        <v>0.34446833728411785</v>
      </c>
    </row>
    <row r="121" spans="1:11" x14ac:dyDescent="0.3">
      <c r="A121" t="s">
        <v>32</v>
      </c>
      <c r="B121" t="s">
        <v>202</v>
      </c>
      <c r="C121" t="s">
        <v>203</v>
      </c>
      <c r="D121" t="s">
        <v>35</v>
      </c>
      <c r="E121" s="1">
        <v>56.956521739130437</v>
      </c>
      <c r="F121" s="1">
        <v>26.811956521739134</v>
      </c>
      <c r="G121" s="1">
        <v>59.908695652173925</v>
      </c>
      <c r="H121" s="1">
        <v>133.93804347826085</v>
      </c>
      <c r="I121" s="1">
        <f t="shared" si="3"/>
        <v>220.65869565217392</v>
      </c>
      <c r="J121" s="1">
        <f t="shared" si="4"/>
        <v>3.8741603053435112</v>
      </c>
      <c r="K121" s="1">
        <f t="shared" si="5"/>
        <v>0.47074427480916037</v>
      </c>
    </row>
    <row r="122" spans="1:11" x14ac:dyDescent="0.3">
      <c r="A122" t="s">
        <v>32</v>
      </c>
      <c r="B122" t="s">
        <v>204</v>
      </c>
      <c r="C122" t="s">
        <v>205</v>
      </c>
      <c r="D122" t="s">
        <v>35</v>
      </c>
      <c r="E122" s="1">
        <v>43.489130434782609</v>
      </c>
      <c r="F122" s="1">
        <v>19.614130434782606</v>
      </c>
      <c r="G122" s="1">
        <v>51.755434782608674</v>
      </c>
      <c r="H122" s="1">
        <v>110.22521739130438</v>
      </c>
      <c r="I122" s="1">
        <f t="shared" si="3"/>
        <v>181.59478260869565</v>
      </c>
      <c r="J122" s="1">
        <f t="shared" si="4"/>
        <v>4.1756360909772559</v>
      </c>
      <c r="K122" s="1">
        <f t="shared" si="5"/>
        <v>0.45101224693826536</v>
      </c>
    </row>
    <row r="123" spans="1:11" x14ac:dyDescent="0.3">
      <c r="A123" t="s">
        <v>32</v>
      </c>
      <c r="B123" t="s">
        <v>206</v>
      </c>
      <c r="C123" t="s">
        <v>203</v>
      </c>
      <c r="D123" t="s">
        <v>35</v>
      </c>
      <c r="E123" s="1">
        <v>118.93478260869566</v>
      </c>
      <c r="F123" s="1">
        <v>28.963043478260889</v>
      </c>
      <c r="G123" s="1">
        <v>114.00652173913041</v>
      </c>
      <c r="H123" s="1">
        <v>233.49652173913049</v>
      </c>
      <c r="I123" s="1">
        <f t="shared" si="3"/>
        <v>376.46608695652179</v>
      </c>
      <c r="J123" s="1">
        <f t="shared" si="4"/>
        <v>3.1653152988484741</v>
      </c>
      <c r="K123" s="1">
        <f t="shared" si="5"/>
        <v>0.24352038018643773</v>
      </c>
    </row>
    <row r="124" spans="1:11" x14ac:dyDescent="0.3">
      <c r="A124" t="s">
        <v>32</v>
      </c>
      <c r="B124" t="s">
        <v>207</v>
      </c>
      <c r="C124" t="s">
        <v>34</v>
      </c>
      <c r="D124" t="s">
        <v>35</v>
      </c>
      <c r="E124" s="1">
        <v>69.326086956521735</v>
      </c>
      <c r="F124" s="1">
        <v>32.405108695652181</v>
      </c>
      <c r="G124" s="1">
        <v>40.182717391304351</v>
      </c>
      <c r="H124" s="1">
        <v>109.61586956521741</v>
      </c>
      <c r="I124" s="1">
        <f t="shared" si="3"/>
        <v>182.20369565217396</v>
      </c>
      <c r="J124" s="1">
        <f t="shared" si="4"/>
        <v>2.6282126058325503</v>
      </c>
      <c r="K124" s="1">
        <f t="shared" si="5"/>
        <v>0.46743022891188474</v>
      </c>
    </row>
    <row r="125" spans="1:11" x14ac:dyDescent="0.3">
      <c r="A125" t="s">
        <v>32</v>
      </c>
      <c r="B125" t="s">
        <v>208</v>
      </c>
      <c r="C125" t="s">
        <v>152</v>
      </c>
      <c r="D125" t="s">
        <v>35</v>
      </c>
      <c r="E125" s="1">
        <v>116.07608695652173</v>
      </c>
      <c r="F125" s="1">
        <v>56.806521739130453</v>
      </c>
      <c r="G125" s="1">
        <v>170.82923913043484</v>
      </c>
      <c r="H125" s="1">
        <v>338.60021739130423</v>
      </c>
      <c r="I125" s="1">
        <f t="shared" si="3"/>
        <v>566.2359782608695</v>
      </c>
      <c r="J125" s="1">
        <f t="shared" si="4"/>
        <v>4.8781449573930136</v>
      </c>
      <c r="K125" s="1">
        <f t="shared" si="5"/>
        <v>0.48939039235883525</v>
      </c>
    </row>
    <row r="126" spans="1:11" x14ac:dyDescent="0.3">
      <c r="A126" t="s">
        <v>32</v>
      </c>
      <c r="B126" t="s">
        <v>209</v>
      </c>
      <c r="C126" t="s">
        <v>55</v>
      </c>
      <c r="D126" t="s">
        <v>50</v>
      </c>
      <c r="E126" s="1">
        <v>60.956521739130437</v>
      </c>
      <c r="F126" s="1">
        <v>63.119347826086958</v>
      </c>
      <c r="G126" s="1">
        <v>73.037391304347778</v>
      </c>
      <c r="H126" s="1">
        <v>131.70054347826087</v>
      </c>
      <c r="I126" s="1">
        <f t="shared" si="3"/>
        <v>267.85728260869564</v>
      </c>
      <c r="J126" s="1">
        <f t="shared" si="4"/>
        <v>4.3942350213980026</v>
      </c>
      <c r="K126" s="1">
        <f t="shared" si="5"/>
        <v>1.035481455064194</v>
      </c>
    </row>
    <row r="127" spans="1:11" x14ac:dyDescent="0.3">
      <c r="A127" t="s">
        <v>32</v>
      </c>
      <c r="B127" t="s">
        <v>210</v>
      </c>
      <c r="C127" t="s">
        <v>211</v>
      </c>
      <c r="D127" t="s">
        <v>35</v>
      </c>
      <c r="E127" s="1">
        <v>60.956521739130437</v>
      </c>
      <c r="F127" s="1">
        <v>46.744239130434792</v>
      </c>
      <c r="G127" s="1">
        <v>88.74771739130432</v>
      </c>
      <c r="H127" s="1">
        <v>142.50554347826082</v>
      </c>
      <c r="I127" s="1">
        <f t="shared" si="3"/>
        <v>277.99749999999995</v>
      </c>
      <c r="J127" s="1">
        <f t="shared" si="4"/>
        <v>4.5605866619115538</v>
      </c>
      <c r="K127" s="1">
        <f t="shared" si="5"/>
        <v>0.7668455777460772</v>
      </c>
    </row>
    <row r="128" spans="1:11" x14ac:dyDescent="0.3">
      <c r="A128" t="s">
        <v>32</v>
      </c>
      <c r="B128" t="s">
        <v>212</v>
      </c>
      <c r="C128" t="s">
        <v>37</v>
      </c>
      <c r="D128" t="s">
        <v>35</v>
      </c>
      <c r="E128" s="1">
        <v>35.054347826086953</v>
      </c>
      <c r="F128" s="1">
        <v>36.534673913043477</v>
      </c>
      <c r="G128" s="1">
        <v>44.132826086956513</v>
      </c>
      <c r="H128" s="1">
        <v>110.90836956521741</v>
      </c>
      <c r="I128" s="1">
        <f t="shared" si="3"/>
        <v>191.5758695652174</v>
      </c>
      <c r="J128" s="1">
        <f t="shared" si="4"/>
        <v>5.4651100775193804</v>
      </c>
      <c r="K128" s="1">
        <f t="shared" si="5"/>
        <v>1.0422294573643411</v>
      </c>
    </row>
    <row r="129" spans="1:11" x14ac:dyDescent="0.3">
      <c r="A129" t="s">
        <v>32</v>
      </c>
      <c r="B129" t="s">
        <v>213</v>
      </c>
      <c r="C129" t="s">
        <v>79</v>
      </c>
      <c r="D129" t="s">
        <v>80</v>
      </c>
      <c r="E129" s="1">
        <v>84.956521739130437</v>
      </c>
      <c r="F129" s="1">
        <v>31.374347826086957</v>
      </c>
      <c r="G129" s="1">
        <v>66.214239130434805</v>
      </c>
      <c r="H129" s="1">
        <v>110.02608695652174</v>
      </c>
      <c r="I129" s="1">
        <f t="shared" si="3"/>
        <v>207.6146739130435</v>
      </c>
      <c r="J129" s="1">
        <f t="shared" si="4"/>
        <v>2.4437755885363361</v>
      </c>
      <c r="K129" s="1">
        <f t="shared" si="5"/>
        <v>0.36929887410440121</v>
      </c>
    </row>
    <row r="130" spans="1:11" x14ac:dyDescent="0.3">
      <c r="A130" t="s">
        <v>32</v>
      </c>
      <c r="B130" t="s">
        <v>214</v>
      </c>
      <c r="C130" t="s">
        <v>215</v>
      </c>
      <c r="D130" t="s">
        <v>80</v>
      </c>
      <c r="E130" s="1">
        <v>88.413043478260875</v>
      </c>
      <c r="F130" s="1">
        <v>15.05913043478261</v>
      </c>
      <c r="G130" s="1">
        <v>92.733043478260896</v>
      </c>
      <c r="H130" s="1">
        <v>179.55565217391307</v>
      </c>
      <c r="I130" s="1">
        <f t="shared" ref="I130:I145" si="6">SUM(F130:H130)</f>
        <v>287.34782608695662</v>
      </c>
      <c r="J130" s="1">
        <f t="shared" ref="J130:J145" si="7">I130/E130</f>
        <v>3.250061470371282</v>
      </c>
      <c r="K130" s="1">
        <f t="shared" ref="K130:K145" si="8">F130/E130</f>
        <v>0.17032702237521516</v>
      </c>
    </row>
    <row r="131" spans="1:11" x14ac:dyDescent="0.3">
      <c r="A131" t="s">
        <v>32</v>
      </c>
      <c r="B131" t="s">
        <v>216</v>
      </c>
      <c r="C131" t="s">
        <v>79</v>
      </c>
      <c r="D131" t="s">
        <v>80</v>
      </c>
      <c r="E131" s="1">
        <v>79.282608695652172</v>
      </c>
      <c r="F131" s="1">
        <v>17.554021739130437</v>
      </c>
      <c r="G131" s="1">
        <v>57.579782608695631</v>
      </c>
      <c r="H131" s="1">
        <v>138.74271739130435</v>
      </c>
      <c r="I131" s="1">
        <f t="shared" si="6"/>
        <v>213.87652173913042</v>
      </c>
      <c r="J131" s="1">
        <f t="shared" si="7"/>
        <v>2.6976473814093773</v>
      </c>
      <c r="K131" s="1">
        <f t="shared" si="8"/>
        <v>0.2214107485604607</v>
      </c>
    </row>
    <row r="132" spans="1:11" x14ac:dyDescent="0.3">
      <c r="A132" t="s">
        <v>32</v>
      </c>
      <c r="B132" t="s">
        <v>217</v>
      </c>
      <c r="C132" t="s">
        <v>113</v>
      </c>
      <c r="D132" t="s">
        <v>114</v>
      </c>
      <c r="E132" s="1">
        <v>51.326086956521742</v>
      </c>
      <c r="F132" s="1">
        <v>77.377717391304344</v>
      </c>
      <c r="G132" s="1">
        <v>13.684782608695652</v>
      </c>
      <c r="H132" s="1">
        <v>120.57336956521739</v>
      </c>
      <c r="I132" s="1">
        <f t="shared" si="6"/>
        <v>211.63586956521738</v>
      </c>
      <c r="J132" s="1">
        <f t="shared" si="7"/>
        <v>4.1233587462939427</v>
      </c>
      <c r="K132" s="1">
        <f t="shared" si="8"/>
        <v>1.5075709445150358</v>
      </c>
    </row>
    <row r="133" spans="1:11" x14ac:dyDescent="0.3">
      <c r="A133" t="s">
        <v>32</v>
      </c>
      <c r="B133" t="s">
        <v>218</v>
      </c>
      <c r="C133" t="s">
        <v>34</v>
      </c>
      <c r="D133" t="s">
        <v>35</v>
      </c>
      <c r="E133" s="1">
        <v>49.804347826086953</v>
      </c>
      <c r="F133" s="1">
        <v>38.858695652173914</v>
      </c>
      <c r="G133" s="1">
        <v>28.149456521739129</v>
      </c>
      <c r="H133" s="1">
        <v>102.06521739130434</v>
      </c>
      <c r="I133" s="1">
        <f t="shared" si="6"/>
        <v>169.07336956521738</v>
      </c>
      <c r="J133" s="1">
        <f t="shared" si="7"/>
        <v>3.3947512003491922</v>
      </c>
      <c r="K133" s="1">
        <f t="shared" si="8"/>
        <v>0.78022697512003503</v>
      </c>
    </row>
    <row r="134" spans="1:11" x14ac:dyDescent="0.3">
      <c r="A134" t="s">
        <v>32</v>
      </c>
      <c r="B134" t="s">
        <v>219</v>
      </c>
      <c r="C134" t="s">
        <v>55</v>
      </c>
      <c r="D134" t="s">
        <v>50</v>
      </c>
      <c r="E134" s="1">
        <v>38.130434782608695</v>
      </c>
      <c r="F134" s="1">
        <v>44.180326086956541</v>
      </c>
      <c r="G134" s="1">
        <v>64.520760869565237</v>
      </c>
      <c r="H134" s="1">
        <v>101.3625</v>
      </c>
      <c r="I134" s="1">
        <f t="shared" si="6"/>
        <v>210.06358695652176</v>
      </c>
      <c r="J134" s="1">
        <f t="shared" si="7"/>
        <v>5.5090792474344363</v>
      </c>
      <c r="K134" s="1">
        <f t="shared" si="8"/>
        <v>1.1586630558722923</v>
      </c>
    </row>
    <row r="135" spans="1:11" x14ac:dyDescent="0.3">
      <c r="A135" t="s">
        <v>32</v>
      </c>
      <c r="B135" t="s">
        <v>220</v>
      </c>
      <c r="C135" t="s">
        <v>34</v>
      </c>
      <c r="D135" t="s">
        <v>35</v>
      </c>
      <c r="E135" s="1">
        <v>53.184782608695649</v>
      </c>
      <c r="F135" s="1">
        <v>27.677826086956529</v>
      </c>
      <c r="G135" s="1">
        <v>66.199565217391267</v>
      </c>
      <c r="H135" s="1">
        <v>125.55706521739124</v>
      </c>
      <c r="I135" s="1">
        <f t="shared" si="6"/>
        <v>219.43445652173904</v>
      </c>
      <c r="J135" s="1">
        <f t="shared" si="7"/>
        <v>4.1258880032699761</v>
      </c>
      <c r="K135" s="1">
        <f t="shared" si="8"/>
        <v>0.52040874718986319</v>
      </c>
    </row>
    <row r="136" spans="1:11" x14ac:dyDescent="0.3">
      <c r="A136" t="s">
        <v>32</v>
      </c>
      <c r="B136" t="s">
        <v>221</v>
      </c>
      <c r="C136" t="s">
        <v>37</v>
      </c>
      <c r="D136" t="s">
        <v>35</v>
      </c>
      <c r="E136" s="1">
        <v>32.793478260869563</v>
      </c>
      <c r="F136" s="1">
        <v>35.781086956521733</v>
      </c>
      <c r="G136" s="1">
        <v>16.093369565217387</v>
      </c>
      <c r="H136" s="1">
        <v>85.832500000000024</v>
      </c>
      <c r="I136" s="1">
        <f t="shared" si="6"/>
        <v>137.70695652173913</v>
      </c>
      <c r="J136" s="1">
        <f t="shared" si="7"/>
        <v>4.1992177659927084</v>
      </c>
      <c r="K136" s="1">
        <f t="shared" si="8"/>
        <v>1.0911037454424923</v>
      </c>
    </row>
    <row r="137" spans="1:11" x14ac:dyDescent="0.3">
      <c r="A137" t="s">
        <v>32</v>
      </c>
      <c r="B137" t="s">
        <v>222</v>
      </c>
      <c r="C137" t="s">
        <v>37</v>
      </c>
      <c r="D137" t="s">
        <v>35</v>
      </c>
      <c r="E137" s="1">
        <v>16.282608695652176</v>
      </c>
      <c r="F137" s="1">
        <v>35.084347826086962</v>
      </c>
      <c r="G137" s="1">
        <v>9.3517391304347832</v>
      </c>
      <c r="H137" s="1">
        <v>68.004782608695606</v>
      </c>
      <c r="I137" s="1">
        <f t="shared" si="6"/>
        <v>112.44086956521735</v>
      </c>
      <c r="J137" s="1">
        <f t="shared" si="7"/>
        <v>6.9055807743658182</v>
      </c>
      <c r="K137" s="1">
        <f t="shared" si="8"/>
        <v>2.1547129506008011</v>
      </c>
    </row>
    <row r="138" spans="1:11" x14ac:dyDescent="0.3">
      <c r="A138" t="s">
        <v>32</v>
      </c>
      <c r="B138" t="s">
        <v>223</v>
      </c>
      <c r="C138" t="s">
        <v>55</v>
      </c>
      <c r="D138" t="s">
        <v>50</v>
      </c>
      <c r="E138" s="1">
        <v>59.782608695652172</v>
      </c>
      <c r="F138" s="1">
        <v>14.217391304347828</v>
      </c>
      <c r="G138" s="1">
        <v>56.988586956521736</v>
      </c>
      <c r="H138" s="1">
        <v>104.98097826086956</v>
      </c>
      <c r="I138" s="1">
        <f t="shared" si="6"/>
        <v>176.18695652173912</v>
      </c>
      <c r="J138" s="1">
        <f t="shared" si="7"/>
        <v>2.9471272727272728</v>
      </c>
      <c r="K138" s="1">
        <f t="shared" si="8"/>
        <v>0.23781818181818185</v>
      </c>
    </row>
    <row r="139" spans="1:11" x14ac:dyDescent="0.3">
      <c r="A139" t="s">
        <v>32</v>
      </c>
      <c r="B139" t="s">
        <v>224</v>
      </c>
      <c r="C139" t="s">
        <v>225</v>
      </c>
      <c r="D139" t="s">
        <v>114</v>
      </c>
      <c r="E139" s="1">
        <v>27.934782608695652</v>
      </c>
      <c r="F139" s="1">
        <v>30.836739130434797</v>
      </c>
      <c r="G139" s="1">
        <v>37.814347826086973</v>
      </c>
      <c r="H139" s="1">
        <v>72.458695652173944</v>
      </c>
      <c r="I139" s="1">
        <f t="shared" si="6"/>
        <v>141.1097826086957</v>
      </c>
      <c r="J139" s="1">
        <f t="shared" si="7"/>
        <v>5.0514007782101187</v>
      </c>
      <c r="K139" s="1">
        <f t="shared" si="8"/>
        <v>1.1038832684824909</v>
      </c>
    </row>
    <row r="140" spans="1:11" x14ac:dyDescent="0.3">
      <c r="A140" t="s">
        <v>32</v>
      </c>
      <c r="B140" t="s">
        <v>226</v>
      </c>
      <c r="C140" t="s">
        <v>211</v>
      </c>
      <c r="D140" t="s">
        <v>35</v>
      </c>
      <c r="E140" s="1">
        <v>25.978260869565219</v>
      </c>
      <c r="F140" s="1">
        <v>24.373043478260882</v>
      </c>
      <c r="G140" s="1">
        <v>32.629782608695656</v>
      </c>
      <c r="H140" s="1">
        <v>75.323152173913073</v>
      </c>
      <c r="I140" s="1">
        <f t="shared" si="6"/>
        <v>132.32597826086962</v>
      </c>
      <c r="J140" s="1">
        <f t="shared" si="7"/>
        <v>5.0937196652719683</v>
      </c>
      <c r="K140" s="1">
        <f t="shared" si="8"/>
        <v>0.93820920502092098</v>
      </c>
    </row>
    <row r="141" spans="1:11" x14ac:dyDescent="0.3">
      <c r="A141" t="s">
        <v>32</v>
      </c>
      <c r="B141" t="s">
        <v>227</v>
      </c>
      <c r="C141" t="s">
        <v>34</v>
      </c>
      <c r="D141" t="s">
        <v>35</v>
      </c>
      <c r="E141" s="1">
        <v>36.989130434782609</v>
      </c>
      <c r="F141" s="1">
        <v>41.663586956521719</v>
      </c>
      <c r="G141" s="1">
        <v>33.368586956521739</v>
      </c>
      <c r="H141" s="1">
        <v>109.94173913043478</v>
      </c>
      <c r="I141" s="1">
        <f t="shared" si="6"/>
        <v>184.97391304347826</v>
      </c>
      <c r="J141" s="1">
        <f t="shared" si="7"/>
        <v>5.0007640317367033</v>
      </c>
      <c r="K141" s="1">
        <f t="shared" si="8"/>
        <v>1.1263737878342632</v>
      </c>
    </row>
    <row r="142" spans="1:11" x14ac:dyDescent="0.3">
      <c r="A142" t="s">
        <v>32</v>
      </c>
      <c r="B142" t="s">
        <v>228</v>
      </c>
      <c r="C142" t="s">
        <v>92</v>
      </c>
      <c r="D142" t="s">
        <v>35</v>
      </c>
      <c r="E142" s="1">
        <v>41.228260869565219</v>
      </c>
      <c r="F142" s="1">
        <v>22.225543478260871</v>
      </c>
      <c r="G142" s="1">
        <v>28.236413043478262</v>
      </c>
      <c r="H142" s="1">
        <v>88.073369565217391</v>
      </c>
      <c r="I142" s="1">
        <f t="shared" si="6"/>
        <v>138.53532608695653</v>
      </c>
      <c r="J142" s="1">
        <f t="shared" si="7"/>
        <v>3.3602030055365146</v>
      </c>
      <c r="K142" s="1">
        <f t="shared" si="8"/>
        <v>0.53908515686791458</v>
      </c>
    </row>
    <row r="143" spans="1:11" x14ac:dyDescent="0.3">
      <c r="A143" t="s">
        <v>32</v>
      </c>
      <c r="B143" t="s">
        <v>229</v>
      </c>
      <c r="C143" t="s">
        <v>37</v>
      </c>
      <c r="D143" t="s">
        <v>35</v>
      </c>
      <c r="E143" s="1">
        <v>30.130434782608695</v>
      </c>
      <c r="F143" s="1">
        <v>12.009456521739132</v>
      </c>
      <c r="G143" s="1">
        <v>43.672826086956519</v>
      </c>
      <c r="H143" s="1">
        <v>110.48369565217395</v>
      </c>
      <c r="I143" s="1">
        <f t="shared" si="6"/>
        <v>166.16597826086959</v>
      </c>
      <c r="J143" s="1">
        <f t="shared" si="7"/>
        <v>5.5148881673881682</v>
      </c>
      <c r="K143" s="1">
        <f t="shared" si="8"/>
        <v>0.39858225108225115</v>
      </c>
    </row>
    <row r="144" spans="1:11" x14ac:dyDescent="0.3">
      <c r="A144" t="s">
        <v>32</v>
      </c>
      <c r="B144" t="s">
        <v>230</v>
      </c>
      <c r="C144" t="s">
        <v>231</v>
      </c>
      <c r="D144" t="s">
        <v>121</v>
      </c>
      <c r="E144" s="1">
        <v>112.6195652173913</v>
      </c>
      <c r="F144" s="1">
        <v>39.919130434782616</v>
      </c>
      <c r="G144" s="1">
        <v>57.965108695652155</v>
      </c>
      <c r="H144" s="1">
        <v>222.37891304347832</v>
      </c>
      <c r="I144" s="1">
        <f t="shared" si="6"/>
        <v>320.26315217391311</v>
      </c>
      <c r="J144" s="1">
        <f t="shared" si="7"/>
        <v>2.8437612199594642</v>
      </c>
      <c r="K144" s="1">
        <f t="shared" si="8"/>
        <v>0.35445999420905328</v>
      </c>
    </row>
    <row r="145" spans="1:11" x14ac:dyDescent="0.3">
      <c r="A145" t="s">
        <v>32</v>
      </c>
      <c r="B145" t="s">
        <v>232</v>
      </c>
      <c r="C145" t="s">
        <v>136</v>
      </c>
      <c r="D145" t="s">
        <v>137</v>
      </c>
      <c r="E145" s="1">
        <v>83.760869565217391</v>
      </c>
      <c r="F145" s="1">
        <v>34.8125</v>
      </c>
      <c r="G145" s="1">
        <v>52.301630434782609</v>
      </c>
      <c r="H145" s="1">
        <v>213.1983695652174</v>
      </c>
      <c r="I145" s="1">
        <f t="shared" si="6"/>
        <v>300.3125</v>
      </c>
      <c r="J145" s="1">
        <f t="shared" si="7"/>
        <v>3.5853555670905788</v>
      </c>
      <c r="K145" s="1">
        <f t="shared" si="8"/>
        <v>0.41561770049312224</v>
      </c>
    </row>
  </sheetData>
  <pageMargins left="0.7" right="0.7" top="0.75" bottom="0.75" header="0.3" footer="0.3"/>
  <ignoredErrors>
    <ignoredError sqref="I2:I145"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5"/>
  <sheetViews>
    <sheetView workbookViewId="0">
      <pane ySplit="1" topLeftCell="A2" activePane="bottomLeft" state="frozen"/>
      <selection pane="bottomLeft"/>
    </sheetView>
  </sheetViews>
  <sheetFormatPr defaultColWidth="10.77734375" defaultRowHeight="14.4" x14ac:dyDescent="0.3"/>
  <cols>
    <col min="2" max="2" width="51.88671875" bestFit="1" customWidth="1"/>
  </cols>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66.271739130434781</v>
      </c>
      <c r="F2" s="1">
        <v>80.553478260869539</v>
      </c>
      <c r="G2" s="1">
        <v>0</v>
      </c>
      <c r="H2" s="2">
        <f t="shared" ref="H2:H65" si="0">G2/F2</f>
        <v>0</v>
      </c>
      <c r="I2" s="1">
        <v>59.806739130434792</v>
      </c>
      <c r="J2" s="1">
        <v>0</v>
      </c>
      <c r="K2" s="2">
        <f t="shared" ref="K2:K65" si="1">J2/I2</f>
        <v>0</v>
      </c>
      <c r="L2" s="1">
        <v>184.40152173913049</v>
      </c>
      <c r="M2" s="1">
        <v>0</v>
      </c>
      <c r="N2" s="2">
        <f t="shared" ref="N2:N65" si="2">M2/L2</f>
        <v>0</v>
      </c>
    </row>
    <row r="3" spans="1:14" x14ac:dyDescent="0.3">
      <c r="A3" t="s">
        <v>32</v>
      </c>
      <c r="B3" t="s">
        <v>36</v>
      </c>
      <c r="C3" t="s">
        <v>37</v>
      </c>
      <c r="D3" t="s">
        <v>35</v>
      </c>
      <c r="E3" s="1">
        <v>36.347826086956523</v>
      </c>
      <c r="F3" s="1">
        <v>27.945108695652173</v>
      </c>
      <c r="G3" s="1">
        <v>0</v>
      </c>
      <c r="H3" s="2">
        <f t="shared" si="0"/>
        <v>0</v>
      </c>
      <c r="I3" s="1">
        <v>17.032391304347826</v>
      </c>
      <c r="J3" s="1">
        <v>0</v>
      </c>
      <c r="K3" s="2">
        <f t="shared" si="1"/>
        <v>0</v>
      </c>
      <c r="L3" s="1">
        <v>124.98141304347833</v>
      </c>
      <c r="M3" s="1">
        <v>0.60869565217391308</v>
      </c>
      <c r="N3" s="2">
        <f t="shared" si="2"/>
        <v>4.8702894082511376E-3</v>
      </c>
    </row>
    <row r="4" spans="1:14" x14ac:dyDescent="0.3">
      <c r="A4" t="s">
        <v>32</v>
      </c>
      <c r="B4" t="s">
        <v>38</v>
      </c>
      <c r="C4" t="s">
        <v>39</v>
      </c>
      <c r="D4" t="s">
        <v>35</v>
      </c>
      <c r="E4" s="1">
        <v>47.206521739130437</v>
      </c>
      <c r="F4" s="1">
        <v>51.218913043478246</v>
      </c>
      <c r="G4" s="1">
        <v>0</v>
      </c>
      <c r="H4" s="2">
        <f t="shared" si="0"/>
        <v>0</v>
      </c>
      <c r="I4" s="1">
        <v>15.414782608695646</v>
      </c>
      <c r="J4" s="1">
        <v>0</v>
      </c>
      <c r="K4" s="2">
        <f t="shared" si="1"/>
        <v>0</v>
      </c>
      <c r="L4" s="1">
        <v>176.45000000000002</v>
      </c>
      <c r="M4" s="1">
        <v>0</v>
      </c>
      <c r="N4" s="2">
        <f t="shared" si="2"/>
        <v>0</v>
      </c>
    </row>
    <row r="5" spans="1:14" x14ac:dyDescent="0.3">
      <c r="A5" t="s">
        <v>32</v>
      </c>
      <c r="B5" t="s">
        <v>40</v>
      </c>
      <c r="C5" t="s">
        <v>41</v>
      </c>
      <c r="D5" t="s">
        <v>35</v>
      </c>
      <c r="E5" s="1">
        <v>36.565217391304351</v>
      </c>
      <c r="F5" s="1">
        <v>24.743695652173908</v>
      </c>
      <c r="G5" s="1">
        <v>0.125</v>
      </c>
      <c r="H5" s="2">
        <f t="shared" si="0"/>
        <v>5.0517918486043889E-3</v>
      </c>
      <c r="I5" s="1">
        <v>24.883913043478252</v>
      </c>
      <c r="J5" s="1">
        <v>0.2608695652173913</v>
      </c>
      <c r="K5" s="2">
        <f t="shared" si="1"/>
        <v>1.0483462338161553E-2</v>
      </c>
      <c r="L5" s="1">
        <v>124.30239130434782</v>
      </c>
      <c r="M5" s="1">
        <v>8.1521739130434784E-2</v>
      </c>
      <c r="N5" s="2">
        <f t="shared" si="2"/>
        <v>6.5583403726186666E-4</v>
      </c>
    </row>
    <row r="6" spans="1:14" x14ac:dyDescent="0.3">
      <c r="A6" t="s">
        <v>32</v>
      </c>
      <c r="B6" t="s">
        <v>42</v>
      </c>
      <c r="C6" t="s">
        <v>41</v>
      </c>
      <c r="D6" t="s">
        <v>35</v>
      </c>
      <c r="E6" s="1">
        <v>135.85869565217391</v>
      </c>
      <c r="F6" s="1">
        <v>74.975543478260875</v>
      </c>
      <c r="G6" s="1">
        <v>0.65217391304347827</v>
      </c>
      <c r="H6" s="2">
        <f t="shared" si="0"/>
        <v>8.6984886375992172E-3</v>
      </c>
      <c r="I6" s="1">
        <v>193.36141304347825</v>
      </c>
      <c r="J6" s="1">
        <v>0.2608695652173913</v>
      </c>
      <c r="K6" s="2">
        <f t="shared" si="1"/>
        <v>1.3491293899405539E-3</v>
      </c>
      <c r="L6" s="1">
        <v>355</v>
      </c>
      <c r="M6" s="1">
        <v>1.5271739130434783</v>
      </c>
      <c r="N6" s="2">
        <f t="shared" si="2"/>
        <v>4.3018983466013476E-3</v>
      </c>
    </row>
    <row r="7" spans="1:14" x14ac:dyDescent="0.3">
      <c r="A7" t="s">
        <v>32</v>
      </c>
      <c r="B7" t="s">
        <v>43</v>
      </c>
      <c r="C7" t="s">
        <v>34</v>
      </c>
      <c r="D7" t="s">
        <v>35</v>
      </c>
      <c r="E7" s="1">
        <v>89.978260869565219</v>
      </c>
      <c r="F7" s="1">
        <v>63.221304347826084</v>
      </c>
      <c r="G7" s="1">
        <v>0</v>
      </c>
      <c r="H7" s="2">
        <f t="shared" si="0"/>
        <v>0</v>
      </c>
      <c r="I7" s="1">
        <v>182.77641304347827</v>
      </c>
      <c r="J7" s="1">
        <v>0</v>
      </c>
      <c r="K7" s="2">
        <f t="shared" si="1"/>
        <v>0</v>
      </c>
      <c r="L7" s="1">
        <v>372.86684782608694</v>
      </c>
      <c r="M7" s="1">
        <v>0</v>
      </c>
      <c r="N7" s="2">
        <f t="shared" si="2"/>
        <v>0</v>
      </c>
    </row>
    <row r="8" spans="1:14" x14ac:dyDescent="0.3">
      <c r="A8" t="s">
        <v>32</v>
      </c>
      <c r="B8" t="s">
        <v>44</v>
      </c>
      <c r="C8" t="s">
        <v>41</v>
      </c>
      <c r="D8" t="s">
        <v>35</v>
      </c>
      <c r="E8" s="1">
        <v>43.728260869565219</v>
      </c>
      <c r="F8" s="1">
        <v>36.46576086956523</v>
      </c>
      <c r="G8" s="1">
        <v>0</v>
      </c>
      <c r="H8" s="2">
        <f t="shared" si="0"/>
        <v>0</v>
      </c>
      <c r="I8" s="1">
        <v>30.205217391304362</v>
      </c>
      <c r="J8" s="1">
        <v>0</v>
      </c>
      <c r="K8" s="2">
        <f t="shared" si="1"/>
        <v>0</v>
      </c>
      <c r="L8" s="1">
        <v>70.578043478260838</v>
      </c>
      <c r="M8" s="1">
        <v>0</v>
      </c>
      <c r="N8" s="2">
        <f t="shared" si="2"/>
        <v>0</v>
      </c>
    </row>
    <row r="9" spans="1:14" x14ac:dyDescent="0.3">
      <c r="A9" t="s">
        <v>32</v>
      </c>
      <c r="B9" t="s">
        <v>45</v>
      </c>
      <c r="C9" t="s">
        <v>46</v>
      </c>
      <c r="D9" t="s">
        <v>47</v>
      </c>
      <c r="E9" s="1">
        <v>99.010869565217391</v>
      </c>
      <c r="F9" s="1">
        <v>55.022282608695662</v>
      </c>
      <c r="G9" s="1">
        <v>0.41576086956521741</v>
      </c>
      <c r="H9" s="2">
        <f t="shared" si="0"/>
        <v>7.5562272201973495E-3</v>
      </c>
      <c r="I9" s="1">
        <v>101.01315217391303</v>
      </c>
      <c r="J9" s="1">
        <v>8.0326086956521738</v>
      </c>
      <c r="K9" s="2">
        <f t="shared" si="1"/>
        <v>7.952042405153871E-2</v>
      </c>
      <c r="L9" s="1">
        <v>211.31282608695651</v>
      </c>
      <c r="M9" s="1">
        <v>11.986413043478262</v>
      </c>
      <c r="N9" s="2">
        <f t="shared" si="2"/>
        <v>5.6723547100476432E-2</v>
      </c>
    </row>
    <row r="10" spans="1:14" x14ac:dyDescent="0.3">
      <c r="A10" t="s">
        <v>32</v>
      </c>
      <c r="B10" t="s">
        <v>48</v>
      </c>
      <c r="C10" t="s">
        <v>49</v>
      </c>
      <c r="D10" t="s">
        <v>50</v>
      </c>
      <c r="E10" s="1">
        <v>50.880434782608695</v>
      </c>
      <c r="F10" s="1">
        <v>20.904891304347824</v>
      </c>
      <c r="G10" s="1">
        <v>3.1304347826086958</v>
      </c>
      <c r="H10" s="2">
        <f t="shared" si="0"/>
        <v>0.14974652281294684</v>
      </c>
      <c r="I10" s="1">
        <v>17.902173913043477</v>
      </c>
      <c r="J10" s="1">
        <v>6.6521739130434785</v>
      </c>
      <c r="K10" s="2">
        <f t="shared" si="1"/>
        <v>0.37158469945355194</v>
      </c>
      <c r="L10" s="1">
        <v>149.41956521739129</v>
      </c>
      <c r="M10" s="1">
        <v>11.875</v>
      </c>
      <c r="N10" s="2">
        <f t="shared" si="2"/>
        <v>7.9474197256048776E-2</v>
      </c>
    </row>
    <row r="11" spans="1:14" x14ac:dyDescent="0.3">
      <c r="A11" t="s">
        <v>32</v>
      </c>
      <c r="B11" t="s">
        <v>51</v>
      </c>
      <c r="C11" t="s">
        <v>52</v>
      </c>
      <c r="D11" t="s">
        <v>35</v>
      </c>
      <c r="E11" s="1">
        <v>85.75</v>
      </c>
      <c r="F11" s="1">
        <v>27.644021739130434</v>
      </c>
      <c r="G11" s="1">
        <v>0</v>
      </c>
      <c r="H11" s="2">
        <f t="shared" si="0"/>
        <v>0</v>
      </c>
      <c r="I11" s="1">
        <v>78.934782608695656</v>
      </c>
      <c r="J11" s="1">
        <v>0</v>
      </c>
      <c r="K11" s="2">
        <f t="shared" si="1"/>
        <v>0</v>
      </c>
      <c r="L11" s="1">
        <v>157.54347826086956</v>
      </c>
      <c r="M11" s="1">
        <v>0</v>
      </c>
      <c r="N11" s="2">
        <f t="shared" si="2"/>
        <v>0</v>
      </c>
    </row>
    <row r="12" spans="1:14" x14ac:dyDescent="0.3">
      <c r="A12" t="s">
        <v>32</v>
      </c>
      <c r="B12" t="s">
        <v>53</v>
      </c>
      <c r="C12" t="s">
        <v>34</v>
      </c>
      <c r="D12" t="s">
        <v>35</v>
      </c>
      <c r="E12" s="1">
        <v>156.10869565217391</v>
      </c>
      <c r="F12" s="1">
        <v>71.019021739130437</v>
      </c>
      <c r="G12" s="1">
        <v>4.0434782608695654</v>
      </c>
      <c r="H12" s="2">
        <f t="shared" si="0"/>
        <v>5.693514444231873E-2</v>
      </c>
      <c r="I12" s="1">
        <v>185.483152173913</v>
      </c>
      <c r="J12" s="1">
        <v>20.597826086956523</v>
      </c>
      <c r="K12" s="2">
        <f t="shared" si="1"/>
        <v>0.11104957968173604</v>
      </c>
      <c r="L12" s="1">
        <v>478.64771739130441</v>
      </c>
      <c r="M12" s="1">
        <v>154.90489130434781</v>
      </c>
      <c r="N12" s="2">
        <f t="shared" si="2"/>
        <v>0.32363027269533567</v>
      </c>
    </row>
    <row r="13" spans="1:14" x14ac:dyDescent="0.3">
      <c r="A13" t="s">
        <v>32</v>
      </c>
      <c r="B13" t="s">
        <v>54</v>
      </c>
      <c r="C13" t="s">
        <v>55</v>
      </c>
      <c r="D13" t="s">
        <v>50</v>
      </c>
      <c r="E13" s="1">
        <v>116.45652173913044</v>
      </c>
      <c r="F13" s="1">
        <v>54.856413043478263</v>
      </c>
      <c r="G13" s="1">
        <v>7.6385869565217392</v>
      </c>
      <c r="H13" s="2">
        <f t="shared" si="0"/>
        <v>0.13924692725475005</v>
      </c>
      <c r="I13" s="1">
        <v>161.78347826086957</v>
      </c>
      <c r="J13" s="1">
        <v>7.5869565217391308</v>
      </c>
      <c r="K13" s="2">
        <f t="shared" si="1"/>
        <v>4.689574364018468E-2</v>
      </c>
      <c r="L13" s="1">
        <v>400.03282608695662</v>
      </c>
      <c r="M13" s="1">
        <v>61.614130434782609</v>
      </c>
      <c r="N13" s="2">
        <f t="shared" si="2"/>
        <v>0.15402268618173179</v>
      </c>
    </row>
    <row r="14" spans="1:14" x14ac:dyDescent="0.3">
      <c r="A14" t="s">
        <v>32</v>
      </c>
      <c r="B14" t="s">
        <v>56</v>
      </c>
      <c r="C14" t="s">
        <v>57</v>
      </c>
      <c r="D14" t="s">
        <v>35</v>
      </c>
      <c r="E14" s="1">
        <v>51.097826086956523</v>
      </c>
      <c r="F14" s="1">
        <v>60.107173913043447</v>
      </c>
      <c r="G14" s="1">
        <v>0</v>
      </c>
      <c r="H14" s="2">
        <f t="shared" si="0"/>
        <v>0</v>
      </c>
      <c r="I14" s="1">
        <v>89.556086956521739</v>
      </c>
      <c r="J14" s="1">
        <v>0</v>
      </c>
      <c r="K14" s="2">
        <f t="shared" si="1"/>
        <v>0</v>
      </c>
      <c r="L14" s="1">
        <v>149.51423913043473</v>
      </c>
      <c r="M14" s="1">
        <v>0</v>
      </c>
      <c r="N14" s="2">
        <f t="shared" si="2"/>
        <v>0</v>
      </c>
    </row>
    <row r="15" spans="1:14" x14ac:dyDescent="0.3">
      <c r="A15" t="s">
        <v>32</v>
      </c>
      <c r="B15" t="s">
        <v>58</v>
      </c>
      <c r="C15" t="s">
        <v>34</v>
      </c>
      <c r="D15" t="s">
        <v>35</v>
      </c>
      <c r="E15" s="1">
        <v>60.869565217391305</v>
      </c>
      <c r="F15" s="1">
        <v>32.674130434782612</v>
      </c>
      <c r="G15" s="1">
        <v>0</v>
      </c>
      <c r="H15" s="2">
        <f t="shared" si="0"/>
        <v>0</v>
      </c>
      <c r="I15" s="1">
        <v>50.79945652173911</v>
      </c>
      <c r="J15" s="1">
        <v>0</v>
      </c>
      <c r="K15" s="2">
        <f t="shared" si="1"/>
        <v>0</v>
      </c>
      <c r="L15" s="1">
        <v>158.21586956521736</v>
      </c>
      <c r="M15" s="1">
        <v>4.8614130434782608</v>
      </c>
      <c r="N15" s="2">
        <f t="shared" si="2"/>
        <v>3.072645656113758E-2</v>
      </c>
    </row>
    <row r="16" spans="1:14" x14ac:dyDescent="0.3">
      <c r="A16" t="s">
        <v>32</v>
      </c>
      <c r="B16" t="s">
        <v>59</v>
      </c>
      <c r="C16" t="s">
        <v>39</v>
      </c>
      <c r="D16" t="s">
        <v>35</v>
      </c>
      <c r="E16" s="1">
        <v>150.22826086956522</v>
      </c>
      <c r="F16" s="1">
        <v>45.530434782608708</v>
      </c>
      <c r="G16" s="1">
        <v>9.7826086956521743E-2</v>
      </c>
      <c r="H16" s="2">
        <f t="shared" si="0"/>
        <v>2.1485867074102364E-3</v>
      </c>
      <c r="I16" s="1">
        <v>162.49608695652171</v>
      </c>
      <c r="J16" s="1">
        <v>0</v>
      </c>
      <c r="K16" s="2">
        <f t="shared" si="1"/>
        <v>0</v>
      </c>
      <c r="L16" s="1">
        <v>320.61032608695649</v>
      </c>
      <c r="M16" s="1">
        <v>0</v>
      </c>
      <c r="N16" s="2">
        <f t="shared" si="2"/>
        <v>0</v>
      </c>
    </row>
    <row r="17" spans="1:14" x14ac:dyDescent="0.3">
      <c r="A17" t="s">
        <v>32</v>
      </c>
      <c r="B17" t="s">
        <v>60</v>
      </c>
      <c r="C17" t="s">
        <v>55</v>
      </c>
      <c r="D17" t="s">
        <v>50</v>
      </c>
      <c r="E17" s="1">
        <v>23.206521739130434</v>
      </c>
      <c r="F17" s="1">
        <v>21.959239130434781</v>
      </c>
      <c r="G17" s="1">
        <v>0.17934782608695651</v>
      </c>
      <c r="H17" s="2">
        <f t="shared" si="0"/>
        <v>8.1673060264818714E-3</v>
      </c>
      <c r="I17" s="1">
        <v>19.448369565217391</v>
      </c>
      <c r="J17" s="1">
        <v>0.40217391304347827</v>
      </c>
      <c r="K17" s="2">
        <f t="shared" si="1"/>
        <v>2.0679055470169065E-2</v>
      </c>
      <c r="L17" s="1">
        <v>44.350543478260867</v>
      </c>
      <c r="M17" s="1">
        <v>0.33967391304347827</v>
      </c>
      <c r="N17" s="2">
        <f t="shared" si="2"/>
        <v>7.658844433551866E-3</v>
      </c>
    </row>
    <row r="18" spans="1:14" x14ac:dyDescent="0.3">
      <c r="A18" t="s">
        <v>32</v>
      </c>
      <c r="B18" t="s">
        <v>61</v>
      </c>
      <c r="C18" t="s">
        <v>34</v>
      </c>
      <c r="D18" t="s">
        <v>35</v>
      </c>
      <c r="E18" s="1">
        <v>82.054347826086953</v>
      </c>
      <c r="F18" s="1">
        <v>35.796195652173921</v>
      </c>
      <c r="G18" s="1">
        <v>0.125</v>
      </c>
      <c r="H18" s="2">
        <f t="shared" si="0"/>
        <v>3.4919911941091617E-3</v>
      </c>
      <c r="I18" s="1">
        <v>71.246413043478242</v>
      </c>
      <c r="J18" s="1">
        <v>0</v>
      </c>
      <c r="K18" s="2">
        <f t="shared" si="1"/>
        <v>0</v>
      </c>
      <c r="L18" s="1">
        <v>153.06478260869559</v>
      </c>
      <c r="M18" s="1">
        <v>0</v>
      </c>
      <c r="N18" s="2">
        <f t="shared" si="2"/>
        <v>0</v>
      </c>
    </row>
    <row r="19" spans="1:14" x14ac:dyDescent="0.3">
      <c r="A19" t="s">
        <v>32</v>
      </c>
      <c r="B19" t="s">
        <v>62</v>
      </c>
      <c r="C19" t="s">
        <v>63</v>
      </c>
      <c r="D19" t="s">
        <v>47</v>
      </c>
      <c r="E19" s="1">
        <v>86.402173913043484</v>
      </c>
      <c r="F19" s="1">
        <v>56.336739130434765</v>
      </c>
      <c r="G19" s="1">
        <v>3.2445652173913042</v>
      </c>
      <c r="H19" s="2">
        <f t="shared" si="0"/>
        <v>5.759235034671175E-2</v>
      </c>
      <c r="I19" s="1">
        <v>128.57010869565221</v>
      </c>
      <c r="J19" s="1">
        <v>11.413043478260869</v>
      </c>
      <c r="K19" s="2">
        <f t="shared" si="1"/>
        <v>8.8769027218274552E-2</v>
      </c>
      <c r="L19" s="1">
        <v>374.8971739130435</v>
      </c>
      <c r="M19" s="1">
        <v>8.6086956521739122</v>
      </c>
      <c r="N19" s="2">
        <f t="shared" si="2"/>
        <v>2.2962818210442628E-2</v>
      </c>
    </row>
    <row r="20" spans="1:14" x14ac:dyDescent="0.3">
      <c r="A20" t="s">
        <v>32</v>
      </c>
      <c r="B20" t="s">
        <v>64</v>
      </c>
      <c r="C20" t="s">
        <v>55</v>
      </c>
      <c r="D20" t="s">
        <v>50</v>
      </c>
      <c r="E20" s="1">
        <v>115.16304347826087</v>
      </c>
      <c r="F20" s="1">
        <v>22.225869565217387</v>
      </c>
      <c r="G20" s="1">
        <v>0.41119565217391302</v>
      </c>
      <c r="H20" s="2">
        <f t="shared" si="0"/>
        <v>1.8500767808761826E-2</v>
      </c>
      <c r="I20" s="1">
        <v>138.41793478260865</v>
      </c>
      <c r="J20" s="1">
        <v>2.1739130434782608</v>
      </c>
      <c r="K20" s="2">
        <f t="shared" si="1"/>
        <v>1.5705428974160648E-2</v>
      </c>
      <c r="L20" s="1">
        <v>242.87380434782611</v>
      </c>
      <c r="M20" s="1">
        <v>21.677499999999998</v>
      </c>
      <c r="N20" s="2">
        <f t="shared" si="2"/>
        <v>8.9254170733683025E-2</v>
      </c>
    </row>
    <row r="21" spans="1:14" x14ac:dyDescent="0.3">
      <c r="A21" t="s">
        <v>32</v>
      </c>
      <c r="B21" t="s">
        <v>65</v>
      </c>
      <c r="C21" t="s">
        <v>55</v>
      </c>
      <c r="D21" t="s">
        <v>50</v>
      </c>
      <c r="E21" s="1">
        <v>82.195652173913047</v>
      </c>
      <c r="F21" s="1">
        <v>39.614239130434768</v>
      </c>
      <c r="G21" s="1">
        <v>6.5468478260869576</v>
      </c>
      <c r="H21" s="2">
        <f t="shared" si="0"/>
        <v>0.16526501505003424</v>
      </c>
      <c r="I21" s="1">
        <v>104.9983695652174</v>
      </c>
      <c r="J21" s="1">
        <v>17.065217391304348</v>
      </c>
      <c r="K21" s="2">
        <f t="shared" si="1"/>
        <v>0.16252840365016019</v>
      </c>
      <c r="L21" s="1">
        <v>205.58597826086961</v>
      </c>
      <c r="M21" s="1">
        <v>4.8940217391304346</v>
      </c>
      <c r="N21" s="2">
        <f t="shared" si="2"/>
        <v>2.3805231176419889E-2</v>
      </c>
    </row>
    <row r="22" spans="1:14" x14ac:dyDescent="0.3">
      <c r="A22" t="s">
        <v>32</v>
      </c>
      <c r="B22" t="s">
        <v>66</v>
      </c>
      <c r="C22" t="s">
        <v>39</v>
      </c>
      <c r="D22" t="s">
        <v>35</v>
      </c>
      <c r="E22" s="1">
        <v>58.989130434782609</v>
      </c>
      <c r="F22" s="1">
        <v>65.536956521739128</v>
      </c>
      <c r="G22" s="1">
        <v>0.26358695652173914</v>
      </c>
      <c r="H22" s="2">
        <f t="shared" si="0"/>
        <v>4.0219590672372048E-3</v>
      </c>
      <c r="I22" s="1">
        <v>72.45228260869564</v>
      </c>
      <c r="J22" s="1">
        <v>1.6956521739130435</v>
      </c>
      <c r="K22" s="2">
        <f t="shared" si="1"/>
        <v>2.3403709487953846E-2</v>
      </c>
      <c r="L22" s="1">
        <v>145.04315217391303</v>
      </c>
      <c r="M22" s="1">
        <v>0.72010869565217395</v>
      </c>
      <c r="N22" s="2">
        <f t="shared" si="2"/>
        <v>4.9647893393045704E-3</v>
      </c>
    </row>
    <row r="23" spans="1:14" x14ac:dyDescent="0.3">
      <c r="A23" t="s">
        <v>32</v>
      </c>
      <c r="B23" t="s">
        <v>67</v>
      </c>
      <c r="C23" t="s">
        <v>52</v>
      </c>
      <c r="D23" t="s">
        <v>35</v>
      </c>
      <c r="E23" s="1">
        <v>108.72826086956522</v>
      </c>
      <c r="F23" s="1">
        <v>55.813586956521732</v>
      </c>
      <c r="G23" s="1">
        <v>0.16304347826086957</v>
      </c>
      <c r="H23" s="2">
        <f t="shared" si="0"/>
        <v>2.9212148358764138E-3</v>
      </c>
      <c r="I23" s="1">
        <v>86.270652173913035</v>
      </c>
      <c r="J23" s="1">
        <v>0</v>
      </c>
      <c r="K23" s="2">
        <f t="shared" si="1"/>
        <v>0</v>
      </c>
      <c r="L23" s="1">
        <v>219.34576086956528</v>
      </c>
      <c r="M23" s="1">
        <v>0</v>
      </c>
      <c r="N23" s="2">
        <f t="shared" si="2"/>
        <v>0</v>
      </c>
    </row>
    <row r="24" spans="1:14" x14ac:dyDescent="0.3">
      <c r="A24" t="s">
        <v>32</v>
      </c>
      <c r="B24" t="s">
        <v>68</v>
      </c>
      <c r="C24" t="s">
        <v>69</v>
      </c>
      <c r="D24" t="s">
        <v>70</v>
      </c>
      <c r="E24" s="1">
        <v>56.608695652173914</v>
      </c>
      <c r="F24" s="1">
        <v>25.326086956521738</v>
      </c>
      <c r="G24" s="1">
        <v>5.0163043478260869</v>
      </c>
      <c r="H24" s="2">
        <f t="shared" si="0"/>
        <v>0.19806866952789701</v>
      </c>
      <c r="I24" s="1">
        <v>23.065217391304348</v>
      </c>
      <c r="J24" s="1">
        <v>6.1956521739130439</v>
      </c>
      <c r="K24" s="2">
        <f t="shared" si="1"/>
        <v>0.2686145146088596</v>
      </c>
      <c r="L24" s="1">
        <v>153.75271739130434</v>
      </c>
      <c r="M24" s="1">
        <v>10.228260869565217</v>
      </c>
      <c r="N24" s="2">
        <f t="shared" si="2"/>
        <v>6.6524098195507322E-2</v>
      </c>
    </row>
    <row r="25" spans="1:14" x14ac:dyDescent="0.3">
      <c r="A25" t="s">
        <v>32</v>
      </c>
      <c r="B25" t="s">
        <v>71</v>
      </c>
      <c r="C25" t="s">
        <v>34</v>
      </c>
      <c r="D25" t="s">
        <v>35</v>
      </c>
      <c r="E25" s="1">
        <v>44.576086956521742</v>
      </c>
      <c r="F25" s="1">
        <v>45.11326086956521</v>
      </c>
      <c r="G25" s="1">
        <v>0</v>
      </c>
      <c r="H25" s="2">
        <f t="shared" si="0"/>
        <v>0</v>
      </c>
      <c r="I25" s="1">
        <v>48.70402173913044</v>
      </c>
      <c r="J25" s="1">
        <v>0.68478260869565222</v>
      </c>
      <c r="K25" s="2">
        <f t="shared" si="1"/>
        <v>1.4060083423161644E-2</v>
      </c>
      <c r="L25" s="1">
        <v>141.66597826086959</v>
      </c>
      <c r="M25" s="1">
        <v>3.0380434782608696</v>
      </c>
      <c r="N25" s="2">
        <f t="shared" si="2"/>
        <v>2.1445116996732204E-2</v>
      </c>
    </row>
    <row r="26" spans="1:14" x14ac:dyDescent="0.3">
      <c r="A26" t="s">
        <v>32</v>
      </c>
      <c r="B26" t="s">
        <v>72</v>
      </c>
      <c r="C26" t="s">
        <v>41</v>
      </c>
      <c r="D26" t="s">
        <v>35</v>
      </c>
      <c r="E26" s="1">
        <v>104.48913043478261</v>
      </c>
      <c r="F26" s="1">
        <v>51.678260869565243</v>
      </c>
      <c r="G26" s="1">
        <v>0.16304347826086957</v>
      </c>
      <c r="H26" s="2">
        <f t="shared" si="0"/>
        <v>3.1549722362443195E-3</v>
      </c>
      <c r="I26" s="1">
        <v>75.804021739130405</v>
      </c>
      <c r="J26" s="1">
        <v>0</v>
      </c>
      <c r="K26" s="2">
        <f t="shared" si="1"/>
        <v>0</v>
      </c>
      <c r="L26" s="1">
        <v>233.13576086956544</v>
      </c>
      <c r="M26" s="1">
        <v>0</v>
      </c>
      <c r="N26" s="2">
        <f t="shared" si="2"/>
        <v>0</v>
      </c>
    </row>
    <row r="27" spans="1:14" x14ac:dyDescent="0.3">
      <c r="A27" t="s">
        <v>32</v>
      </c>
      <c r="B27" t="s">
        <v>73</v>
      </c>
      <c r="C27" t="s">
        <v>74</v>
      </c>
      <c r="D27" t="s">
        <v>50</v>
      </c>
      <c r="E27" s="1">
        <v>35.456521739130437</v>
      </c>
      <c r="F27" s="1">
        <v>7.7119565217391308</v>
      </c>
      <c r="G27" s="1">
        <v>0</v>
      </c>
      <c r="H27" s="2">
        <f t="shared" si="0"/>
        <v>0</v>
      </c>
      <c r="I27" s="1">
        <v>52.70086956521741</v>
      </c>
      <c r="J27" s="1">
        <v>0</v>
      </c>
      <c r="K27" s="2">
        <f t="shared" si="1"/>
        <v>0</v>
      </c>
      <c r="L27" s="1">
        <v>73.847826086956516</v>
      </c>
      <c r="M27" s="1">
        <v>8.6956521739130432E-2</v>
      </c>
      <c r="N27" s="2">
        <f t="shared" si="2"/>
        <v>1.1775095672652341E-3</v>
      </c>
    </row>
    <row r="28" spans="1:14" x14ac:dyDescent="0.3">
      <c r="A28" t="s">
        <v>32</v>
      </c>
      <c r="B28" t="s">
        <v>75</v>
      </c>
      <c r="C28" t="s">
        <v>34</v>
      </c>
      <c r="D28" t="s">
        <v>35</v>
      </c>
      <c r="E28" s="1">
        <v>177.13043478260869</v>
      </c>
      <c r="F28" s="1">
        <v>69.370869565217404</v>
      </c>
      <c r="G28" s="1">
        <v>0.13858695652173914</v>
      </c>
      <c r="H28" s="2">
        <f t="shared" si="0"/>
        <v>1.9977687664913851E-3</v>
      </c>
      <c r="I28" s="1">
        <v>151.55108695652169</v>
      </c>
      <c r="J28" s="1">
        <v>0.14130434782608695</v>
      </c>
      <c r="K28" s="2">
        <f t="shared" si="1"/>
        <v>9.3238755764665402E-4</v>
      </c>
      <c r="L28" s="1">
        <v>331.54586956521752</v>
      </c>
      <c r="M28" s="1">
        <v>0.82608695652173914</v>
      </c>
      <c r="N28" s="2">
        <f t="shared" si="2"/>
        <v>2.4916219212896625E-3</v>
      </c>
    </row>
    <row r="29" spans="1:14" x14ac:dyDescent="0.3">
      <c r="A29" t="s">
        <v>32</v>
      </c>
      <c r="B29" t="s">
        <v>76</v>
      </c>
      <c r="C29" t="s">
        <v>41</v>
      </c>
      <c r="D29" t="s">
        <v>35</v>
      </c>
      <c r="E29" s="1">
        <v>77.326086956521735</v>
      </c>
      <c r="F29" s="1">
        <v>44.728369565217385</v>
      </c>
      <c r="G29" s="1">
        <v>0</v>
      </c>
      <c r="H29" s="2">
        <f t="shared" si="0"/>
        <v>0</v>
      </c>
      <c r="I29" s="1">
        <v>79.024891304347861</v>
      </c>
      <c r="J29" s="1">
        <v>0.13043478260869565</v>
      </c>
      <c r="K29" s="2">
        <f t="shared" si="1"/>
        <v>1.6505531416215853E-3</v>
      </c>
      <c r="L29" s="1">
        <v>169.75195652173906</v>
      </c>
      <c r="M29" s="1">
        <v>0</v>
      </c>
      <c r="N29" s="2">
        <f t="shared" si="2"/>
        <v>0</v>
      </c>
    </row>
    <row r="30" spans="1:14" x14ac:dyDescent="0.3">
      <c r="A30" t="s">
        <v>32</v>
      </c>
      <c r="B30" t="s">
        <v>77</v>
      </c>
      <c r="C30" t="s">
        <v>52</v>
      </c>
      <c r="D30" t="s">
        <v>35</v>
      </c>
      <c r="E30" s="1">
        <v>77.445652173913047</v>
      </c>
      <c r="F30" s="1">
        <v>25.728478260869576</v>
      </c>
      <c r="G30" s="1">
        <v>0</v>
      </c>
      <c r="H30" s="2">
        <f t="shared" si="0"/>
        <v>0</v>
      </c>
      <c r="I30" s="1">
        <v>88.602173913043472</v>
      </c>
      <c r="J30" s="1">
        <v>0</v>
      </c>
      <c r="K30" s="2">
        <f t="shared" si="1"/>
        <v>0</v>
      </c>
      <c r="L30" s="1">
        <v>132.35891304347822</v>
      </c>
      <c r="M30" s="1">
        <v>0</v>
      </c>
      <c r="N30" s="2">
        <f t="shared" si="2"/>
        <v>0</v>
      </c>
    </row>
    <row r="31" spans="1:14" x14ac:dyDescent="0.3">
      <c r="A31" t="s">
        <v>32</v>
      </c>
      <c r="B31" t="s">
        <v>78</v>
      </c>
      <c r="C31" t="s">
        <v>79</v>
      </c>
      <c r="D31" t="s">
        <v>80</v>
      </c>
      <c r="E31" s="1">
        <v>83.847826086956516</v>
      </c>
      <c r="F31" s="1">
        <v>7.8793478260869563</v>
      </c>
      <c r="G31" s="1">
        <v>0</v>
      </c>
      <c r="H31" s="2">
        <f t="shared" si="0"/>
        <v>0</v>
      </c>
      <c r="I31" s="1">
        <v>54.809782608695649</v>
      </c>
      <c r="J31" s="1">
        <v>0</v>
      </c>
      <c r="K31" s="2">
        <f t="shared" si="1"/>
        <v>0</v>
      </c>
      <c r="L31" s="1">
        <v>170.60054347826087</v>
      </c>
      <c r="M31" s="1">
        <v>0</v>
      </c>
      <c r="N31" s="2">
        <f t="shared" si="2"/>
        <v>0</v>
      </c>
    </row>
    <row r="32" spans="1:14" x14ac:dyDescent="0.3">
      <c r="A32" t="s">
        <v>32</v>
      </c>
      <c r="B32" t="s">
        <v>81</v>
      </c>
      <c r="C32" t="s">
        <v>34</v>
      </c>
      <c r="D32" t="s">
        <v>35</v>
      </c>
      <c r="E32" s="1">
        <v>97.456521739130437</v>
      </c>
      <c r="F32" s="1">
        <v>52.082391304347816</v>
      </c>
      <c r="G32" s="1">
        <v>0</v>
      </c>
      <c r="H32" s="2">
        <f t="shared" si="0"/>
        <v>0</v>
      </c>
      <c r="I32" s="1">
        <v>66.627173913043492</v>
      </c>
      <c r="J32" s="1">
        <v>0</v>
      </c>
      <c r="K32" s="2">
        <f t="shared" si="1"/>
        <v>0</v>
      </c>
      <c r="L32" s="1">
        <v>152.29641304347834</v>
      </c>
      <c r="M32" s="1">
        <v>0</v>
      </c>
      <c r="N32" s="2">
        <f t="shared" si="2"/>
        <v>0</v>
      </c>
    </row>
    <row r="33" spans="1:14" x14ac:dyDescent="0.3">
      <c r="A33" t="s">
        <v>32</v>
      </c>
      <c r="B33" t="s">
        <v>82</v>
      </c>
      <c r="C33" t="s">
        <v>55</v>
      </c>
      <c r="D33" t="s">
        <v>50</v>
      </c>
      <c r="E33" s="1">
        <v>233.45652173913044</v>
      </c>
      <c r="F33" s="1">
        <v>76.601086956521726</v>
      </c>
      <c r="G33" s="1">
        <v>8.6956521739130432E-2</v>
      </c>
      <c r="H33" s="2">
        <f t="shared" si="0"/>
        <v>1.1351865253359445E-3</v>
      </c>
      <c r="I33" s="1">
        <v>187.49239130434773</v>
      </c>
      <c r="J33" s="1">
        <v>0</v>
      </c>
      <c r="K33" s="2">
        <f t="shared" si="1"/>
        <v>0</v>
      </c>
      <c r="L33" s="1">
        <v>524.82119565217408</v>
      </c>
      <c r="M33" s="1">
        <v>0</v>
      </c>
      <c r="N33" s="2">
        <f t="shared" si="2"/>
        <v>0</v>
      </c>
    </row>
    <row r="34" spans="1:14" x14ac:dyDescent="0.3">
      <c r="A34" t="s">
        <v>32</v>
      </c>
      <c r="B34" t="s">
        <v>83</v>
      </c>
      <c r="C34" t="s">
        <v>84</v>
      </c>
      <c r="D34" t="s">
        <v>35</v>
      </c>
      <c r="E34" s="1">
        <v>147.94565217391303</v>
      </c>
      <c r="F34" s="1">
        <v>22.090217391304343</v>
      </c>
      <c r="G34" s="1">
        <v>0</v>
      </c>
      <c r="H34" s="2">
        <f t="shared" si="0"/>
        <v>0</v>
      </c>
      <c r="I34" s="1">
        <v>147.62456521739128</v>
      </c>
      <c r="J34" s="1">
        <v>0</v>
      </c>
      <c r="K34" s="2">
        <f t="shared" si="1"/>
        <v>0</v>
      </c>
      <c r="L34" s="1">
        <v>290.76815217391305</v>
      </c>
      <c r="M34" s="1">
        <v>0</v>
      </c>
      <c r="N34" s="2">
        <f t="shared" si="2"/>
        <v>0</v>
      </c>
    </row>
    <row r="35" spans="1:14" x14ac:dyDescent="0.3">
      <c r="A35" t="s">
        <v>32</v>
      </c>
      <c r="B35" t="s">
        <v>85</v>
      </c>
      <c r="C35" t="s">
        <v>55</v>
      </c>
      <c r="D35" t="s">
        <v>50</v>
      </c>
      <c r="E35" s="1">
        <v>130.44565217391303</v>
      </c>
      <c r="F35" s="1">
        <v>71.690869565217369</v>
      </c>
      <c r="G35" s="1">
        <v>0.16304347826086957</v>
      </c>
      <c r="H35" s="2">
        <f t="shared" si="0"/>
        <v>2.2742572275894699E-3</v>
      </c>
      <c r="I35" s="1">
        <v>117.38043478260872</v>
      </c>
      <c r="J35" s="1">
        <v>0</v>
      </c>
      <c r="K35" s="2">
        <f t="shared" si="1"/>
        <v>0</v>
      </c>
      <c r="L35" s="1">
        <v>416.3298913043476</v>
      </c>
      <c r="M35" s="1">
        <v>0</v>
      </c>
      <c r="N35" s="2">
        <f t="shared" si="2"/>
        <v>0</v>
      </c>
    </row>
    <row r="36" spans="1:14" x14ac:dyDescent="0.3">
      <c r="A36" t="s">
        <v>32</v>
      </c>
      <c r="B36" t="s">
        <v>86</v>
      </c>
      <c r="C36" t="s">
        <v>87</v>
      </c>
      <c r="D36" t="s">
        <v>35</v>
      </c>
      <c r="E36" s="1">
        <v>15.521739130434783</v>
      </c>
      <c r="F36" s="1">
        <v>13.18413043478261</v>
      </c>
      <c r="G36" s="1">
        <v>0</v>
      </c>
      <c r="H36" s="2">
        <f t="shared" si="0"/>
        <v>0</v>
      </c>
      <c r="I36" s="1">
        <v>21.647717391304344</v>
      </c>
      <c r="J36" s="1">
        <v>0</v>
      </c>
      <c r="K36" s="2">
        <f t="shared" si="1"/>
        <v>0</v>
      </c>
      <c r="L36" s="1">
        <v>53.196739130434729</v>
      </c>
      <c r="M36" s="1">
        <v>0</v>
      </c>
      <c r="N36" s="2">
        <f t="shared" si="2"/>
        <v>0</v>
      </c>
    </row>
    <row r="37" spans="1:14" x14ac:dyDescent="0.3">
      <c r="A37" t="s">
        <v>32</v>
      </c>
      <c r="B37" t="s">
        <v>88</v>
      </c>
      <c r="C37" t="s">
        <v>89</v>
      </c>
      <c r="D37" t="s">
        <v>35</v>
      </c>
      <c r="E37" s="1">
        <v>31.423913043478262</v>
      </c>
      <c r="F37" s="1">
        <v>21.793478260869566</v>
      </c>
      <c r="G37" s="1">
        <v>0.14130434782608695</v>
      </c>
      <c r="H37" s="2">
        <f t="shared" si="0"/>
        <v>6.4837905236907719E-3</v>
      </c>
      <c r="I37" s="1">
        <v>25.002717391304348</v>
      </c>
      <c r="J37" s="1">
        <v>1.7282608695652173</v>
      </c>
      <c r="K37" s="2">
        <f t="shared" si="1"/>
        <v>6.9122921421584604E-2</v>
      </c>
      <c r="L37" s="1">
        <v>61.350543478260867</v>
      </c>
      <c r="M37" s="1">
        <v>0.1358695652173913</v>
      </c>
      <c r="N37" s="2">
        <f t="shared" si="2"/>
        <v>2.2146432209771004E-3</v>
      </c>
    </row>
    <row r="38" spans="1:14" x14ac:dyDescent="0.3">
      <c r="A38" t="s">
        <v>32</v>
      </c>
      <c r="B38" t="s">
        <v>90</v>
      </c>
      <c r="C38" t="s">
        <v>87</v>
      </c>
      <c r="D38" t="s">
        <v>35</v>
      </c>
      <c r="E38" s="1">
        <v>57.847826086956523</v>
      </c>
      <c r="F38" s="1">
        <v>65.721739130434784</v>
      </c>
      <c r="G38" s="1">
        <v>0</v>
      </c>
      <c r="H38" s="2">
        <f t="shared" si="0"/>
        <v>0</v>
      </c>
      <c r="I38" s="1">
        <v>47.520869565217382</v>
      </c>
      <c r="J38" s="1">
        <v>0</v>
      </c>
      <c r="K38" s="2">
        <f t="shared" si="1"/>
        <v>0</v>
      </c>
      <c r="L38" s="1">
        <v>166.47967391304346</v>
      </c>
      <c r="M38" s="1">
        <v>0</v>
      </c>
      <c r="N38" s="2">
        <f t="shared" si="2"/>
        <v>0</v>
      </c>
    </row>
    <row r="39" spans="1:14" x14ac:dyDescent="0.3">
      <c r="A39" t="s">
        <v>32</v>
      </c>
      <c r="B39" t="s">
        <v>91</v>
      </c>
      <c r="C39" t="s">
        <v>92</v>
      </c>
      <c r="D39" t="s">
        <v>35</v>
      </c>
      <c r="E39" s="1">
        <v>27.391304347826086</v>
      </c>
      <c r="F39" s="1">
        <v>46.989130434782609</v>
      </c>
      <c r="G39" s="1">
        <v>0</v>
      </c>
      <c r="H39" s="2">
        <f t="shared" si="0"/>
        <v>0</v>
      </c>
      <c r="I39" s="1">
        <v>0.39130434782608697</v>
      </c>
      <c r="J39" s="1">
        <v>0</v>
      </c>
      <c r="K39" s="2">
        <f t="shared" si="1"/>
        <v>0</v>
      </c>
      <c r="L39" s="1">
        <v>87.173913043478265</v>
      </c>
      <c r="M39" s="1">
        <v>0</v>
      </c>
      <c r="N39" s="2">
        <f t="shared" si="2"/>
        <v>0</v>
      </c>
    </row>
    <row r="40" spans="1:14" x14ac:dyDescent="0.3">
      <c r="A40" t="s">
        <v>32</v>
      </c>
      <c r="B40" t="s">
        <v>93</v>
      </c>
      <c r="C40" t="s">
        <v>94</v>
      </c>
      <c r="D40" t="s">
        <v>95</v>
      </c>
      <c r="E40" s="1">
        <v>51.760869565217391</v>
      </c>
      <c r="F40" s="1">
        <v>41.478260869565219</v>
      </c>
      <c r="G40" s="1">
        <v>0</v>
      </c>
      <c r="H40" s="2">
        <f t="shared" si="0"/>
        <v>0</v>
      </c>
      <c r="I40" s="1">
        <v>27.828804347826086</v>
      </c>
      <c r="J40" s="1">
        <v>0</v>
      </c>
      <c r="K40" s="2">
        <f t="shared" si="1"/>
        <v>0</v>
      </c>
      <c r="L40" s="1">
        <v>113.00815217391305</v>
      </c>
      <c r="M40" s="1">
        <v>0</v>
      </c>
      <c r="N40" s="2">
        <f t="shared" si="2"/>
        <v>0</v>
      </c>
    </row>
    <row r="41" spans="1:14" x14ac:dyDescent="0.3">
      <c r="A41" t="s">
        <v>32</v>
      </c>
      <c r="B41" t="s">
        <v>96</v>
      </c>
      <c r="C41" t="s">
        <v>97</v>
      </c>
      <c r="D41" t="s">
        <v>95</v>
      </c>
      <c r="E41" s="1">
        <v>48.771739130434781</v>
      </c>
      <c r="F41" s="1">
        <v>61.557065217391305</v>
      </c>
      <c r="G41" s="1">
        <v>0</v>
      </c>
      <c r="H41" s="2">
        <f t="shared" si="0"/>
        <v>0</v>
      </c>
      <c r="I41" s="1">
        <v>8.2771739130434785</v>
      </c>
      <c r="J41" s="1">
        <v>0</v>
      </c>
      <c r="K41" s="2">
        <f t="shared" si="1"/>
        <v>0</v>
      </c>
      <c r="L41" s="1">
        <v>111.9945652173913</v>
      </c>
      <c r="M41" s="1">
        <v>0</v>
      </c>
      <c r="N41" s="2">
        <f t="shared" si="2"/>
        <v>0</v>
      </c>
    </row>
    <row r="42" spans="1:14" x14ac:dyDescent="0.3">
      <c r="A42" t="s">
        <v>32</v>
      </c>
      <c r="B42" t="s">
        <v>98</v>
      </c>
      <c r="C42" t="s">
        <v>99</v>
      </c>
      <c r="D42" t="s">
        <v>100</v>
      </c>
      <c r="E42" s="1">
        <v>55.054347826086953</v>
      </c>
      <c r="F42" s="1">
        <v>31.771739130434781</v>
      </c>
      <c r="G42" s="1">
        <v>0</v>
      </c>
      <c r="H42" s="2">
        <f t="shared" si="0"/>
        <v>0</v>
      </c>
      <c r="I42" s="1">
        <v>24.929347826086957</v>
      </c>
      <c r="J42" s="1">
        <v>0</v>
      </c>
      <c r="K42" s="2">
        <f t="shared" si="1"/>
        <v>0</v>
      </c>
      <c r="L42" s="1">
        <v>121.27717391304348</v>
      </c>
      <c r="M42" s="1">
        <v>0</v>
      </c>
      <c r="N42" s="2">
        <f t="shared" si="2"/>
        <v>0</v>
      </c>
    </row>
    <row r="43" spans="1:14" x14ac:dyDescent="0.3">
      <c r="A43" t="s">
        <v>32</v>
      </c>
      <c r="B43" t="s">
        <v>101</v>
      </c>
      <c r="C43" t="s">
        <v>97</v>
      </c>
      <c r="D43" t="s">
        <v>95</v>
      </c>
      <c r="E43" s="1">
        <v>85.945652173913047</v>
      </c>
      <c r="F43" s="1">
        <v>48.017499999999977</v>
      </c>
      <c r="G43" s="1">
        <v>0.17934782608695651</v>
      </c>
      <c r="H43" s="2">
        <f t="shared" si="0"/>
        <v>3.7350513060229414E-3</v>
      </c>
      <c r="I43" s="1">
        <v>73.937826086956477</v>
      </c>
      <c r="J43" s="1">
        <v>10.217391304347826</v>
      </c>
      <c r="K43" s="2">
        <f t="shared" si="1"/>
        <v>0.13818896017217766</v>
      </c>
      <c r="L43" s="1">
        <v>170.62891304347829</v>
      </c>
      <c r="M43" s="1">
        <v>0</v>
      </c>
      <c r="N43" s="2">
        <f t="shared" si="2"/>
        <v>0</v>
      </c>
    </row>
    <row r="44" spans="1:14" x14ac:dyDescent="0.3">
      <c r="A44" t="s">
        <v>32</v>
      </c>
      <c r="B44" t="s">
        <v>102</v>
      </c>
      <c r="C44" t="s">
        <v>55</v>
      </c>
      <c r="D44" t="s">
        <v>50</v>
      </c>
      <c r="E44" s="1">
        <v>73.304347826086953</v>
      </c>
      <c r="F44" s="1">
        <v>35.756956521739134</v>
      </c>
      <c r="G44" s="1">
        <v>5.6161956521739134</v>
      </c>
      <c r="H44" s="2">
        <f t="shared" si="0"/>
        <v>0.15706581875220388</v>
      </c>
      <c r="I44" s="1">
        <v>65.565869565217383</v>
      </c>
      <c r="J44" s="1">
        <v>6.0543478260869561</v>
      </c>
      <c r="K44" s="2">
        <f t="shared" si="1"/>
        <v>9.2339930305733037E-2</v>
      </c>
      <c r="L44" s="1">
        <v>179.2177173913044</v>
      </c>
      <c r="M44" s="1">
        <v>48.188804347826107</v>
      </c>
      <c r="N44" s="2">
        <f t="shared" si="2"/>
        <v>0.26888415414091316</v>
      </c>
    </row>
    <row r="45" spans="1:14" x14ac:dyDescent="0.3">
      <c r="A45" t="s">
        <v>32</v>
      </c>
      <c r="B45" t="s">
        <v>103</v>
      </c>
      <c r="C45" t="s">
        <v>104</v>
      </c>
      <c r="D45" t="s">
        <v>80</v>
      </c>
      <c r="E45" s="1">
        <v>57.478260869565219</v>
      </c>
      <c r="F45" s="1">
        <v>22.298913043478262</v>
      </c>
      <c r="G45" s="1">
        <v>0</v>
      </c>
      <c r="H45" s="2">
        <f t="shared" si="0"/>
        <v>0</v>
      </c>
      <c r="I45" s="1">
        <v>65.657608695652172</v>
      </c>
      <c r="J45" s="1">
        <v>0</v>
      </c>
      <c r="K45" s="2">
        <f t="shared" si="1"/>
        <v>0</v>
      </c>
      <c r="L45" s="1">
        <v>100.9320652173913</v>
      </c>
      <c r="M45" s="1">
        <v>0</v>
      </c>
      <c r="N45" s="2">
        <f t="shared" si="2"/>
        <v>0</v>
      </c>
    </row>
    <row r="46" spans="1:14" x14ac:dyDescent="0.3">
      <c r="A46" t="s">
        <v>32</v>
      </c>
      <c r="B46" t="s">
        <v>105</v>
      </c>
      <c r="C46" t="s">
        <v>104</v>
      </c>
      <c r="D46" t="s">
        <v>80</v>
      </c>
      <c r="E46" s="1">
        <v>18.434782608695652</v>
      </c>
      <c r="F46" s="1">
        <v>28.907608695652176</v>
      </c>
      <c r="G46" s="1">
        <v>0.65217391304347827</v>
      </c>
      <c r="H46" s="2">
        <f t="shared" si="0"/>
        <v>2.2560631697687534E-2</v>
      </c>
      <c r="I46" s="1">
        <v>17.296195652173914</v>
      </c>
      <c r="J46" s="1">
        <v>0</v>
      </c>
      <c r="K46" s="2">
        <f t="shared" si="1"/>
        <v>0</v>
      </c>
      <c r="L46" s="1">
        <v>65.728260869565219</v>
      </c>
      <c r="M46" s="1">
        <v>0</v>
      </c>
      <c r="N46" s="2">
        <f t="shared" si="2"/>
        <v>0</v>
      </c>
    </row>
    <row r="47" spans="1:14" x14ac:dyDescent="0.3">
      <c r="A47" t="s">
        <v>32</v>
      </c>
      <c r="B47" t="s">
        <v>106</v>
      </c>
      <c r="C47" t="s">
        <v>107</v>
      </c>
      <c r="D47" t="s">
        <v>95</v>
      </c>
      <c r="E47" s="1">
        <v>53.152173913043477</v>
      </c>
      <c r="F47" s="1">
        <v>33.357391304347836</v>
      </c>
      <c r="G47" s="1">
        <v>0</v>
      </c>
      <c r="H47" s="2">
        <f t="shared" si="0"/>
        <v>0</v>
      </c>
      <c r="I47" s="1">
        <v>29.832717391304353</v>
      </c>
      <c r="J47" s="1">
        <v>0</v>
      </c>
      <c r="K47" s="2">
        <f t="shared" si="1"/>
        <v>0</v>
      </c>
      <c r="L47" s="1">
        <v>69.816195652173889</v>
      </c>
      <c r="M47" s="1">
        <v>0</v>
      </c>
      <c r="N47" s="2">
        <f t="shared" si="2"/>
        <v>0</v>
      </c>
    </row>
    <row r="48" spans="1:14" x14ac:dyDescent="0.3">
      <c r="A48" t="s">
        <v>32</v>
      </c>
      <c r="B48" t="s">
        <v>108</v>
      </c>
      <c r="C48" t="s">
        <v>109</v>
      </c>
      <c r="D48" t="s">
        <v>95</v>
      </c>
      <c r="E48" s="1">
        <v>68.456521739130437</v>
      </c>
      <c r="F48" s="1">
        <v>61.972173913043484</v>
      </c>
      <c r="G48" s="1">
        <v>0</v>
      </c>
      <c r="H48" s="2">
        <f t="shared" si="0"/>
        <v>0</v>
      </c>
      <c r="I48" s="1">
        <v>11.846739130434781</v>
      </c>
      <c r="J48" s="1">
        <v>0</v>
      </c>
      <c r="K48" s="2">
        <f t="shared" si="1"/>
        <v>0</v>
      </c>
      <c r="L48" s="1">
        <v>132.97478260869565</v>
      </c>
      <c r="M48" s="1">
        <v>0</v>
      </c>
      <c r="N48" s="2">
        <f t="shared" si="2"/>
        <v>0</v>
      </c>
    </row>
    <row r="49" spans="1:14" x14ac:dyDescent="0.3">
      <c r="A49" t="s">
        <v>32</v>
      </c>
      <c r="B49" t="s">
        <v>110</v>
      </c>
      <c r="C49" t="s">
        <v>111</v>
      </c>
      <c r="D49" t="s">
        <v>100</v>
      </c>
      <c r="E49" s="1">
        <v>48.239130434782609</v>
      </c>
      <c r="F49" s="1">
        <v>21.760869565217398</v>
      </c>
      <c r="G49" s="1">
        <v>0</v>
      </c>
      <c r="H49" s="2">
        <f t="shared" si="0"/>
        <v>0</v>
      </c>
      <c r="I49" s="1">
        <v>29.566195652173906</v>
      </c>
      <c r="J49" s="1">
        <v>0</v>
      </c>
      <c r="K49" s="2">
        <f t="shared" si="1"/>
        <v>0</v>
      </c>
      <c r="L49" s="1">
        <v>103.77445652173911</v>
      </c>
      <c r="M49" s="1">
        <v>0</v>
      </c>
      <c r="N49" s="2">
        <f t="shared" si="2"/>
        <v>0</v>
      </c>
    </row>
    <row r="50" spans="1:14" x14ac:dyDescent="0.3">
      <c r="A50" t="s">
        <v>32</v>
      </c>
      <c r="B50" t="s">
        <v>112</v>
      </c>
      <c r="C50" t="s">
        <v>113</v>
      </c>
      <c r="D50" t="s">
        <v>114</v>
      </c>
      <c r="E50" s="1">
        <v>77.239130434782609</v>
      </c>
      <c r="F50" s="1">
        <v>59.424347826086944</v>
      </c>
      <c r="G50" s="1">
        <v>0</v>
      </c>
      <c r="H50" s="2">
        <f t="shared" si="0"/>
        <v>0</v>
      </c>
      <c r="I50" s="1">
        <v>42.132934782608693</v>
      </c>
      <c r="J50" s="1">
        <v>0</v>
      </c>
      <c r="K50" s="2">
        <f t="shared" si="1"/>
        <v>0</v>
      </c>
      <c r="L50" s="1">
        <v>155.32304347826087</v>
      </c>
      <c r="M50" s="1">
        <v>0</v>
      </c>
      <c r="N50" s="2">
        <f t="shared" si="2"/>
        <v>0</v>
      </c>
    </row>
    <row r="51" spans="1:14" x14ac:dyDescent="0.3">
      <c r="A51" t="s">
        <v>32</v>
      </c>
      <c r="B51" t="s">
        <v>115</v>
      </c>
      <c r="C51" t="s">
        <v>116</v>
      </c>
      <c r="D51" t="s">
        <v>117</v>
      </c>
      <c r="E51" s="1">
        <v>88.532608695652172</v>
      </c>
      <c r="F51" s="1">
        <v>31.333043478260858</v>
      </c>
      <c r="G51" s="1">
        <v>0.4266304347826087</v>
      </c>
      <c r="H51" s="2">
        <f t="shared" si="0"/>
        <v>1.3615990897233097E-2</v>
      </c>
      <c r="I51" s="1">
        <v>73.318260869565194</v>
      </c>
      <c r="J51" s="1">
        <v>0.94565217391304346</v>
      </c>
      <c r="K51" s="2">
        <f t="shared" si="1"/>
        <v>1.2897907870392338E-2</v>
      </c>
      <c r="L51" s="1">
        <v>160.32260869565215</v>
      </c>
      <c r="M51" s="1">
        <v>0</v>
      </c>
      <c r="N51" s="2">
        <f t="shared" si="2"/>
        <v>0</v>
      </c>
    </row>
    <row r="52" spans="1:14" x14ac:dyDescent="0.3">
      <c r="A52" t="s">
        <v>32</v>
      </c>
      <c r="B52" t="s">
        <v>118</v>
      </c>
      <c r="C52" t="s">
        <v>104</v>
      </c>
      <c r="D52" t="s">
        <v>80</v>
      </c>
      <c r="E52" s="1">
        <v>55.673913043478258</v>
      </c>
      <c r="F52" s="1">
        <v>17.40586956521739</v>
      </c>
      <c r="G52" s="1">
        <v>0</v>
      </c>
      <c r="H52" s="2">
        <f t="shared" si="0"/>
        <v>0</v>
      </c>
      <c r="I52" s="1">
        <v>56.280217391304355</v>
      </c>
      <c r="J52" s="1">
        <v>0</v>
      </c>
      <c r="K52" s="2">
        <f t="shared" si="1"/>
        <v>0</v>
      </c>
      <c r="L52" s="1">
        <v>137.85891304347825</v>
      </c>
      <c r="M52" s="1">
        <v>0</v>
      </c>
      <c r="N52" s="2">
        <f t="shared" si="2"/>
        <v>0</v>
      </c>
    </row>
    <row r="53" spans="1:14" x14ac:dyDescent="0.3">
      <c r="A53" t="s">
        <v>32</v>
      </c>
      <c r="B53" t="s">
        <v>119</v>
      </c>
      <c r="C53" t="s">
        <v>120</v>
      </c>
      <c r="D53" t="s">
        <v>121</v>
      </c>
      <c r="E53" s="1">
        <v>90.804347826086953</v>
      </c>
      <c r="F53" s="1">
        <v>46.278043478260876</v>
      </c>
      <c r="G53" s="1">
        <v>0</v>
      </c>
      <c r="H53" s="2">
        <f t="shared" si="0"/>
        <v>0</v>
      </c>
      <c r="I53" s="1">
        <v>68.765652173913054</v>
      </c>
      <c r="J53" s="1">
        <v>0</v>
      </c>
      <c r="K53" s="2">
        <f t="shared" si="1"/>
        <v>0</v>
      </c>
      <c r="L53" s="1">
        <v>203.69793478260857</v>
      </c>
      <c r="M53" s="1">
        <v>0</v>
      </c>
      <c r="N53" s="2">
        <f t="shared" si="2"/>
        <v>0</v>
      </c>
    </row>
    <row r="54" spans="1:14" x14ac:dyDescent="0.3">
      <c r="A54" t="s">
        <v>32</v>
      </c>
      <c r="B54" t="s">
        <v>122</v>
      </c>
      <c r="C54" t="s">
        <v>34</v>
      </c>
      <c r="D54" t="s">
        <v>35</v>
      </c>
      <c r="E54" s="1">
        <v>95.391304347826093</v>
      </c>
      <c r="F54" s="1">
        <v>24.305869565217396</v>
      </c>
      <c r="G54" s="1">
        <v>0</v>
      </c>
      <c r="H54" s="2">
        <f t="shared" si="0"/>
        <v>0</v>
      </c>
      <c r="I54" s="1">
        <v>83.071847826086966</v>
      </c>
      <c r="J54" s="1">
        <v>0</v>
      </c>
      <c r="K54" s="2">
        <f t="shared" si="1"/>
        <v>0</v>
      </c>
      <c r="L54" s="1">
        <v>180.13184782608701</v>
      </c>
      <c r="M54" s="1">
        <v>0</v>
      </c>
      <c r="N54" s="2">
        <f t="shared" si="2"/>
        <v>0</v>
      </c>
    </row>
    <row r="55" spans="1:14" x14ac:dyDescent="0.3">
      <c r="A55" t="s">
        <v>32</v>
      </c>
      <c r="B55" t="s">
        <v>123</v>
      </c>
      <c r="C55" t="s">
        <v>124</v>
      </c>
      <c r="D55" t="s">
        <v>125</v>
      </c>
      <c r="E55" s="1">
        <v>85.706521739130437</v>
      </c>
      <c r="F55" s="1">
        <v>69.169239130434775</v>
      </c>
      <c r="G55" s="1">
        <v>0</v>
      </c>
      <c r="H55" s="2">
        <f t="shared" si="0"/>
        <v>0</v>
      </c>
      <c r="I55" s="1">
        <v>12.122826086956524</v>
      </c>
      <c r="J55" s="1">
        <v>0</v>
      </c>
      <c r="K55" s="2">
        <f t="shared" si="1"/>
        <v>0</v>
      </c>
      <c r="L55" s="1">
        <v>168.18402173913034</v>
      </c>
      <c r="M55" s="1">
        <v>0</v>
      </c>
      <c r="N55" s="2">
        <f t="shared" si="2"/>
        <v>0</v>
      </c>
    </row>
    <row r="56" spans="1:14" x14ac:dyDescent="0.3">
      <c r="A56" t="s">
        <v>32</v>
      </c>
      <c r="B56" t="s">
        <v>126</v>
      </c>
      <c r="C56" t="s">
        <v>55</v>
      </c>
      <c r="D56" t="s">
        <v>50</v>
      </c>
      <c r="E56" s="1">
        <v>43.423913043478258</v>
      </c>
      <c r="F56" s="1">
        <v>32.563913043478259</v>
      </c>
      <c r="G56" s="1">
        <v>0</v>
      </c>
      <c r="H56" s="2">
        <f t="shared" si="0"/>
        <v>0</v>
      </c>
      <c r="I56" s="1">
        <v>44.057065217391312</v>
      </c>
      <c r="J56" s="1">
        <v>0</v>
      </c>
      <c r="K56" s="2">
        <f t="shared" si="1"/>
        <v>0</v>
      </c>
      <c r="L56" s="1">
        <v>82.31467391304345</v>
      </c>
      <c r="M56" s="1">
        <v>0</v>
      </c>
      <c r="N56" s="2">
        <f t="shared" si="2"/>
        <v>0</v>
      </c>
    </row>
    <row r="57" spans="1:14" x14ac:dyDescent="0.3">
      <c r="A57" t="s">
        <v>32</v>
      </c>
      <c r="B57" t="s">
        <v>127</v>
      </c>
      <c r="C57" t="s">
        <v>37</v>
      </c>
      <c r="D57" t="s">
        <v>35</v>
      </c>
      <c r="E57" s="1">
        <v>47.217391304347828</v>
      </c>
      <c r="F57" s="1">
        <v>24.038586956521737</v>
      </c>
      <c r="G57" s="1">
        <v>0</v>
      </c>
      <c r="H57" s="2">
        <f t="shared" si="0"/>
        <v>0</v>
      </c>
      <c r="I57" s="1">
        <v>32.216304347826089</v>
      </c>
      <c r="J57" s="1">
        <v>0</v>
      </c>
      <c r="K57" s="2">
        <f t="shared" si="1"/>
        <v>0</v>
      </c>
      <c r="L57" s="1">
        <v>81.86326086956521</v>
      </c>
      <c r="M57" s="1">
        <v>0</v>
      </c>
      <c r="N57" s="2">
        <f t="shared" si="2"/>
        <v>0</v>
      </c>
    </row>
    <row r="58" spans="1:14" x14ac:dyDescent="0.3">
      <c r="A58" t="s">
        <v>32</v>
      </c>
      <c r="B58" t="s">
        <v>128</v>
      </c>
      <c r="C58" t="s">
        <v>129</v>
      </c>
      <c r="D58" t="s">
        <v>114</v>
      </c>
      <c r="E58" s="1">
        <v>58.478260869565219</v>
      </c>
      <c r="F58" s="1">
        <v>58.971956521739138</v>
      </c>
      <c r="G58" s="1">
        <v>0</v>
      </c>
      <c r="H58" s="2">
        <f t="shared" si="0"/>
        <v>0</v>
      </c>
      <c r="I58" s="1">
        <v>17.364673913043472</v>
      </c>
      <c r="J58" s="1">
        <v>0</v>
      </c>
      <c r="K58" s="2">
        <f t="shared" si="1"/>
        <v>0</v>
      </c>
      <c r="L58" s="1">
        <v>122.67510869565214</v>
      </c>
      <c r="M58" s="1">
        <v>0</v>
      </c>
      <c r="N58" s="2">
        <f t="shared" si="2"/>
        <v>0</v>
      </c>
    </row>
    <row r="59" spans="1:14" x14ac:dyDescent="0.3">
      <c r="A59" t="s">
        <v>32</v>
      </c>
      <c r="B59" t="s">
        <v>130</v>
      </c>
      <c r="C59" t="s">
        <v>131</v>
      </c>
      <c r="D59" t="s">
        <v>121</v>
      </c>
      <c r="E59" s="1">
        <v>38.380434782608695</v>
      </c>
      <c r="F59" s="1">
        <v>25.281521739130426</v>
      </c>
      <c r="G59" s="1">
        <v>0</v>
      </c>
      <c r="H59" s="2">
        <f t="shared" si="0"/>
        <v>0</v>
      </c>
      <c r="I59" s="1">
        <v>5.4075000000000006</v>
      </c>
      <c r="J59" s="1">
        <v>0</v>
      </c>
      <c r="K59" s="2">
        <f t="shared" si="1"/>
        <v>0</v>
      </c>
      <c r="L59" s="1">
        <v>55.585000000000008</v>
      </c>
      <c r="M59" s="1">
        <v>0</v>
      </c>
      <c r="N59" s="2">
        <f t="shared" si="2"/>
        <v>0</v>
      </c>
    </row>
    <row r="60" spans="1:14" x14ac:dyDescent="0.3">
      <c r="A60" t="s">
        <v>32</v>
      </c>
      <c r="B60" t="s">
        <v>132</v>
      </c>
      <c r="C60" t="s">
        <v>133</v>
      </c>
      <c r="D60" t="s">
        <v>100</v>
      </c>
      <c r="E60" s="1">
        <v>74.836956521739125</v>
      </c>
      <c r="F60" s="1">
        <v>39.167391304347824</v>
      </c>
      <c r="G60" s="1">
        <v>0</v>
      </c>
      <c r="H60" s="2">
        <f t="shared" si="0"/>
        <v>0</v>
      </c>
      <c r="I60" s="1">
        <v>58.255978260869554</v>
      </c>
      <c r="J60" s="1">
        <v>0</v>
      </c>
      <c r="K60" s="2">
        <f t="shared" si="1"/>
        <v>0</v>
      </c>
      <c r="L60" s="1">
        <v>149.82749999999999</v>
      </c>
      <c r="M60" s="1">
        <v>0</v>
      </c>
      <c r="N60" s="2">
        <f t="shared" si="2"/>
        <v>0</v>
      </c>
    </row>
    <row r="61" spans="1:14" x14ac:dyDescent="0.3">
      <c r="A61" t="s">
        <v>32</v>
      </c>
      <c r="B61" t="s">
        <v>134</v>
      </c>
      <c r="C61" t="s">
        <v>55</v>
      </c>
      <c r="D61" t="s">
        <v>50</v>
      </c>
      <c r="E61" s="1">
        <v>75.478260869565219</v>
      </c>
      <c r="F61" s="1">
        <v>30.971739130434788</v>
      </c>
      <c r="G61" s="1">
        <v>0</v>
      </c>
      <c r="H61" s="2">
        <f t="shared" si="0"/>
        <v>0</v>
      </c>
      <c r="I61" s="1">
        <v>70.69728260869563</v>
      </c>
      <c r="J61" s="1">
        <v>0</v>
      </c>
      <c r="K61" s="2">
        <f t="shared" si="1"/>
        <v>0</v>
      </c>
      <c r="L61" s="1">
        <v>151.46923913043477</v>
      </c>
      <c r="M61" s="1">
        <v>0</v>
      </c>
      <c r="N61" s="2">
        <f t="shared" si="2"/>
        <v>0</v>
      </c>
    </row>
    <row r="62" spans="1:14" x14ac:dyDescent="0.3">
      <c r="A62" t="s">
        <v>32</v>
      </c>
      <c r="B62" t="s">
        <v>135</v>
      </c>
      <c r="C62" t="s">
        <v>136</v>
      </c>
      <c r="D62" t="s">
        <v>137</v>
      </c>
      <c r="E62" s="1">
        <v>103.8804347826087</v>
      </c>
      <c r="F62" s="1">
        <v>47.589130434782625</v>
      </c>
      <c r="G62" s="1">
        <v>0</v>
      </c>
      <c r="H62" s="2">
        <f t="shared" si="0"/>
        <v>0</v>
      </c>
      <c r="I62" s="1">
        <v>66.555000000000021</v>
      </c>
      <c r="J62" s="1">
        <v>0</v>
      </c>
      <c r="K62" s="2">
        <f t="shared" si="1"/>
        <v>0</v>
      </c>
      <c r="L62" s="1">
        <v>236.57923913043479</v>
      </c>
      <c r="M62" s="1">
        <v>0</v>
      </c>
      <c r="N62" s="2">
        <f t="shared" si="2"/>
        <v>0</v>
      </c>
    </row>
    <row r="63" spans="1:14" x14ac:dyDescent="0.3">
      <c r="A63" t="s">
        <v>32</v>
      </c>
      <c r="B63" t="s">
        <v>138</v>
      </c>
      <c r="C63" t="s">
        <v>37</v>
      </c>
      <c r="D63" t="s">
        <v>35</v>
      </c>
      <c r="E63" s="1">
        <v>44.913043478260867</v>
      </c>
      <c r="F63" s="1">
        <v>40.653804347826096</v>
      </c>
      <c r="G63" s="1">
        <v>0</v>
      </c>
      <c r="H63" s="2">
        <f t="shared" si="0"/>
        <v>0</v>
      </c>
      <c r="I63" s="1">
        <v>31.053043478260882</v>
      </c>
      <c r="J63" s="1">
        <v>0.27173913043478259</v>
      </c>
      <c r="K63" s="2">
        <f t="shared" si="1"/>
        <v>8.7508050740668104E-3</v>
      </c>
      <c r="L63" s="1">
        <v>80.070326086956541</v>
      </c>
      <c r="M63" s="1">
        <v>0.24728260869565216</v>
      </c>
      <c r="N63" s="2">
        <f t="shared" si="2"/>
        <v>3.088317742419367E-3</v>
      </c>
    </row>
    <row r="64" spans="1:14" x14ac:dyDescent="0.3">
      <c r="A64" t="s">
        <v>32</v>
      </c>
      <c r="B64" t="s">
        <v>139</v>
      </c>
      <c r="C64" t="s">
        <v>116</v>
      </c>
      <c r="D64" t="s">
        <v>117</v>
      </c>
      <c r="E64" s="1">
        <v>78.576086956521735</v>
      </c>
      <c r="F64" s="1">
        <v>40.134891304347839</v>
      </c>
      <c r="G64" s="1">
        <v>0</v>
      </c>
      <c r="H64" s="2">
        <f t="shared" si="0"/>
        <v>0</v>
      </c>
      <c r="I64" s="1">
        <v>51.912500000000009</v>
      </c>
      <c r="J64" s="1">
        <v>0</v>
      </c>
      <c r="K64" s="2">
        <f t="shared" si="1"/>
        <v>0</v>
      </c>
      <c r="L64" s="1">
        <v>146.67184782608692</v>
      </c>
      <c r="M64" s="1">
        <v>0</v>
      </c>
      <c r="N64" s="2">
        <f t="shared" si="2"/>
        <v>0</v>
      </c>
    </row>
    <row r="65" spans="1:14" x14ac:dyDescent="0.3">
      <c r="A65" t="s">
        <v>32</v>
      </c>
      <c r="B65" t="s">
        <v>140</v>
      </c>
      <c r="C65" t="s">
        <v>39</v>
      </c>
      <c r="D65" t="s">
        <v>35</v>
      </c>
      <c r="E65" s="1">
        <v>142.77173913043478</v>
      </c>
      <c r="F65" s="1">
        <v>33.818369565217402</v>
      </c>
      <c r="G65" s="1">
        <v>0.31521739130434784</v>
      </c>
      <c r="H65" s="2">
        <f t="shared" si="0"/>
        <v>9.3208926201029125E-3</v>
      </c>
      <c r="I65" s="1">
        <v>184.00749999999999</v>
      </c>
      <c r="J65" s="1">
        <v>6.3043478260869561</v>
      </c>
      <c r="K65" s="2">
        <f t="shared" si="1"/>
        <v>3.42613634014209E-2</v>
      </c>
      <c r="L65" s="1">
        <v>271.48217391304343</v>
      </c>
      <c r="M65" s="1">
        <v>5.4972826086956523</v>
      </c>
      <c r="N65" s="2">
        <f t="shared" si="2"/>
        <v>2.0249147593964859E-2</v>
      </c>
    </row>
    <row r="66" spans="1:14" x14ac:dyDescent="0.3">
      <c r="A66" t="s">
        <v>32</v>
      </c>
      <c r="B66" t="s">
        <v>141</v>
      </c>
      <c r="C66" t="s">
        <v>87</v>
      </c>
      <c r="D66" t="s">
        <v>35</v>
      </c>
      <c r="E66" s="1">
        <v>143.9891304347826</v>
      </c>
      <c r="F66" s="1">
        <v>31.032608695652176</v>
      </c>
      <c r="G66" s="1">
        <v>0</v>
      </c>
      <c r="H66" s="2">
        <f t="shared" ref="H66:H129" si="3">G66/F66</f>
        <v>0</v>
      </c>
      <c r="I66" s="1">
        <v>163.10869565217391</v>
      </c>
      <c r="J66" s="1">
        <v>0</v>
      </c>
      <c r="K66" s="2">
        <f t="shared" ref="K66:K129" si="4">J66/I66</f>
        <v>0</v>
      </c>
      <c r="L66" s="1">
        <v>451.57336956521738</v>
      </c>
      <c r="M66" s="1">
        <v>0</v>
      </c>
      <c r="N66" s="2">
        <f t="shared" ref="N66:N129" si="5">M66/L66</f>
        <v>0</v>
      </c>
    </row>
    <row r="67" spans="1:14" x14ac:dyDescent="0.3">
      <c r="A67" t="s">
        <v>32</v>
      </c>
      <c r="B67" t="s">
        <v>142</v>
      </c>
      <c r="C67" t="s">
        <v>55</v>
      </c>
      <c r="D67" t="s">
        <v>50</v>
      </c>
      <c r="E67" s="1">
        <v>90.097826086956516</v>
      </c>
      <c r="F67" s="1">
        <v>22.811086956521738</v>
      </c>
      <c r="G67" s="1">
        <v>0.33608695652173914</v>
      </c>
      <c r="H67" s="2">
        <f t="shared" si="3"/>
        <v>1.4733491532530903E-2</v>
      </c>
      <c r="I67" s="1">
        <v>83.885652173913044</v>
      </c>
      <c r="J67" s="1">
        <v>1.5434782608695652</v>
      </c>
      <c r="K67" s="2">
        <f t="shared" si="4"/>
        <v>1.8399788532007858E-2</v>
      </c>
      <c r="L67" s="1">
        <v>146.84195652173915</v>
      </c>
      <c r="M67" s="1">
        <v>4.7422826086956515</v>
      </c>
      <c r="N67" s="2">
        <f t="shared" si="5"/>
        <v>3.2295147252369816E-2</v>
      </c>
    </row>
    <row r="68" spans="1:14" x14ac:dyDescent="0.3">
      <c r="A68" t="s">
        <v>32</v>
      </c>
      <c r="B68" t="s">
        <v>143</v>
      </c>
      <c r="C68" t="s">
        <v>34</v>
      </c>
      <c r="D68" t="s">
        <v>35</v>
      </c>
      <c r="E68" s="1">
        <v>111.71739130434783</v>
      </c>
      <c r="F68" s="1">
        <v>30.994673913043471</v>
      </c>
      <c r="G68" s="1">
        <v>4.4421739130434776</v>
      </c>
      <c r="H68" s="2">
        <f t="shared" si="3"/>
        <v>0.1433205564770946</v>
      </c>
      <c r="I68" s="1">
        <v>118.97565217391305</v>
      </c>
      <c r="J68" s="1">
        <v>9.9130434782608692</v>
      </c>
      <c r="K68" s="2">
        <f t="shared" si="4"/>
        <v>8.3319933928754142E-2</v>
      </c>
      <c r="L68" s="1">
        <v>174.03173913043474</v>
      </c>
      <c r="M68" s="1">
        <v>1.3354347826086956</v>
      </c>
      <c r="N68" s="2">
        <f t="shared" si="5"/>
        <v>7.6735128274952359E-3</v>
      </c>
    </row>
    <row r="69" spans="1:14" x14ac:dyDescent="0.3">
      <c r="A69" t="s">
        <v>32</v>
      </c>
      <c r="B69" t="s">
        <v>144</v>
      </c>
      <c r="C69" t="s">
        <v>87</v>
      </c>
      <c r="D69" t="s">
        <v>35</v>
      </c>
      <c r="E69" s="1">
        <v>90.858695652173907</v>
      </c>
      <c r="F69" s="1">
        <v>31.891521739130436</v>
      </c>
      <c r="G69" s="1">
        <v>2.1739130434782608E-2</v>
      </c>
      <c r="H69" s="2">
        <f t="shared" si="3"/>
        <v>6.816586117340713E-4</v>
      </c>
      <c r="I69" s="1">
        <v>77.942826086956543</v>
      </c>
      <c r="J69" s="1">
        <v>0.13043478260869565</v>
      </c>
      <c r="K69" s="2">
        <f t="shared" si="4"/>
        <v>1.6734674524526054E-3</v>
      </c>
      <c r="L69" s="1">
        <v>168.76043478260863</v>
      </c>
      <c r="M69" s="1">
        <v>18.471086956521741</v>
      </c>
      <c r="N69" s="2">
        <f t="shared" si="5"/>
        <v>0.10945152505867597</v>
      </c>
    </row>
    <row r="70" spans="1:14" x14ac:dyDescent="0.3">
      <c r="A70" t="s">
        <v>32</v>
      </c>
      <c r="B70" t="s">
        <v>145</v>
      </c>
      <c r="C70" t="s">
        <v>39</v>
      </c>
      <c r="D70" t="s">
        <v>35</v>
      </c>
      <c r="E70" s="1">
        <v>174.5108695652174</v>
      </c>
      <c r="F70" s="1">
        <v>105.52043478260865</v>
      </c>
      <c r="G70" s="1">
        <v>0</v>
      </c>
      <c r="H70" s="2">
        <f t="shared" si="3"/>
        <v>0</v>
      </c>
      <c r="I70" s="1">
        <v>164.99086956521739</v>
      </c>
      <c r="J70" s="1">
        <v>0</v>
      </c>
      <c r="K70" s="2">
        <f t="shared" si="4"/>
        <v>0</v>
      </c>
      <c r="L70" s="1">
        <v>296.45119565217391</v>
      </c>
      <c r="M70" s="1">
        <v>0</v>
      </c>
      <c r="N70" s="2">
        <f t="shared" si="5"/>
        <v>0</v>
      </c>
    </row>
    <row r="71" spans="1:14" x14ac:dyDescent="0.3">
      <c r="A71" t="s">
        <v>32</v>
      </c>
      <c r="B71" t="s">
        <v>146</v>
      </c>
      <c r="C71" t="s">
        <v>34</v>
      </c>
      <c r="D71" t="s">
        <v>35</v>
      </c>
      <c r="E71" s="1">
        <v>122.76086956521739</v>
      </c>
      <c r="F71" s="1">
        <v>42.089347826086957</v>
      </c>
      <c r="G71" s="1">
        <v>0</v>
      </c>
      <c r="H71" s="2">
        <f t="shared" si="3"/>
        <v>0</v>
      </c>
      <c r="I71" s="1">
        <v>134.18586956521742</v>
      </c>
      <c r="J71" s="1">
        <v>0</v>
      </c>
      <c r="K71" s="2">
        <f t="shared" si="4"/>
        <v>0</v>
      </c>
      <c r="L71" s="1">
        <v>251.7519565217392</v>
      </c>
      <c r="M71" s="1">
        <v>0</v>
      </c>
      <c r="N71" s="2">
        <f t="shared" si="5"/>
        <v>0</v>
      </c>
    </row>
    <row r="72" spans="1:14" x14ac:dyDescent="0.3">
      <c r="A72" t="s">
        <v>32</v>
      </c>
      <c r="B72" t="s">
        <v>147</v>
      </c>
      <c r="C72" t="s">
        <v>37</v>
      </c>
      <c r="D72" t="s">
        <v>35</v>
      </c>
      <c r="E72" s="1">
        <v>60.597826086956523</v>
      </c>
      <c r="F72" s="1">
        <v>56.486521739130438</v>
      </c>
      <c r="G72" s="1">
        <v>0</v>
      </c>
      <c r="H72" s="2">
        <f t="shared" si="3"/>
        <v>0</v>
      </c>
      <c r="I72" s="1">
        <v>74.378478260869556</v>
      </c>
      <c r="J72" s="1">
        <v>0</v>
      </c>
      <c r="K72" s="2">
        <f t="shared" si="4"/>
        <v>0</v>
      </c>
      <c r="L72" s="1">
        <v>133.67195652173913</v>
      </c>
      <c r="M72" s="1">
        <v>0</v>
      </c>
      <c r="N72" s="2">
        <f t="shared" si="5"/>
        <v>0</v>
      </c>
    </row>
    <row r="73" spans="1:14" x14ac:dyDescent="0.3">
      <c r="A73" t="s">
        <v>32</v>
      </c>
      <c r="B73" t="s">
        <v>148</v>
      </c>
      <c r="C73" t="s">
        <v>133</v>
      </c>
      <c r="D73" t="s">
        <v>100</v>
      </c>
      <c r="E73" s="1">
        <v>93.456521739130437</v>
      </c>
      <c r="F73" s="1">
        <v>65.104456521739124</v>
      </c>
      <c r="G73" s="1">
        <v>0</v>
      </c>
      <c r="H73" s="2">
        <f t="shared" si="3"/>
        <v>0</v>
      </c>
      <c r="I73" s="1">
        <v>78.896521739130435</v>
      </c>
      <c r="J73" s="1">
        <v>0</v>
      </c>
      <c r="K73" s="2">
        <f t="shared" si="4"/>
        <v>0</v>
      </c>
      <c r="L73" s="1">
        <v>164.15043478260867</v>
      </c>
      <c r="M73" s="1">
        <v>0</v>
      </c>
      <c r="N73" s="2">
        <f t="shared" si="5"/>
        <v>0</v>
      </c>
    </row>
    <row r="74" spans="1:14" x14ac:dyDescent="0.3">
      <c r="A74" t="s">
        <v>32</v>
      </c>
      <c r="B74" t="s">
        <v>149</v>
      </c>
      <c r="C74" t="s">
        <v>55</v>
      </c>
      <c r="D74" t="s">
        <v>50</v>
      </c>
      <c r="E74" s="1">
        <v>98.978260869565219</v>
      </c>
      <c r="F74" s="1">
        <v>54.610543478260851</v>
      </c>
      <c r="G74" s="1">
        <v>0</v>
      </c>
      <c r="H74" s="2">
        <f t="shared" si="3"/>
        <v>0</v>
      </c>
      <c r="I74" s="1">
        <v>99.407065217391292</v>
      </c>
      <c r="J74" s="1">
        <v>0</v>
      </c>
      <c r="K74" s="2">
        <f t="shared" si="4"/>
        <v>0</v>
      </c>
      <c r="L74" s="1">
        <v>207.30423913043469</v>
      </c>
      <c r="M74" s="1">
        <v>0</v>
      </c>
      <c r="N74" s="2">
        <f t="shared" si="5"/>
        <v>0</v>
      </c>
    </row>
    <row r="75" spans="1:14" x14ac:dyDescent="0.3">
      <c r="A75" t="s">
        <v>32</v>
      </c>
      <c r="B75" t="s">
        <v>150</v>
      </c>
      <c r="C75" t="s">
        <v>136</v>
      </c>
      <c r="D75" t="s">
        <v>137</v>
      </c>
      <c r="E75" s="1">
        <v>95.260869565217391</v>
      </c>
      <c r="F75" s="1">
        <v>69.365978260869596</v>
      </c>
      <c r="G75" s="1">
        <v>0</v>
      </c>
      <c r="H75" s="2">
        <f t="shared" si="3"/>
        <v>0</v>
      </c>
      <c r="I75" s="1">
        <v>64.527500000000003</v>
      </c>
      <c r="J75" s="1">
        <v>0</v>
      </c>
      <c r="K75" s="2">
        <f t="shared" si="4"/>
        <v>0</v>
      </c>
      <c r="L75" s="1">
        <v>209.3264130434782</v>
      </c>
      <c r="M75" s="1">
        <v>0</v>
      </c>
      <c r="N75" s="2">
        <f t="shared" si="5"/>
        <v>0</v>
      </c>
    </row>
    <row r="76" spans="1:14" x14ac:dyDescent="0.3">
      <c r="A76" t="s">
        <v>32</v>
      </c>
      <c r="B76" t="s">
        <v>151</v>
      </c>
      <c r="C76" t="s">
        <v>152</v>
      </c>
      <c r="D76" t="s">
        <v>35</v>
      </c>
      <c r="E76" s="1">
        <v>87.043478260869563</v>
      </c>
      <c r="F76" s="1">
        <v>43.624999999999986</v>
      </c>
      <c r="G76" s="1">
        <v>0</v>
      </c>
      <c r="H76" s="2">
        <f t="shared" si="3"/>
        <v>0</v>
      </c>
      <c r="I76" s="1">
        <v>78.323260869565203</v>
      </c>
      <c r="J76" s="1">
        <v>0</v>
      </c>
      <c r="K76" s="2">
        <f t="shared" si="4"/>
        <v>0</v>
      </c>
      <c r="L76" s="1">
        <v>197.34565217391301</v>
      </c>
      <c r="M76" s="1">
        <v>0</v>
      </c>
      <c r="N76" s="2">
        <f t="shared" si="5"/>
        <v>0</v>
      </c>
    </row>
    <row r="77" spans="1:14" x14ac:dyDescent="0.3">
      <c r="A77" t="s">
        <v>32</v>
      </c>
      <c r="B77" t="s">
        <v>153</v>
      </c>
      <c r="C77" t="s">
        <v>154</v>
      </c>
      <c r="D77" t="s">
        <v>35</v>
      </c>
      <c r="E77" s="1">
        <v>43.065217391304351</v>
      </c>
      <c r="F77" s="1">
        <v>20.533152173913038</v>
      </c>
      <c r="G77" s="1">
        <v>4.7581521739130439</v>
      </c>
      <c r="H77" s="2">
        <f t="shared" si="3"/>
        <v>0.23173023477409288</v>
      </c>
      <c r="I77" s="1">
        <v>31.041304347826078</v>
      </c>
      <c r="J77" s="1">
        <v>0</v>
      </c>
      <c r="K77" s="2">
        <f t="shared" si="4"/>
        <v>0</v>
      </c>
      <c r="L77" s="1">
        <v>95.205326086956532</v>
      </c>
      <c r="M77" s="1">
        <v>0.16304347826086957</v>
      </c>
      <c r="N77" s="2">
        <f t="shared" si="5"/>
        <v>1.7125457677856439E-3</v>
      </c>
    </row>
    <row r="78" spans="1:14" x14ac:dyDescent="0.3">
      <c r="A78" t="s">
        <v>32</v>
      </c>
      <c r="B78" t="s">
        <v>155</v>
      </c>
      <c r="C78" t="s">
        <v>34</v>
      </c>
      <c r="D78" t="s">
        <v>35</v>
      </c>
      <c r="E78" s="1">
        <v>130.02173913043478</v>
      </c>
      <c r="F78" s="1">
        <v>66.080543478260878</v>
      </c>
      <c r="G78" s="1">
        <v>1.0869565217391304E-2</v>
      </c>
      <c r="H78" s="2">
        <f t="shared" si="3"/>
        <v>1.6448964619921995E-4</v>
      </c>
      <c r="I78" s="1">
        <v>138.16956521739129</v>
      </c>
      <c r="J78" s="1">
        <v>0</v>
      </c>
      <c r="K78" s="2">
        <f t="shared" si="4"/>
        <v>0</v>
      </c>
      <c r="L78" s="1">
        <v>608.3518478260869</v>
      </c>
      <c r="M78" s="1">
        <v>0</v>
      </c>
      <c r="N78" s="2">
        <f t="shared" si="5"/>
        <v>0</v>
      </c>
    </row>
    <row r="79" spans="1:14" x14ac:dyDescent="0.3">
      <c r="A79" t="s">
        <v>32</v>
      </c>
      <c r="B79" t="s">
        <v>156</v>
      </c>
      <c r="C79" t="s">
        <v>34</v>
      </c>
      <c r="D79" t="s">
        <v>35</v>
      </c>
      <c r="E79" s="1">
        <v>41.347826086956523</v>
      </c>
      <c r="F79" s="1">
        <v>11.621304347826085</v>
      </c>
      <c r="G79" s="1">
        <v>0</v>
      </c>
      <c r="H79" s="2">
        <f t="shared" si="3"/>
        <v>0</v>
      </c>
      <c r="I79" s="1">
        <v>41.823913043478264</v>
      </c>
      <c r="J79" s="1">
        <v>0</v>
      </c>
      <c r="K79" s="2">
        <f t="shared" si="4"/>
        <v>0</v>
      </c>
      <c r="L79" s="1">
        <v>79.452608695652174</v>
      </c>
      <c r="M79" s="1">
        <v>0</v>
      </c>
      <c r="N79" s="2">
        <f t="shared" si="5"/>
        <v>0</v>
      </c>
    </row>
    <row r="80" spans="1:14" x14ac:dyDescent="0.3">
      <c r="A80" t="s">
        <v>32</v>
      </c>
      <c r="B80" t="s">
        <v>157</v>
      </c>
      <c r="C80" t="s">
        <v>41</v>
      </c>
      <c r="D80" t="s">
        <v>35</v>
      </c>
      <c r="E80" s="1">
        <v>139.14130434782609</v>
      </c>
      <c r="F80" s="1">
        <v>26.364347826086966</v>
      </c>
      <c r="G80" s="1">
        <v>0</v>
      </c>
      <c r="H80" s="2">
        <f t="shared" si="3"/>
        <v>0</v>
      </c>
      <c r="I80" s="1">
        <v>164.8820652173913</v>
      </c>
      <c r="J80" s="1">
        <v>0</v>
      </c>
      <c r="K80" s="2">
        <f t="shared" si="4"/>
        <v>0</v>
      </c>
      <c r="L80" s="1">
        <v>274.23445652173899</v>
      </c>
      <c r="M80" s="1">
        <v>0</v>
      </c>
      <c r="N80" s="2">
        <f t="shared" si="5"/>
        <v>0</v>
      </c>
    </row>
    <row r="81" spans="1:14" x14ac:dyDescent="0.3">
      <c r="A81" t="s">
        <v>32</v>
      </c>
      <c r="B81" t="s">
        <v>158</v>
      </c>
      <c r="C81" t="s">
        <v>41</v>
      </c>
      <c r="D81" t="s">
        <v>35</v>
      </c>
      <c r="E81" s="1">
        <v>116.06521739130434</v>
      </c>
      <c r="F81" s="1">
        <v>52.546630434782621</v>
      </c>
      <c r="G81" s="1">
        <v>0</v>
      </c>
      <c r="H81" s="2">
        <f t="shared" si="3"/>
        <v>0</v>
      </c>
      <c r="I81" s="1">
        <v>125.55228260869562</v>
      </c>
      <c r="J81" s="1">
        <v>0</v>
      </c>
      <c r="K81" s="2">
        <f t="shared" si="4"/>
        <v>0</v>
      </c>
      <c r="L81" s="1">
        <v>235.41152173913048</v>
      </c>
      <c r="M81" s="1">
        <v>0</v>
      </c>
      <c r="N81" s="2">
        <f t="shared" si="5"/>
        <v>0</v>
      </c>
    </row>
    <row r="82" spans="1:14" x14ac:dyDescent="0.3">
      <c r="A82" t="s">
        <v>32</v>
      </c>
      <c r="B82" t="s">
        <v>159</v>
      </c>
      <c r="C82" t="s">
        <v>41</v>
      </c>
      <c r="D82" t="s">
        <v>35</v>
      </c>
      <c r="E82" s="1">
        <v>99.5</v>
      </c>
      <c r="F82" s="1">
        <v>52.622717391304349</v>
      </c>
      <c r="G82" s="1">
        <v>0.13043478260869565</v>
      </c>
      <c r="H82" s="2">
        <f t="shared" si="3"/>
        <v>2.4786782035366604E-3</v>
      </c>
      <c r="I82" s="1">
        <v>104.40554347826088</v>
      </c>
      <c r="J82" s="1">
        <v>0</v>
      </c>
      <c r="K82" s="2">
        <f t="shared" si="4"/>
        <v>0</v>
      </c>
      <c r="L82" s="1">
        <v>139.4697826086956</v>
      </c>
      <c r="M82" s="1">
        <v>0</v>
      </c>
      <c r="N82" s="2">
        <f t="shared" si="5"/>
        <v>0</v>
      </c>
    </row>
    <row r="83" spans="1:14" x14ac:dyDescent="0.3">
      <c r="A83" t="s">
        <v>32</v>
      </c>
      <c r="B83" t="s">
        <v>160</v>
      </c>
      <c r="C83" t="s">
        <v>41</v>
      </c>
      <c r="D83" t="s">
        <v>35</v>
      </c>
      <c r="E83" s="1">
        <v>180.83695652173913</v>
      </c>
      <c r="F83" s="1">
        <v>165.96902173913045</v>
      </c>
      <c r="G83" s="1">
        <v>5.2997826086956517</v>
      </c>
      <c r="H83" s="2">
        <f t="shared" si="3"/>
        <v>3.1932360347498051E-2</v>
      </c>
      <c r="I83" s="1">
        <v>153.77597826086961</v>
      </c>
      <c r="J83" s="1">
        <v>0.11956521739130435</v>
      </c>
      <c r="K83" s="2">
        <f t="shared" si="4"/>
        <v>7.7752857594227606E-4</v>
      </c>
      <c r="L83" s="1">
        <v>413.85347826086962</v>
      </c>
      <c r="M83" s="1">
        <v>12.443152173913044</v>
      </c>
      <c r="N83" s="2">
        <f t="shared" si="5"/>
        <v>3.0066564200940678E-2</v>
      </c>
    </row>
    <row r="84" spans="1:14" x14ac:dyDescent="0.3">
      <c r="A84" t="s">
        <v>32</v>
      </c>
      <c r="B84" t="s">
        <v>161</v>
      </c>
      <c r="C84" t="s">
        <v>55</v>
      </c>
      <c r="D84" t="s">
        <v>50</v>
      </c>
      <c r="E84" s="1">
        <v>92.586956521739125</v>
      </c>
      <c r="F84" s="1">
        <v>14.937173913043479</v>
      </c>
      <c r="G84" s="1">
        <v>0.22108695652173913</v>
      </c>
      <c r="H84" s="2">
        <f t="shared" si="3"/>
        <v>1.4801123546448166E-2</v>
      </c>
      <c r="I84" s="1">
        <v>107.4064130434782</v>
      </c>
      <c r="J84" s="1">
        <v>3.2173913043478262</v>
      </c>
      <c r="K84" s="2">
        <f t="shared" si="4"/>
        <v>2.9955299811058989E-2</v>
      </c>
      <c r="L84" s="1">
        <v>165.27010869565217</v>
      </c>
      <c r="M84" s="1">
        <v>5.4091304347826092</v>
      </c>
      <c r="N84" s="2">
        <f t="shared" si="5"/>
        <v>3.2729030539597567E-2</v>
      </c>
    </row>
    <row r="85" spans="1:14" x14ac:dyDescent="0.3">
      <c r="A85" t="s">
        <v>32</v>
      </c>
      <c r="B85" t="s">
        <v>162</v>
      </c>
      <c r="C85" t="s">
        <v>97</v>
      </c>
      <c r="D85" t="s">
        <v>95</v>
      </c>
      <c r="E85" s="1">
        <v>52.130434782608695</v>
      </c>
      <c r="F85" s="1">
        <v>24.002717391304348</v>
      </c>
      <c r="G85" s="1">
        <v>9.7826086956521743E-2</v>
      </c>
      <c r="H85" s="2">
        <f t="shared" si="3"/>
        <v>4.0756254953017096E-3</v>
      </c>
      <c r="I85" s="1">
        <v>26.078804347826086</v>
      </c>
      <c r="J85" s="1">
        <v>2.25</v>
      </c>
      <c r="K85" s="2">
        <f t="shared" si="4"/>
        <v>8.6276961550484532E-2</v>
      </c>
      <c r="L85" s="1">
        <v>84.869565217391298</v>
      </c>
      <c r="M85" s="1">
        <v>6.2119565217391308</v>
      </c>
      <c r="N85" s="2">
        <f t="shared" si="5"/>
        <v>7.3194159836065587E-2</v>
      </c>
    </row>
    <row r="86" spans="1:14" x14ac:dyDescent="0.3">
      <c r="A86" t="s">
        <v>32</v>
      </c>
      <c r="B86" t="s">
        <v>163</v>
      </c>
      <c r="C86" t="s">
        <v>34</v>
      </c>
      <c r="D86" t="s">
        <v>35</v>
      </c>
      <c r="E86" s="1">
        <v>9.5326086956521738</v>
      </c>
      <c r="F86" s="1">
        <v>20.597826086956523</v>
      </c>
      <c r="G86" s="1">
        <v>0</v>
      </c>
      <c r="H86" s="2">
        <f t="shared" si="3"/>
        <v>0</v>
      </c>
      <c r="I86" s="1">
        <v>15</v>
      </c>
      <c r="J86" s="1">
        <v>0</v>
      </c>
      <c r="K86" s="2">
        <f t="shared" si="4"/>
        <v>0</v>
      </c>
      <c r="L86" s="1">
        <v>44.62880434782609</v>
      </c>
      <c r="M86" s="1">
        <v>0</v>
      </c>
      <c r="N86" s="2">
        <f t="shared" si="5"/>
        <v>0</v>
      </c>
    </row>
    <row r="87" spans="1:14" x14ac:dyDescent="0.3">
      <c r="A87" t="s">
        <v>32</v>
      </c>
      <c r="B87" t="s">
        <v>164</v>
      </c>
      <c r="C87" t="s">
        <v>52</v>
      </c>
      <c r="D87" t="s">
        <v>35</v>
      </c>
      <c r="E87" s="1">
        <v>33.228260869565219</v>
      </c>
      <c r="F87" s="1">
        <v>24.141304347826086</v>
      </c>
      <c r="G87" s="1">
        <v>0</v>
      </c>
      <c r="H87" s="2">
        <f t="shared" si="3"/>
        <v>0</v>
      </c>
      <c r="I87" s="1">
        <v>33.277173913043477</v>
      </c>
      <c r="J87" s="1">
        <v>0</v>
      </c>
      <c r="K87" s="2">
        <f t="shared" si="4"/>
        <v>0</v>
      </c>
      <c r="L87" s="1">
        <v>74.168478260869563</v>
      </c>
      <c r="M87" s="1">
        <v>0</v>
      </c>
      <c r="N87" s="2">
        <f t="shared" si="5"/>
        <v>0</v>
      </c>
    </row>
    <row r="88" spans="1:14" x14ac:dyDescent="0.3">
      <c r="A88" t="s">
        <v>32</v>
      </c>
      <c r="B88" t="s">
        <v>165</v>
      </c>
      <c r="C88" t="s">
        <v>34</v>
      </c>
      <c r="D88" t="s">
        <v>35</v>
      </c>
      <c r="E88" s="1">
        <v>152.54347826086956</v>
      </c>
      <c r="F88" s="1">
        <v>144.89521739130436</v>
      </c>
      <c r="G88" s="1">
        <v>0</v>
      </c>
      <c r="H88" s="2">
        <f t="shared" si="3"/>
        <v>0</v>
      </c>
      <c r="I88" s="1">
        <v>263.30217391304353</v>
      </c>
      <c r="J88" s="1">
        <v>0</v>
      </c>
      <c r="K88" s="2">
        <f t="shared" si="4"/>
        <v>0</v>
      </c>
      <c r="L88" s="1">
        <v>446.12293478260875</v>
      </c>
      <c r="M88" s="1">
        <v>0</v>
      </c>
      <c r="N88" s="2">
        <f t="shared" si="5"/>
        <v>0</v>
      </c>
    </row>
    <row r="89" spans="1:14" x14ac:dyDescent="0.3">
      <c r="A89" t="s">
        <v>32</v>
      </c>
      <c r="B89" t="s">
        <v>166</v>
      </c>
      <c r="C89" t="s">
        <v>167</v>
      </c>
      <c r="D89" t="s">
        <v>47</v>
      </c>
      <c r="E89" s="1">
        <v>135.25</v>
      </c>
      <c r="F89" s="1">
        <v>33.989891304347836</v>
      </c>
      <c r="G89" s="1">
        <v>0</v>
      </c>
      <c r="H89" s="2">
        <f t="shared" si="3"/>
        <v>0</v>
      </c>
      <c r="I89" s="1">
        <v>111.86760869565215</v>
      </c>
      <c r="J89" s="1">
        <v>0</v>
      </c>
      <c r="K89" s="2">
        <f t="shared" si="4"/>
        <v>0</v>
      </c>
      <c r="L89" s="1">
        <v>223.71010869565222</v>
      </c>
      <c r="M89" s="1">
        <v>0</v>
      </c>
      <c r="N89" s="2">
        <f t="shared" si="5"/>
        <v>0</v>
      </c>
    </row>
    <row r="90" spans="1:14" x14ac:dyDescent="0.3">
      <c r="A90" t="s">
        <v>32</v>
      </c>
      <c r="B90" t="s">
        <v>168</v>
      </c>
      <c r="C90" t="s">
        <v>37</v>
      </c>
      <c r="D90" t="s">
        <v>35</v>
      </c>
      <c r="E90" s="1">
        <v>101.20652173913044</v>
      </c>
      <c r="F90" s="1">
        <v>53.39532608695653</v>
      </c>
      <c r="G90" s="1">
        <v>0</v>
      </c>
      <c r="H90" s="2">
        <f t="shared" si="3"/>
        <v>0</v>
      </c>
      <c r="I90" s="1">
        <v>76.505978260869597</v>
      </c>
      <c r="J90" s="1">
        <v>0.14130434782608695</v>
      </c>
      <c r="K90" s="2">
        <f t="shared" si="4"/>
        <v>1.8469713222183538E-3</v>
      </c>
      <c r="L90" s="1">
        <v>237.73445652173916</v>
      </c>
      <c r="M90" s="1">
        <v>7.565543478260869</v>
      </c>
      <c r="N90" s="2">
        <f t="shared" si="5"/>
        <v>3.1823504211174594E-2</v>
      </c>
    </row>
    <row r="91" spans="1:14" x14ac:dyDescent="0.3">
      <c r="A91" t="s">
        <v>32</v>
      </c>
      <c r="B91" t="s">
        <v>169</v>
      </c>
      <c r="C91" t="s">
        <v>170</v>
      </c>
      <c r="D91" t="s">
        <v>35</v>
      </c>
      <c r="E91" s="1">
        <v>150.07608695652175</v>
      </c>
      <c r="F91" s="1">
        <v>64.202065217391294</v>
      </c>
      <c r="G91" s="1">
        <v>0</v>
      </c>
      <c r="H91" s="2">
        <f t="shared" si="3"/>
        <v>0</v>
      </c>
      <c r="I91" s="1">
        <v>152.77206521739132</v>
      </c>
      <c r="J91" s="1">
        <v>0</v>
      </c>
      <c r="K91" s="2">
        <f t="shared" si="4"/>
        <v>0</v>
      </c>
      <c r="L91" s="1">
        <v>351.71684782608702</v>
      </c>
      <c r="M91" s="1">
        <v>0</v>
      </c>
      <c r="N91" s="2">
        <f t="shared" si="5"/>
        <v>0</v>
      </c>
    </row>
    <row r="92" spans="1:14" x14ac:dyDescent="0.3">
      <c r="A92" t="s">
        <v>32</v>
      </c>
      <c r="B92" t="s">
        <v>171</v>
      </c>
      <c r="C92" t="s">
        <v>136</v>
      </c>
      <c r="D92" t="s">
        <v>137</v>
      </c>
      <c r="E92" s="1">
        <v>89.945652173913047</v>
      </c>
      <c r="F92" s="1">
        <v>60.373369565217388</v>
      </c>
      <c r="G92" s="1">
        <v>0</v>
      </c>
      <c r="H92" s="2">
        <f t="shared" si="3"/>
        <v>0</v>
      </c>
      <c r="I92" s="1">
        <v>54.692934782608695</v>
      </c>
      <c r="J92" s="1">
        <v>0</v>
      </c>
      <c r="K92" s="2">
        <f t="shared" si="4"/>
        <v>0</v>
      </c>
      <c r="L92" s="1">
        <v>196.03032608695653</v>
      </c>
      <c r="M92" s="1">
        <v>0</v>
      </c>
      <c r="N92" s="2">
        <f t="shared" si="5"/>
        <v>0</v>
      </c>
    </row>
    <row r="93" spans="1:14" x14ac:dyDescent="0.3">
      <c r="A93" t="s">
        <v>32</v>
      </c>
      <c r="B93" t="s">
        <v>172</v>
      </c>
      <c r="C93" t="s">
        <v>55</v>
      </c>
      <c r="D93" t="s">
        <v>50</v>
      </c>
      <c r="E93" s="1">
        <v>117.68478260869566</v>
      </c>
      <c r="F93" s="1">
        <v>33.575978260869555</v>
      </c>
      <c r="G93" s="1">
        <v>0</v>
      </c>
      <c r="H93" s="2">
        <f t="shared" si="3"/>
        <v>0</v>
      </c>
      <c r="I93" s="1">
        <v>108.01249999999997</v>
      </c>
      <c r="J93" s="1">
        <v>0</v>
      </c>
      <c r="K93" s="2">
        <f t="shared" si="4"/>
        <v>0</v>
      </c>
      <c r="L93" s="1">
        <v>224.02413043478259</v>
      </c>
      <c r="M93" s="1">
        <v>0</v>
      </c>
      <c r="N93" s="2">
        <f t="shared" si="5"/>
        <v>0</v>
      </c>
    </row>
    <row r="94" spans="1:14" x14ac:dyDescent="0.3">
      <c r="A94" t="s">
        <v>32</v>
      </c>
      <c r="B94" t="s">
        <v>173</v>
      </c>
      <c r="C94" t="s">
        <v>174</v>
      </c>
      <c r="D94" t="s">
        <v>117</v>
      </c>
      <c r="E94" s="1">
        <v>85.271739130434781</v>
      </c>
      <c r="F94" s="1">
        <v>48.99619565217391</v>
      </c>
      <c r="G94" s="1">
        <v>0</v>
      </c>
      <c r="H94" s="2">
        <f t="shared" si="3"/>
        <v>0</v>
      </c>
      <c r="I94" s="1">
        <v>63.770108695652191</v>
      </c>
      <c r="J94" s="1">
        <v>0</v>
      </c>
      <c r="K94" s="2">
        <f t="shared" si="4"/>
        <v>0</v>
      </c>
      <c r="L94" s="1">
        <v>146.45076086956524</v>
      </c>
      <c r="M94" s="1">
        <v>0</v>
      </c>
      <c r="N94" s="2">
        <f t="shared" si="5"/>
        <v>0</v>
      </c>
    </row>
    <row r="95" spans="1:14" x14ac:dyDescent="0.3">
      <c r="A95" t="s">
        <v>32</v>
      </c>
      <c r="B95" t="s">
        <v>175</v>
      </c>
      <c r="C95" t="s">
        <v>87</v>
      </c>
      <c r="D95" t="s">
        <v>35</v>
      </c>
      <c r="E95" s="1">
        <v>105.39130434782609</v>
      </c>
      <c r="F95" s="1">
        <v>65.306521739130417</v>
      </c>
      <c r="G95" s="1">
        <v>0</v>
      </c>
      <c r="H95" s="2">
        <f t="shared" si="3"/>
        <v>0</v>
      </c>
      <c r="I95" s="1">
        <v>66.192934782608688</v>
      </c>
      <c r="J95" s="1">
        <v>0</v>
      </c>
      <c r="K95" s="2">
        <f t="shared" si="4"/>
        <v>0</v>
      </c>
      <c r="L95" s="1">
        <v>196.17967391304342</v>
      </c>
      <c r="M95" s="1">
        <v>5.2445652173913047</v>
      </c>
      <c r="N95" s="2">
        <f t="shared" si="5"/>
        <v>2.6733479125446793E-2</v>
      </c>
    </row>
    <row r="96" spans="1:14" x14ac:dyDescent="0.3">
      <c r="A96" t="s">
        <v>32</v>
      </c>
      <c r="B96" t="s">
        <v>176</v>
      </c>
      <c r="C96" t="s">
        <v>34</v>
      </c>
      <c r="D96" t="s">
        <v>35</v>
      </c>
      <c r="E96" s="1">
        <v>113.83695652173913</v>
      </c>
      <c r="F96" s="1">
        <v>46.770543478260876</v>
      </c>
      <c r="G96" s="1">
        <v>0</v>
      </c>
      <c r="H96" s="2">
        <f t="shared" si="3"/>
        <v>0</v>
      </c>
      <c r="I96" s="1">
        <v>73.972065217391275</v>
      </c>
      <c r="J96" s="1">
        <v>0</v>
      </c>
      <c r="K96" s="2">
        <f t="shared" si="4"/>
        <v>0</v>
      </c>
      <c r="L96" s="1">
        <v>246.78826086956525</v>
      </c>
      <c r="M96" s="1">
        <v>0</v>
      </c>
      <c r="N96" s="2">
        <f t="shared" si="5"/>
        <v>0</v>
      </c>
    </row>
    <row r="97" spans="1:14" x14ac:dyDescent="0.3">
      <c r="A97" t="s">
        <v>32</v>
      </c>
      <c r="B97" t="s">
        <v>177</v>
      </c>
      <c r="C97" t="s">
        <v>37</v>
      </c>
      <c r="D97" t="s">
        <v>35</v>
      </c>
      <c r="E97" s="1">
        <v>148.27173913043478</v>
      </c>
      <c r="F97" s="1">
        <v>145.7517391304348</v>
      </c>
      <c r="G97" s="1">
        <v>20.276086956521741</v>
      </c>
      <c r="H97" s="2">
        <f t="shared" si="3"/>
        <v>0.13911385948113081</v>
      </c>
      <c r="I97" s="1">
        <v>185.3636956521739</v>
      </c>
      <c r="J97" s="1">
        <v>14.141304347826088</v>
      </c>
      <c r="K97" s="2">
        <f t="shared" si="4"/>
        <v>7.6289503713615897E-2</v>
      </c>
      <c r="L97" s="1">
        <v>459.55956521739142</v>
      </c>
      <c r="M97" s="1">
        <v>26.831521739130434</v>
      </c>
      <c r="N97" s="2">
        <f t="shared" si="5"/>
        <v>5.8385297075555308E-2</v>
      </c>
    </row>
    <row r="98" spans="1:14" x14ac:dyDescent="0.3">
      <c r="A98" t="s">
        <v>32</v>
      </c>
      <c r="B98" t="s">
        <v>178</v>
      </c>
      <c r="C98" t="s">
        <v>97</v>
      </c>
      <c r="D98" t="s">
        <v>95</v>
      </c>
      <c r="E98" s="1">
        <v>58.804347826086953</v>
      </c>
      <c r="F98" s="1">
        <v>47.845760869565233</v>
      </c>
      <c r="G98" s="1">
        <v>0</v>
      </c>
      <c r="H98" s="2">
        <f t="shared" si="3"/>
        <v>0</v>
      </c>
      <c r="I98" s="1">
        <v>26.183586956521747</v>
      </c>
      <c r="J98" s="1">
        <v>0</v>
      </c>
      <c r="K98" s="2">
        <f t="shared" si="4"/>
        <v>0</v>
      </c>
      <c r="L98" s="1">
        <v>108.88923913043477</v>
      </c>
      <c r="M98" s="1">
        <v>0</v>
      </c>
      <c r="N98" s="2">
        <f t="shared" si="5"/>
        <v>0</v>
      </c>
    </row>
    <row r="99" spans="1:14" x14ac:dyDescent="0.3">
      <c r="A99" t="s">
        <v>32</v>
      </c>
      <c r="B99" t="s">
        <v>179</v>
      </c>
      <c r="C99" t="s">
        <v>39</v>
      </c>
      <c r="D99" t="s">
        <v>35</v>
      </c>
      <c r="E99" s="1">
        <v>185.20652173913044</v>
      </c>
      <c r="F99" s="1">
        <v>36.371521739130436</v>
      </c>
      <c r="G99" s="1">
        <v>5.434782608695652E-2</v>
      </c>
      <c r="H99" s="2">
        <f t="shared" si="3"/>
        <v>1.4942411944366412E-3</v>
      </c>
      <c r="I99" s="1">
        <v>202.10804347826087</v>
      </c>
      <c r="J99" s="1">
        <v>4.2608695652173916</v>
      </c>
      <c r="K99" s="2">
        <f t="shared" si="4"/>
        <v>2.1082137513620029E-2</v>
      </c>
      <c r="L99" s="1">
        <v>485.42891304347825</v>
      </c>
      <c r="M99" s="1">
        <v>29.260108695652171</v>
      </c>
      <c r="N99" s="2">
        <f t="shared" si="5"/>
        <v>6.0276814811464352E-2</v>
      </c>
    </row>
    <row r="100" spans="1:14" x14ac:dyDescent="0.3">
      <c r="A100" t="s">
        <v>32</v>
      </c>
      <c r="B100" t="s">
        <v>180</v>
      </c>
      <c r="C100" t="s">
        <v>37</v>
      </c>
      <c r="D100" t="s">
        <v>35</v>
      </c>
      <c r="E100" s="1">
        <v>57.717391304347828</v>
      </c>
      <c r="F100" s="1">
        <v>35.48706521739129</v>
      </c>
      <c r="G100" s="1">
        <v>0</v>
      </c>
      <c r="H100" s="2">
        <f t="shared" si="3"/>
        <v>0</v>
      </c>
      <c r="I100" s="1">
        <v>58.634891304347803</v>
      </c>
      <c r="J100" s="1">
        <v>0</v>
      </c>
      <c r="K100" s="2">
        <f t="shared" si="4"/>
        <v>0</v>
      </c>
      <c r="L100" s="1">
        <v>137.65119565217387</v>
      </c>
      <c r="M100" s="1">
        <v>0</v>
      </c>
      <c r="N100" s="2">
        <f t="shared" si="5"/>
        <v>0</v>
      </c>
    </row>
    <row r="101" spans="1:14" x14ac:dyDescent="0.3">
      <c r="A101" t="s">
        <v>32</v>
      </c>
      <c r="B101" t="s">
        <v>181</v>
      </c>
      <c r="C101" t="s">
        <v>55</v>
      </c>
      <c r="D101" t="s">
        <v>50</v>
      </c>
      <c r="E101" s="1">
        <v>88.663043478260875</v>
      </c>
      <c r="F101" s="1">
        <v>20.015978260869566</v>
      </c>
      <c r="G101" s="1">
        <v>0</v>
      </c>
      <c r="H101" s="2">
        <f t="shared" si="3"/>
        <v>0</v>
      </c>
      <c r="I101" s="1">
        <v>70.033152173913066</v>
      </c>
      <c r="J101" s="1">
        <v>0</v>
      </c>
      <c r="K101" s="2">
        <f t="shared" si="4"/>
        <v>0</v>
      </c>
      <c r="L101" s="1">
        <v>141.11336956521748</v>
      </c>
      <c r="M101" s="1">
        <v>0</v>
      </c>
      <c r="N101" s="2">
        <f t="shared" si="5"/>
        <v>0</v>
      </c>
    </row>
    <row r="102" spans="1:14" x14ac:dyDescent="0.3">
      <c r="A102" t="s">
        <v>32</v>
      </c>
      <c r="B102" t="s">
        <v>182</v>
      </c>
      <c r="C102" t="s">
        <v>34</v>
      </c>
      <c r="D102" t="s">
        <v>35</v>
      </c>
      <c r="E102" s="1">
        <v>114.17391304347827</v>
      </c>
      <c r="F102" s="1">
        <v>54.664565217391306</v>
      </c>
      <c r="G102" s="1">
        <v>0</v>
      </c>
      <c r="H102" s="2">
        <f t="shared" si="3"/>
        <v>0</v>
      </c>
      <c r="I102" s="1">
        <v>114.97119565217388</v>
      </c>
      <c r="J102" s="1">
        <v>0</v>
      </c>
      <c r="K102" s="2">
        <f t="shared" si="4"/>
        <v>0</v>
      </c>
      <c r="L102" s="1">
        <v>413.29771739130427</v>
      </c>
      <c r="M102" s="1">
        <v>0</v>
      </c>
      <c r="N102" s="2">
        <f t="shared" si="5"/>
        <v>0</v>
      </c>
    </row>
    <row r="103" spans="1:14" x14ac:dyDescent="0.3">
      <c r="A103" t="s">
        <v>32</v>
      </c>
      <c r="B103" t="s">
        <v>183</v>
      </c>
      <c r="C103" t="s">
        <v>174</v>
      </c>
      <c r="D103" t="s">
        <v>117</v>
      </c>
      <c r="E103" s="1">
        <v>88.804347826086953</v>
      </c>
      <c r="F103" s="1">
        <v>49.3846739130435</v>
      </c>
      <c r="G103" s="1">
        <v>0</v>
      </c>
      <c r="H103" s="2">
        <f t="shared" si="3"/>
        <v>0</v>
      </c>
      <c r="I103" s="1">
        <v>54.909021739130445</v>
      </c>
      <c r="J103" s="1">
        <v>0</v>
      </c>
      <c r="K103" s="2">
        <f t="shared" si="4"/>
        <v>0</v>
      </c>
      <c r="L103" s="1">
        <v>163.45076086956527</v>
      </c>
      <c r="M103" s="1">
        <v>0</v>
      </c>
      <c r="N103" s="2">
        <f t="shared" si="5"/>
        <v>0</v>
      </c>
    </row>
    <row r="104" spans="1:14" x14ac:dyDescent="0.3">
      <c r="A104" t="s">
        <v>32</v>
      </c>
      <c r="B104" t="s">
        <v>184</v>
      </c>
      <c r="C104" t="s">
        <v>87</v>
      </c>
      <c r="D104" t="s">
        <v>35</v>
      </c>
      <c r="E104" s="1">
        <v>94.945652173913047</v>
      </c>
      <c r="F104" s="1">
        <v>33.375978260869573</v>
      </c>
      <c r="G104" s="1">
        <v>3.3206521739130435</v>
      </c>
      <c r="H104" s="2">
        <f t="shared" si="3"/>
        <v>9.949227998527968E-2</v>
      </c>
      <c r="I104" s="1">
        <v>86.765217391304361</v>
      </c>
      <c r="J104" s="1">
        <v>9.0869565217391308</v>
      </c>
      <c r="K104" s="2">
        <f t="shared" si="4"/>
        <v>0.10473040689516937</v>
      </c>
      <c r="L104" s="1">
        <v>196.11967391304341</v>
      </c>
      <c r="M104" s="1">
        <v>25.013586956521738</v>
      </c>
      <c r="N104" s="2">
        <f t="shared" si="5"/>
        <v>0.12754246658401236</v>
      </c>
    </row>
    <row r="105" spans="1:14" x14ac:dyDescent="0.3">
      <c r="A105" t="s">
        <v>32</v>
      </c>
      <c r="B105" t="s">
        <v>185</v>
      </c>
      <c r="C105" t="s">
        <v>55</v>
      </c>
      <c r="D105" t="s">
        <v>50</v>
      </c>
      <c r="E105" s="1">
        <v>83.597826086956516</v>
      </c>
      <c r="F105" s="1">
        <v>30.465434782608703</v>
      </c>
      <c r="G105" s="1">
        <v>4.2608695652173914E-2</v>
      </c>
      <c r="H105" s="2">
        <f t="shared" si="3"/>
        <v>1.3985914186426525E-3</v>
      </c>
      <c r="I105" s="1">
        <v>73.863152173913065</v>
      </c>
      <c r="J105" s="1">
        <v>0</v>
      </c>
      <c r="K105" s="2">
        <f t="shared" si="4"/>
        <v>0</v>
      </c>
      <c r="L105" s="1">
        <v>172.17434782608692</v>
      </c>
      <c r="M105" s="1">
        <v>0</v>
      </c>
      <c r="N105" s="2">
        <f t="shared" si="5"/>
        <v>0</v>
      </c>
    </row>
    <row r="106" spans="1:14" x14ac:dyDescent="0.3">
      <c r="A106" t="s">
        <v>32</v>
      </c>
      <c r="B106" t="s">
        <v>186</v>
      </c>
      <c r="C106" t="s">
        <v>187</v>
      </c>
      <c r="D106" t="s">
        <v>50</v>
      </c>
      <c r="E106" s="1">
        <v>84.054347826086953</v>
      </c>
      <c r="F106" s="1">
        <v>22.233260869565221</v>
      </c>
      <c r="G106" s="1">
        <v>0</v>
      </c>
      <c r="H106" s="2">
        <f t="shared" si="3"/>
        <v>0</v>
      </c>
      <c r="I106" s="1">
        <v>99.705000000000041</v>
      </c>
      <c r="J106" s="1">
        <v>0</v>
      </c>
      <c r="K106" s="2">
        <f t="shared" si="4"/>
        <v>0</v>
      </c>
      <c r="L106" s="1">
        <v>182.58228260869564</v>
      </c>
      <c r="M106" s="1">
        <v>0</v>
      </c>
      <c r="N106" s="2">
        <f t="shared" si="5"/>
        <v>0</v>
      </c>
    </row>
    <row r="107" spans="1:14" x14ac:dyDescent="0.3">
      <c r="A107" t="s">
        <v>32</v>
      </c>
      <c r="B107" t="s">
        <v>188</v>
      </c>
      <c r="C107" t="s">
        <v>55</v>
      </c>
      <c r="D107" t="s">
        <v>50</v>
      </c>
      <c r="E107" s="1">
        <v>118.93478260869566</v>
      </c>
      <c r="F107" s="1">
        <v>24.323369565217391</v>
      </c>
      <c r="G107" s="1">
        <v>0</v>
      </c>
      <c r="H107" s="2">
        <f t="shared" si="3"/>
        <v>0</v>
      </c>
      <c r="I107" s="1">
        <v>122.36684782608695</v>
      </c>
      <c r="J107" s="1">
        <v>0</v>
      </c>
      <c r="K107" s="2">
        <f t="shared" si="4"/>
        <v>0</v>
      </c>
      <c r="L107" s="1">
        <v>253.52989130434781</v>
      </c>
      <c r="M107" s="1">
        <v>0</v>
      </c>
      <c r="N107" s="2">
        <f t="shared" si="5"/>
        <v>0</v>
      </c>
    </row>
    <row r="108" spans="1:14" x14ac:dyDescent="0.3">
      <c r="A108" t="s">
        <v>32</v>
      </c>
      <c r="B108" t="s">
        <v>189</v>
      </c>
      <c r="C108" t="s">
        <v>52</v>
      </c>
      <c r="D108" t="s">
        <v>35</v>
      </c>
      <c r="E108" s="1">
        <v>68.065217391304344</v>
      </c>
      <c r="F108" s="1">
        <v>37.337391304347832</v>
      </c>
      <c r="G108" s="1">
        <v>0.39945652173913043</v>
      </c>
      <c r="H108" s="2">
        <f t="shared" si="3"/>
        <v>1.0698565373328984E-2</v>
      </c>
      <c r="I108" s="1">
        <v>100.81608695652172</v>
      </c>
      <c r="J108" s="1">
        <v>0.53260869565217395</v>
      </c>
      <c r="K108" s="2">
        <f t="shared" si="4"/>
        <v>5.2829733004998358E-3</v>
      </c>
      <c r="L108" s="1">
        <v>154.93836956521739</v>
      </c>
      <c r="M108" s="1">
        <v>5.2554347826086953</v>
      </c>
      <c r="N108" s="2">
        <f t="shared" si="5"/>
        <v>3.3919517788629838E-2</v>
      </c>
    </row>
    <row r="109" spans="1:14" x14ac:dyDescent="0.3">
      <c r="A109" t="s">
        <v>32</v>
      </c>
      <c r="B109" t="s">
        <v>190</v>
      </c>
      <c r="C109" t="s">
        <v>41</v>
      </c>
      <c r="D109" t="s">
        <v>35</v>
      </c>
      <c r="E109" s="1">
        <v>67.478260869565219</v>
      </c>
      <c r="F109" s="1">
        <v>68.963913043478257</v>
      </c>
      <c r="G109" s="1">
        <v>0</v>
      </c>
      <c r="H109" s="2">
        <f t="shared" si="3"/>
        <v>0</v>
      </c>
      <c r="I109" s="1">
        <v>87.020652173913035</v>
      </c>
      <c r="J109" s="1">
        <v>0</v>
      </c>
      <c r="K109" s="2">
        <f t="shared" si="4"/>
        <v>0</v>
      </c>
      <c r="L109" s="1">
        <v>215.93630434782611</v>
      </c>
      <c r="M109" s="1">
        <v>0</v>
      </c>
      <c r="N109" s="2">
        <f t="shared" si="5"/>
        <v>0</v>
      </c>
    </row>
    <row r="110" spans="1:14" x14ac:dyDescent="0.3">
      <c r="A110" t="s">
        <v>32</v>
      </c>
      <c r="B110" t="s">
        <v>191</v>
      </c>
      <c r="C110" t="s">
        <v>37</v>
      </c>
      <c r="D110" t="s">
        <v>35</v>
      </c>
      <c r="E110" s="1">
        <v>49.510869565217391</v>
      </c>
      <c r="F110" s="1">
        <v>22.532934782608692</v>
      </c>
      <c r="G110" s="1">
        <v>0.48641304347826086</v>
      </c>
      <c r="H110" s="2">
        <f t="shared" si="3"/>
        <v>2.1586759477672784E-2</v>
      </c>
      <c r="I110" s="1">
        <v>84.428043478260861</v>
      </c>
      <c r="J110" s="1">
        <v>0.73913043478260865</v>
      </c>
      <c r="K110" s="2">
        <f t="shared" si="4"/>
        <v>8.7545607399148757E-3</v>
      </c>
      <c r="L110" s="1">
        <v>110.51173913043482</v>
      </c>
      <c r="M110" s="1">
        <v>1.4344565217391305</v>
      </c>
      <c r="N110" s="2">
        <f t="shared" si="5"/>
        <v>1.2980128021024715E-2</v>
      </c>
    </row>
    <row r="111" spans="1:14" x14ac:dyDescent="0.3">
      <c r="A111" t="s">
        <v>32</v>
      </c>
      <c r="B111" t="s">
        <v>192</v>
      </c>
      <c r="C111" t="s">
        <v>154</v>
      </c>
      <c r="D111" t="s">
        <v>35</v>
      </c>
      <c r="E111" s="1">
        <v>68.673913043478265</v>
      </c>
      <c r="F111" s="1">
        <v>57.246739130434783</v>
      </c>
      <c r="G111" s="1">
        <v>0</v>
      </c>
      <c r="H111" s="2">
        <f t="shared" si="3"/>
        <v>0</v>
      </c>
      <c r="I111" s="1">
        <v>78.867173913043473</v>
      </c>
      <c r="J111" s="1">
        <v>0</v>
      </c>
      <c r="K111" s="2">
        <f t="shared" si="4"/>
        <v>0</v>
      </c>
      <c r="L111" s="1">
        <v>138.29282608695652</v>
      </c>
      <c r="M111" s="1">
        <v>0</v>
      </c>
      <c r="N111" s="2">
        <f t="shared" si="5"/>
        <v>0</v>
      </c>
    </row>
    <row r="112" spans="1:14" x14ac:dyDescent="0.3">
      <c r="A112" t="s">
        <v>32</v>
      </c>
      <c r="B112" t="s">
        <v>193</v>
      </c>
      <c r="C112" t="s">
        <v>55</v>
      </c>
      <c r="D112" t="s">
        <v>50</v>
      </c>
      <c r="E112" s="1">
        <v>46.336956521739133</v>
      </c>
      <c r="F112" s="1">
        <v>17.144891304347826</v>
      </c>
      <c r="G112" s="1">
        <v>0</v>
      </c>
      <c r="H112" s="2">
        <f t="shared" si="3"/>
        <v>0</v>
      </c>
      <c r="I112" s="1">
        <v>37.332065217391303</v>
      </c>
      <c r="J112" s="1">
        <v>0</v>
      </c>
      <c r="K112" s="2">
        <f t="shared" si="4"/>
        <v>0</v>
      </c>
      <c r="L112" s="1">
        <v>73.083804347826089</v>
      </c>
      <c r="M112" s="1">
        <v>2.25</v>
      </c>
      <c r="N112" s="2">
        <f t="shared" si="5"/>
        <v>3.07865746738036E-2</v>
      </c>
    </row>
    <row r="113" spans="1:14" x14ac:dyDescent="0.3">
      <c r="A113" t="s">
        <v>32</v>
      </c>
      <c r="B113" t="s">
        <v>194</v>
      </c>
      <c r="C113" t="s">
        <v>55</v>
      </c>
      <c r="D113" t="s">
        <v>50</v>
      </c>
      <c r="E113" s="1">
        <v>198.40217391304347</v>
      </c>
      <c r="F113" s="1">
        <v>42.026304347826084</v>
      </c>
      <c r="G113" s="1">
        <v>13.305543478260871</v>
      </c>
      <c r="H113" s="2">
        <f t="shared" si="3"/>
        <v>0.31660036933390584</v>
      </c>
      <c r="I113" s="1">
        <v>166.95739130434782</v>
      </c>
      <c r="J113" s="1">
        <v>9.4021739130434785</v>
      </c>
      <c r="K113" s="2">
        <f t="shared" si="4"/>
        <v>5.6314810860360102E-2</v>
      </c>
      <c r="L113" s="1">
        <v>466.24532608695654</v>
      </c>
      <c r="M113" s="1">
        <v>28.451086956521738</v>
      </c>
      <c r="N113" s="2">
        <f t="shared" si="5"/>
        <v>6.1021709740883286E-2</v>
      </c>
    </row>
    <row r="114" spans="1:14" x14ac:dyDescent="0.3">
      <c r="A114" t="s">
        <v>32</v>
      </c>
      <c r="B114" t="s">
        <v>195</v>
      </c>
      <c r="C114" t="s">
        <v>37</v>
      </c>
      <c r="D114" t="s">
        <v>35</v>
      </c>
      <c r="E114" s="1">
        <v>97.358695652173907</v>
      </c>
      <c r="F114" s="1">
        <v>14.605326086956525</v>
      </c>
      <c r="G114" s="1">
        <v>0</v>
      </c>
      <c r="H114" s="2">
        <f t="shared" si="3"/>
        <v>0</v>
      </c>
      <c r="I114" s="1">
        <v>100.6248913043478</v>
      </c>
      <c r="J114" s="1">
        <v>0</v>
      </c>
      <c r="K114" s="2">
        <f t="shared" si="4"/>
        <v>0</v>
      </c>
      <c r="L114" s="1">
        <v>413.10206521739156</v>
      </c>
      <c r="M114" s="1">
        <v>0</v>
      </c>
      <c r="N114" s="2">
        <f t="shared" si="5"/>
        <v>0</v>
      </c>
    </row>
    <row r="115" spans="1:14" x14ac:dyDescent="0.3">
      <c r="A115" t="s">
        <v>32</v>
      </c>
      <c r="B115" t="s">
        <v>196</v>
      </c>
      <c r="C115" t="s">
        <v>37</v>
      </c>
      <c r="D115" t="s">
        <v>35</v>
      </c>
      <c r="E115" s="1">
        <v>96.217391304347828</v>
      </c>
      <c r="F115" s="1">
        <v>43.591521739130442</v>
      </c>
      <c r="G115" s="1">
        <v>0</v>
      </c>
      <c r="H115" s="2">
        <f t="shared" si="3"/>
        <v>0</v>
      </c>
      <c r="I115" s="1">
        <v>62.527717391304357</v>
      </c>
      <c r="J115" s="1">
        <v>0</v>
      </c>
      <c r="K115" s="2">
        <f t="shared" si="4"/>
        <v>0</v>
      </c>
      <c r="L115" s="1">
        <v>162.27510869565214</v>
      </c>
      <c r="M115" s="1">
        <v>0</v>
      </c>
      <c r="N115" s="2">
        <f t="shared" si="5"/>
        <v>0</v>
      </c>
    </row>
    <row r="116" spans="1:14" x14ac:dyDescent="0.3">
      <c r="A116" t="s">
        <v>32</v>
      </c>
      <c r="B116" t="s">
        <v>197</v>
      </c>
      <c r="C116" t="s">
        <v>87</v>
      </c>
      <c r="D116" t="s">
        <v>35</v>
      </c>
      <c r="E116" s="1">
        <v>18.423913043478262</v>
      </c>
      <c r="F116" s="1">
        <v>6.1991304347826102</v>
      </c>
      <c r="G116" s="1">
        <v>0</v>
      </c>
      <c r="H116" s="2">
        <f t="shared" si="3"/>
        <v>0</v>
      </c>
      <c r="I116" s="1">
        <v>18.525543478260872</v>
      </c>
      <c r="J116" s="1">
        <v>0</v>
      </c>
      <c r="K116" s="2">
        <f t="shared" si="4"/>
        <v>0</v>
      </c>
      <c r="L116" s="1">
        <v>44.868043478260866</v>
      </c>
      <c r="M116" s="1">
        <v>0</v>
      </c>
      <c r="N116" s="2">
        <f t="shared" si="5"/>
        <v>0</v>
      </c>
    </row>
    <row r="117" spans="1:14" x14ac:dyDescent="0.3">
      <c r="A117" t="s">
        <v>32</v>
      </c>
      <c r="B117" t="s">
        <v>198</v>
      </c>
      <c r="C117" t="s">
        <v>34</v>
      </c>
      <c r="D117" t="s">
        <v>35</v>
      </c>
      <c r="E117" s="1">
        <v>109.14130434782609</v>
      </c>
      <c r="F117" s="1">
        <v>30.824891304347819</v>
      </c>
      <c r="G117" s="1">
        <v>0</v>
      </c>
      <c r="H117" s="2">
        <f t="shared" si="3"/>
        <v>0</v>
      </c>
      <c r="I117" s="1">
        <v>90.38760869565219</v>
      </c>
      <c r="J117" s="1">
        <v>0</v>
      </c>
      <c r="K117" s="2">
        <f t="shared" si="4"/>
        <v>0</v>
      </c>
      <c r="L117" s="1">
        <v>220.76782608695652</v>
      </c>
      <c r="M117" s="1">
        <v>0</v>
      </c>
      <c r="N117" s="2">
        <f t="shared" si="5"/>
        <v>0</v>
      </c>
    </row>
    <row r="118" spans="1:14" x14ac:dyDescent="0.3">
      <c r="A118" t="s">
        <v>32</v>
      </c>
      <c r="B118" t="s">
        <v>199</v>
      </c>
      <c r="C118" t="s">
        <v>55</v>
      </c>
      <c r="D118" t="s">
        <v>50</v>
      </c>
      <c r="E118" s="1">
        <v>23.076086956521738</v>
      </c>
      <c r="F118" s="1">
        <v>18.881847826086954</v>
      </c>
      <c r="G118" s="1">
        <v>4.3478260869565215</v>
      </c>
      <c r="H118" s="2">
        <f t="shared" si="3"/>
        <v>0.2302648621576969</v>
      </c>
      <c r="I118" s="1">
        <v>39.515108695652167</v>
      </c>
      <c r="J118" s="1">
        <v>0.17391304347826086</v>
      </c>
      <c r="K118" s="2">
        <f t="shared" si="4"/>
        <v>4.4011784155207562E-3</v>
      </c>
      <c r="L118" s="1">
        <v>86.845108695652172</v>
      </c>
      <c r="M118" s="1">
        <v>9.445652173913043</v>
      </c>
      <c r="N118" s="2">
        <f t="shared" si="5"/>
        <v>0.10876435432898401</v>
      </c>
    </row>
    <row r="119" spans="1:14" x14ac:dyDescent="0.3">
      <c r="A119" t="s">
        <v>32</v>
      </c>
      <c r="B119" t="s">
        <v>200</v>
      </c>
      <c r="C119" t="s">
        <v>41</v>
      </c>
      <c r="D119" t="s">
        <v>35</v>
      </c>
      <c r="E119" s="1">
        <v>86.326086956521735</v>
      </c>
      <c r="F119" s="1">
        <v>47.285326086956523</v>
      </c>
      <c r="G119" s="1">
        <v>0</v>
      </c>
      <c r="H119" s="2">
        <f t="shared" si="3"/>
        <v>0</v>
      </c>
      <c r="I119" s="1">
        <v>97.766304347826093</v>
      </c>
      <c r="J119" s="1">
        <v>0</v>
      </c>
      <c r="K119" s="2">
        <f t="shared" si="4"/>
        <v>0</v>
      </c>
      <c r="L119" s="1">
        <v>182.53260869565219</v>
      </c>
      <c r="M119" s="1">
        <v>0</v>
      </c>
      <c r="N119" s="2">
        <f t="shared" si="5"/>
        <v>0</v>
      </c>
    </row>
    <row r="120" spans="1:14" x14ac:dyDescent="0.3">
      <c r="A120" t="s">
        <v>32</v>
      </c>
      <c r="B120" t="s">
        <v>201</v>
      </c>
      <c r="C120" t="s">
        <v>57</v>
      </c>
      <c r="D120" t="s">
        <v>35</v>
      </c>
      <c r="E120" s="1">
        <v>64.195652173913047</v>
      </c>
      <c r="F120" s="1">
        <v>22.113369565217393</v>
      </c>
      <c r="G120" s="1">
        <v>0</v>
      </c>
      <c r="H120" s="2">
        <f t="shared" si="3"/>
        <v>0</v>
      </c>
      <c r="I120" s="1">
        <v>52.389456521739092</v>
      </c>
      <c r="J120" s="1">
        <v>0</v>
      </c>
      <c r="K120" s="2">
        <f t="shared" si="4"/>
        <v>0</v>
      </c>
      <c r="L120" s="1">
        <v>102.82130434782604</v>
      </c>
      <c r="M120" s="1">
        <v>0</v>
      </c>
      <c r="N120" s="2">
        <f t="shared" si="5"/>
        <v>0</v>
      </c>
    </row>
    <row r="121" spans="1:14" x14ac:dyDescent="0.3">
      <c r="A121" t="s">
        <v>32</v>
      </c>
      <c r="B121" t="s">
        <v>202</v>
      </c>
      <c r="C121" t="s">
        <v>203</v>
      </c>
      <c r="D121" t="s">
        <v>35</v>
      </c>
      <c r="E121" s="1">
        <v>56.956521739130437</v>
      </c>
      <c r="F121" s="1">
        <v>26.811956521739134</v>
      </c>
      <c r="G121" s="1">
        <v>0</v>
      </c>
      <c r="H121" s="2">
        <f t="shared" si="3"/>
        <v>0</v>
      </c>
      <c r="I121" s="1">
        <v>59.908695652173925</v>
      </c>
      <c r="J121" s="1">
        <v>0</v>
      </c>
      <c r="K121" s="2">
        <f t="shared" si="4"/>
        <v>0</v>
      </c>
      <c r="L121" s="1">
        <v>133.93804347826085</v>
      </c>
      <c r="M121" s="1">
        <v>0</v>
      </c>
      <c r="N121" s="2">
        <f t="shared" si="5"/>
        <v>0</v>
      </c>
    </row>
    <row r="122" spans="1:14" x14ac:dyDescent="0.3">
      <c r="A122" t="s">
        <v>32</v>
      </c>
      <c r="B122" t="s">
        <v>204</v>
      </c>
      <c r="C122" t="s">
        <v>205</v>
      </c>
      <c r="D122" t="s">
        <v>35</v>
      </c>
      <c r="E122" s="1">
        <v>43.489130434782609</v>
      </c>
      <c r="F122" s="1">
        <v>19.614130434782606</v>
      </c>
      <c r="G122" s="1">
        <v>0</v>
      </c>
      <c r="H122" s="2">
        <f t="shared" si="3"/>
        <v>0</v>
      </c>
      <c r="I122" s="1">
        <v>51.755434782608674</v>
      </c>
      <c r="J122" s="1">
        <v>0</v>
      </c>
      <c r="K122" s="2">
        <f t="shared" si="4"/>
        <v>0</v>
      </c>
      <c r="L122" s="1">
        <v>110.22521739130438</v>
      </c>
      <c r="M122" s="1">
        <v>0</v>
      </c>
      <c r="N122" s="2">
        <f t="shared" si="5"/>
        <v>0</v>
      </c>
    </row>
    <row r="123" spans="1:14" x14ac:dyDescent="0.3">
      <c r="A123" t="s">
        <v>32</v>
      </c>
      <c r="B123" t="s">
        <v>206</v>
      </c>
      <c r="C123" t="s">
        <v>203</v>
      </c>
      <c r="D123" t="s">
        <v>35</v>
      </c>
      <c r="E123" s="1">
        <v>118.93478260869566</v>
      </c>
      <c r="F123" s="1">
        <v>28.963043478260889</v>
      </c>
      <c r="G123" s="1">
        <v>0</v>
      </c>
      <c r="H123" s="2">
        <f t="shared" si="3"/>
        <v>0</v>
      </c>
      <c r="I123" s="1">
        <v>114.00652173913041</v>
      </c>
      <c r="J123" s="1">
        <v>0</v>
      </c>
      <c r="K123" s="2">
        <f t="shared" si="4"/>
        <v>0</v>
      </c>
      <c r="L123" s="1">
        <v>233.49652173913049</v>
      </c>
      <c r="M123" s="1">
        <v>0</v>
      </c>
      <c r="N123" s="2">
        <f t="shared" si="5"/>
        <v>0</v>
      </c>
    </row>
    <row r="124" spans="1:14" x14ac:dyDescent="0.3">
      <c r="A124" t="s">
        <v>32</v>
      </c>
      <c r="B124" t="s">
        <v>207</v>
      </c>
      <c r="C124" t="s">
        <v>34</v>
      </c>
      <c r="D124" t="s">
        <v>35</v>
      </c>
      <c r="E124" s="1">
        <v>69.326086956521735</v>
      </c>
      <c r="F124" s="1">
        <v>32.405108695652181</v>
      </c>
      <c r="G124" s="1">
        <v>0</v>
      </c>
      <c r="H124" s="2">
        <f t="shared" si="3"/>
        <v>0</v>
      </c>
      <c r="I124" s="1">
        <v>40.182717391304351</v>
      </c>
      <c r="J124" s="1">
        <v>0</v>
      </c>
      <c r="K124" s="2">
        <f t="shared" si="4"/>
        <v>0</v>
      </c>
      <c r="L124" s="1">
        <v>109.61586956521741</v>
      </c>
      <c r="M124" s="1">
        <v>0</v>
      </c>
      <c r="N124" s="2">
        <f t="shared" si="5"/>
        <v>0</v>
      </c>
    </row>
    <row r="125" spans="1:14" x14ac:dyDescent="0.3">
      <c r="A125" t="s">
        <v>32</v>
      </c>
      <c r="B125" t="s">
        <v>208</v>
      </c>
      <c r="C125" t="s">
        <v>152</v>
      </c>
      <c r="D125" t="s">
        <v>35</v>
      </c>
      <c r="E125" s="1">
        <v>116.07608695652173</v>
      </c>
      <c r="F125" s="1">
        <v>56.806521739130453</v>
      </c>
      <c r="G125" s="1">
        <v>10.687608695652175</v>
      </c>
      <c r="H125" s="2">
        <f t="shared" si="3"/>
        <v>0.18814052275075577</v>
      </c>
      <c r="I125" s="1">
        <v>170.82923913043484</v>
      </c>
      <c r="J125" s="1">
        <v>21.945652173913043</v>
      </c>
      <c r="K125" s="2">
        <f t="shared" si="4"/>
        <v>0.12846543299977281</v>
      </c>
      <c r="L125" s="1">
        <v>338.60021739130423</v>
      </c>
      <c r="M125" s="1">
        <v>15.574673913043478</v>
      </c>
      <c r="N125" s="2">
        <f t="shared" si="5"/>
        <v>4.5997235421277254E-2</v>
      </c>
    </row>
    <row r="126" spans="1:14" x14ac:dyDescent="0.3">
      <c r="A126" t="s">
        <v>32</v>
      </c>
      <c r="B126" t="s">
        <v>209</v>
      </c>
      <c r="C126" t="s">
        <v>55</v>
      </c>
      <c r="D126" t="s">
        <v>50</v>
      </c>
      <c r="E126" s="1">
        <v>60.956521739130437</v>
      </c>
      <c r="F126" s="1">
        <v>63.119347826086958</v>
      </c>
      <c r="G126" s="1">
        <v>0</v>
      </c>
      <c r="H126" s="2">
        <f t="shared" si="3"/>
        <v>0</v>
      </c>
      <c r="I126" s="1">
        <v>73.037391304347778</v>
      </c>
      <c r="J126" s="1">
        <v>0</v>
      </c>
      <c r="K126" s="2">
        <f t="shared" si="4"/>
        <v>0</v>
      </c>
      <c r="L126" s="1">
        <v>131.70054347826087</v>
      </c>
      <c r="M126" s="1">
        <v>0</v>
      </c>
      <c r="N126" s="2">
        <f t="shared" si="5"/>
        <v>0</v>
      </c>
    </row>
    <row r="127" spans="1:14" x14ac:dyDescent="0.3">
      <c r="A127" t="s">
        <v>32</v>
      </c>
      <c r="B127" t="s">
        <v>210</v>
      </c>
      <c r="C127" t="s">
        <v>211</v>
      </c>
      <c r="D127" t="s">
        <v>35</v>
      </c>
      <c r="E127" s="1">
        <v>60.956521739130437</v>
      </c>
      <c r="F127" s="1">
        <v>46.744239130434792</v>
      </c>
      <c r="G127" s="1">
        <v>0</v>
      </c>
      <c r="H127" s="2">
        <f t="shared" si="3"/>
        <v>0</v>
      </c>
      <c r="I127" s="1">
        <v>88.74771739130432</v>
      </c>
      <c r="J127" s="1">
        <v>0</v>
      </c>
      <c r="K127" s="2">
        <f t="shared" si="4"/>
        <v>0</v>
      </c>
      <c r="L127" s="1">
        <v>142.50554347826082</v>
      </c>
      <c r="M127" s="1">
        <v>3.1389130434782606</v>
      </c>
      <c r="N127" s="2">
        <f t="shared" si="5"/>
        <v>2.2026603084090556E-2</v>
      </c>
    </row>
    <row r="128" spans="1:14" x14ac:dyDescent="0.3">
      <c r="A128" t="s">
        <v>32</v>
      </c>
      <c r="B128" t="s">
        <v>212</v>
      </c>
      <c r="C128" t="s">
        <v>37</v>
      </c>
      <c r="D128" t="s">
        <v>35</v>
      </c>
      <c r="E128" s="1">
        <v>35.054347826086953</v>
      </c>
      <c r="F128" s="1">
        <v>36.534673913043477</v>
      </c>
      <c r="G128" s="1">
        <v>0</v>
      </c>
      <c r="H128" s="2">
        <f t="shared" si="3"/>
        <v>0</v>
      </c>
      <c r="I128" s="1">
        <v>44.132826086956513</v>
      </c>
      <c r="J128" s="1">
        <v>0</v>
      </c>
      <c r="K128" s="2">
        <f t="shared" si="4"/>
        <v>0</v>
      </c>
      <c r="L128" s="1">
        <v>110.90836956521741</v>
      </c>
      <c r="M128" s="1">
        <v>0</v>
      </c>
      <c r="N128" s="2">
        <f t="shared" si="5"/>
        <v>0</v>
      </c>
    </row>
    <row r="129" spans="1:14" x14ac:dyDescent="0.3">
      <c r="A129" t="s">
        <v>32</v>
      </c>
      <c r="B129" t="s">
        <v>213</v>
      </c>
      <c r="C129" t="s">
        <v>79</v>
      </c>
      <c r="D129" t="s">
        <v>80</v>
      </c>
      <c r="E129" s="1">
        <v>84.956521739130437</v>
      </c>
      <c r="F129" s="1">
        <v>31.374347826086957</v>
      </c>
      <c r="G129" s="1">
        <v>0</v>
      </c>
      <c r="H129" s="2">
        <f t="shared" si="3"/>
        <v>0</v>
      </c>
      <c r="I129" s="1">
        <v>66.214239130434805</v>
      </c>
      <c r="J129" s="1">
        <v>16.369565217391305</v>
      </c>
      <c r="K129" s="2">
        <f t="shared" si="4"/>
        <v>0.24722122359731497</v>
      </c>
      <c r="L129" s="1">
        <v>110.02608695652174</v>
      </c>
      <c r="M129" s="1">
        <v>0</v>
      </c>
      <c r="N129" s="2">
        <f t="shared" si="5"/>
        <v>0</v>
      </c>
    </row>
    <row r="130" spans="1:14" x14ac:dyDescent="0.3">
      <c r="A130" t="s">
        <v>32</v>
      </c>
      <c r="B130" t="s">
        <v>214</v>
      </c>
      <c r="C130" t="s">
        <v>215</v>
      </c>
      <c r="D130" t="s">
        <v>80</v>
      </c>
      <c r="E130" s="1">
        <v>88.413043478260875</v>
      </c>
      <c r="F130" s="1">
        <v>15.05913043478261</v>
      </c>
      <c r="G130" s="1">
        <v>0</v>
      </c>
      <c r="H130" s="2">
        <f t="shared" ref="H130:H145" si="6">G130/F130</f>
        <v>0</v>
      </c>
      <c r="I130" s="1">
        <v>92.733043478260896</v>
      </c>
      <c r="J130" s="1">
        <v>0</v>
      </c>
      <c r="K130" s="2">
        <f t="shared" ref="K130:K145" si="7">J130/I130</f>
        <v>0</v>
      </c>
      <c r="L130" s="1">
        <v>179.55565217391307</v>
      </c>
      <c r="M130" s="1">
        <v>0</v>
      </c>
      <c r="N130" s="2">
        <f t="shared" ref="N130:N145" si="8">M130/L130</f>
        <v>0</v>
      </c>
    </row>
    <row r="131" spans="1:14" x14ac:dyDescent="0.3">
      <c r="A131" t="s">
        <v>32</v>
      </c>
      <c r="B131" t="s">
        <v>216</v>
      </c>
      <c r="C131" t="s">
        <v>79</v>
      </c>
      <c r="D131" t="s">
        <v>80</v>
      </c>
      <c r="E131" s="1">
        <v>79.282608695652172</v>
      </c>
      <c r="F131" s="1">
        <v>17.554021739130437</v>
      </c>
      <c r="G131" s="1">
        <v>0</v>
      </c>
      <c r="H131" s="2">
        <f t="shared" si="6"/>
        <v>0</v>
      </c>
      <c r="I131" s="1">
        <v>57.579782608695631</v>
      </c>
      <c r="J131" s="1">
        <v>2.7173913043478262</v>
      </c>
      <c r="K131" s="2">
        <f t="shared" si="7"/>
        <v>4.7193497113645733E-2</v>
      </c>
      <c r="L131" s="1">
        <v>138.74271739130435</v>
      </c>
      <c r="M131" s="1">
        <v>0</v>
      </c>
      <c r="N131" s="2">
        <f t="shared" si="8"/>
        <v>0</v>
      </c>
    </row>
    <row r="132" spans="1:14" x14ac:dyDescent="0.3">
      <c r="A132" t="s">
        <v>32</v>
      </c>
      <c r="B132" t="s">
        <v>217</v>
      </c>
      <c r="C132" t="s">
        <v>113</v>
      </c>
      <c r="D132" t="s">
        <v>114</v>
      </c>
      <c r="E132" s="1">
        <v>51.326086956521742</v>
      </c>
      <c r="F132" s="1">
        <v>77.377717391304344</v>
      </c>
      <c r="G132" s="1">
        <v>0.66847826086956519</v>
      </c>
      <c r="H132" s="2">
        <f t="shared" si="6"/>
        <v>8.6391571553994725E-3</v>
      </c>
      <c r="I132" s="1">
        <v>13.684782608695652</v>
      </c>
      <c r="J132" s="1">
        <v>1</v>
      </c>
      <c r="K132" s="2">
        <f t="shared" si="7"/>
        <v>7.3073868149324858E-2</v>
      </c>
      <c r="L132" s="1">
        <v>120.57336956521739</v>
      </c>
      <c r="M132" s="1">
        <v>0.39130434782608697</v>
      </c>
      <c r="N132" s="2">
        <f t="shared" si="8"/>
        <v>3.2453629622951931E-3</v>
      </c>
    </row>
    <row r="133" spans="1:14" x14ac:dyDescent="0.3">
      <c r="A133" t="s">
        <v>32</v>
      </c>
      <c r="B133" t="s">
        <v>218</v>
      </c>
      <c r="C133" t="s">
        <v>34</v>
      </c>
      <c r="D133" t="s">
        <v>35</v>
      </c>
      <c r="E133" s="1">
        <v>49.804347826086953</v>
      </c>
      <c r="F133" s="1">
        <v>38.858695652173914</v>
      </c>
      <c r="G133" s="1">
        <v>0</v>
      </c>
      <c r="H133" s="2">
        <f t="shared" si="6"/>
        <v>0</v>
      </c>
      <c r="I133" s="1">
        <v>28.149456521739129</v>
      </c>
      <c r="J133" s="1">
        <v>0</v>
      </c>
      <c r="K133" s="2">
        <f t="shared" si="7"/>
        <v>0</v>
      </c>
      <c r="L133" s="1">
        <v>102.06521739130434</v>
      </c>
      <c r="M133" s="1">
        <v>2.2527173913043477</v>
      </c>
      <c r="N133" s="2">
        <f t="shared" si="8"/>
        <v>2.2071352502662407E-2</v>
      </c>
    </row>
    <row r="134" spans="1:14" x14ac:dyDescent="0.3">
      <c r="A134" t="s">
        <v>32</v>
      </c>
      <c r="B134" t="s">
        <v>219</v>
      </c>
      <c r="C134" t="s">
        <v>55</v>
      </c>
      <c r="D134" t="s">
        <v>50</v>
      </c>
      <c r="E134" s="1">
        <v>38.130434782608695</v>
      </c>
      <c r="F134" s="1">
        <v>44.180326086956541</v>
      </c>
      <c r="G134" s="1">
        <v>1.201086956521739</v>
      </c>
      <c r="H134" s="2">
        <f t="shared" si="6"/>
        <v>2.7186013841494452E-2</v>
      </c>
      <c r="I134" s="1">
        <v>64.520760869565237</v>
      </c>
      <c r="J134" s="1">
        <v>5.0543478260869561</v>
      </c>
      <c r="K134" s="2">
        <f t="shared" si="7"/>
        <v>7.8336767235352253E-2</v>
      </c>
      <c r="L134" s="1">
        <v>101.3625</v>
      </c>
      <c r="M134" s="1">
        <v>1.9782608695652173</v>
      </c>
      <c r="N134" s="2">
        <f t="shared" si="8"/>
        <v>1.9516693743398372E-2</v>
      </c>
    </row>
    <row r="135" spans="1:14" x14ac:dyDescent="0.3">
      <c r="A135" t="s">
        <v>32</v>
      </c>
      <c r="B135" t="s">
        <v>220</v>
      </c>
      <c r="C135" t="s">
        <v>34</v>
      </c>
      <c r="D135" t="s">
        <v>35</v>
      </c>
      <c r="E135" s="1">
        <v>53.184782608695649</v>
      </c>
      <c r="F135" s="1">
        <v>27.677826086956529</v>
      </c>
      <c r="G135" s="1">
        <v>8.6956521739130432E-2</v>
      </c>
      <c r="H135" s="2">
        <f t="shared" si="6"/>
        <v>3.1417395812061129E-3</v>
      </c>
      <c r="I135" s="1">
        <v>66.199565217391267</v>
      </c>
      <c r="J135" s="1">
        <v>0</v>
      </c>
      <c r="K135" s="2">
        <f t="shared" si="7"/>
        <v>0</v>
      </c>
      <c r="L135" s="1">
        <v>125.55706521739124</v>
      </c>
      <c r="M135" s="1">
        <v>6.7527173913043477</v>
      </c>
      <c r="N135" s="2">
        <f t="shared" si="8"/>
        <v>5.3782058218807514E-2</v>
      </c>
    </row>
    <row r="136" spans="1:14" x14ac:dyDescent="0.3">
      <c r="A136" t="s">
        <v>32</v>
      </c>
      <c r="B136" t="s">
        <v>221</v>
      </c>
      <c r="C136" t="s">
        <v>37</v>
      </c>
      <c r="D136" t="s">
        <v>35</v>
      </c>
      <c r="E136" s="1">
        <v>32.793478260869563</v>
      </c>
      <c r="F136" s="1">
        <v>35.781086956521733</v>
      </c>
      <c r="G136" s="1">
        <v>0.29076086956521741</v>
      </c>
      <c r="H136" s="2">
        <f t="shared" si="6"/>
        <v>8.12610499838997E-3</v>
      </c>
      <c r="I136" s="1">
        <v>16.093369565217387</v>
      </c>
      <c r="J136" s="1">
        <v>0.39130434782608697</v>
      </c>
      <c r="K136" s="2">
        <f t="shared" si="7"/>
        <v>2.4314631329402477E-2</v>
      </c>
      <c r="L136" s="1">
        <v>85.832500000000024</v>
      </c>
      <c r="M136" s="1">
        <v>1.0543478260869565</v>
      </c>
      <c r="N136" s="2">
        <f t="shared" si="8"/>
        <v>1.2283783253277678E-2</v>
      </c>
    </row>
    <row r="137" spans="1:14" x14ac:dyDescent="0.3">
      <c r="A137" t="s">
        <v>32</v>
      </c>
      <c r="B137" t="s">
        <v>222</v>
      </c>
      <c r="C137" t="s">
        <v>37</v>
      </c>
      <c r="D137" t="s">
        <v>35</v>
      </c>
      <c r="E137" s="1">
        <v>16.282608695652176</v>
      </c>
      <c r="F137" s="1">
        <v>35.084347826086962</v>
      </c>
      <c r="G137" s="1">
        <v>0</v>
      </c>
      <c r="H137" s="2">
        <f t="shared" si="6"/>
        <v>0</v>
      </c>
      <c r="I137" s="1">
        <v>9.3517391304347832</v>
      </c>
      <c r="J137" s="1">
        <v>0</v>
      </c>
      <c r="K137" s="2">
        <f t="shared" si="7"/>
        <v>0</v>
      </c>
      <c r="L137" s="1">
        <v>68.004782608695606</v>
      </c>
      <c r="M137" s="1">
        <v>0</v>
      </c>
      <c r="N137" s="2">
        <f t="shared" si="8"/>
        <v>0</v>
      </c>
    </row>
    <row r="138" spans="1:14" x14ac:dyDescent="0.3">
      <c r="A138" t="s">
        <v>32</v>
      </c>
      <c r="B138" t="s">
        <v>223</v>
      </c>
      <c r="C138" t="s">
        <v>55</v>
      </c>
      <c r="D138" t="s">
        <v>50</v>
      </c>
      <c r="E138" s="1">
        <v>59.782608695652172</v>
      </c>
      <c r="F138" s="1">
        <v>14.217391304347828</v>
      </c>
      <c r="G138" s="1">
        <v>0.1358695652173913</v>
      </c>
      <c r="H138" s="2">
        <f t="shared" si="6"/>
        <v>9.5565749235473983E-3</v>
      </c>
      <c r="I138" s="1">
        <v>56.988586956521736</v>
      </c>
      <c r="J138" s="1">
        <v>7.6086956521739135E-2</v>
      </c>
      <c r="K138" s="2">
        <f t="shared" si="7"/>
        <v>1.3351262171105963E-3</v>
      </c>
      <c r="L138" s="1">
        <v>104.98097826086956</v>
      </c>
      <c r="M138" s="1">
        <v>4.4402173913043477</v>
      </c>
      <c r="N138" s="2">
        <f t="shared" si="8"/>
        <v>4.2295446897729919E-2</v>
      </c>
    </row>
    <row r="139" spans="1:14" x14ac:dyDescent="0.3">
      <c r="A139" t="s">
        <v>32</v>
      </c>
      <c r="B139" t="s">
        <v>224</v>
      </c>
      <c r="C139" t="s">
        <v>225</v>
      </c>
      <c r="D139" t="s">
        <v>114</v>
      </c>
      <c r="E139" s="1">
        <v>27.934782608695652</v>
      </c>
      <c r="F139" s="1">
        <v>30.836739130434797</v>
      </c>
      <c r="G139" s="1">
        <v>11.917173913043479</v>
      </c>
      <c r="H139" s="2">
        <f t="shared" si="6"/>
        <v>0.38646024998413792</v>
      </c>
      <c r="I139" s="1">
        <v>37.814347826086973</v>
      </c>
      <c r="J139" s="1">
        <v>12.521739130434783</v>
      </c>
      <c r="K139" s="2">
        <f t="shared" si="7"/>
        <v>0.33113724949122131</v>
      </c>
      <c r="L139" s="1">
        <v>72.458695652173944</v>
      </c>
      <c r="M139" s="1">
        <v>6.5217391304347824E-2</v>
      </c>
      <c r="N139" s="2">
        <f t="shared" si="8"/>
        <v>9.0006300441030826E-4</v>
      </c>
    </row>
    <row r="140" spans="1:14" x14ac:dyDescent="0.3">
      <c r="A140" t="s">
        <v>32</v>
      </c>
      <c r="B140" t="s">
        <v>226</v>
      </c>
      <c r="C140" t="s">
        <v>211</v>
      </c>
      <c r="D140" t="s">
        <v>35</v>
      </c>
      <c r="E140" s="1">
        <v>25.978260869565219</v>
      </c>
      <c r="F140" s="1">
        <v>24.373043478260882</v>
      </c>
      <c r="G140" s="1">
        <v>2.1739130434782608E-2</v>
      </c>
      <c r="H140" s="2">
        <f t="shared" si="6"/>
        <v>8.9193335473973338E-4</v>
      </c>
      <c r="I140" s="1">
        <v>32.629782608695656</v>
      </c>
      <c r="J140" s="1">
        <v>0</v>
      </c>
      <c r="K140" s="2">
        <f t="shared" si="7"/>
        <v>0</v>
      </c>
      <c r="L140" s="1">
        <v>75.323152173913073</v>
      </c>
      <c r="M140" s="1">
        <v>0</v>
      </c>
      <c r="N140" s="2">
        <f t="shared" si="8"/>
        <v>0</v>
      </c>
    </row>
    <row r="141" spans="1:14" x14ac:dyDescent="0.3">
      <c r="A141" t="s">
        <v>32</v>
      </c>
      <c r="B141" t="s">
        <v>227</v>
      </c>
      <c r="C141" t="s">
        <v>34</v>
      </c>
      <c r="D141" t="s">
        <v>35</v>
      </c>
      <c r="E141" s="1">
        <v>36.989130434782609</v>
      </c>
      <c r="F141" s="1">
        <v>41.663586956521719</v>
      </c>
      <c r="G141" s="1">
        <v>0</v>
      </c>
      <c r="H141" s="2">
        <f t="shared" si="6"/>
        <v>0</v>
      </c>
      <c r="I141" s="1">
        <v>33.368586956521739</v>
      </c>
      <c r="J141" s="1">
        <v>0</v>
      </c>
      <c r="K141" s="2">
        <f t="shared" si="7"/>
        <v>0</v>
      </c>
      <c r="L141" s="1">
        <v>109.94173913043478</v>
      </c>
      <c r="M141" s="1">
        <v>2.1668478260869564</v>
      </c>
      <c r="N141" s="2">
        <f t="shared" si="8"/>
        <v>1.970905538902027E-2</v>
      </c>
    </row>
    <row r="142" spans="1:14" x14ac:dyDescent="0.3">
      <c r="A142" t="s">
        <v>32</v>
      </c>
      <c r="B142" t="s">
        <v>228</v>
      </c>
      <c r="C142" t="s">
        <v>92</v>
      </c>
      <c r="D142" t="s">
        <v>35</v>
      </c>
      <c r="E142" s="1">
        <v>41.228260869565219</v>
      </c>
      <c r="F142" s="1">
        <v>22.225543478260871</v>
      </c>
      <c r="G142" s="1">
        <v>1.1304347826086956</v>
      </c>
      <c r="H142" s="2">
        <f t="shared" si="6"/>
        <v>5.0861963565228013E-2</v>
      </c>
      <c r="I142" s="1">
        <v>28.236413043478262</v>
      </c>
      <c r="J142" s="1">
        <v>3.8913043478260869</v>
      </c>
      <c r="K142" s="2">
        <f t="shared" si="7"/>
        <v>0.13781156770281974</v>
      </c>
      <c r="L142" s="1">
        <v>88.073369565217391</v>
      </c>
      <c r="M142" s="1">
        <v>22.766304347826086</v>
      </c>
      <c r="N142" s="2">
        <f t="shared" si="8"/>
        <v>0.25849248711857087</v>
      </c>
    </row>
    <row r="143" spans="1:14" x14ac:dyDescent="0.3">
      <c r="A143" t="s">
        <v>32</v>
      </c>
      <c r="B143" t="s">
        <v>229</v>
      </c>
      <c r="C143" t="s">
        <v>37</v>
      </c>
      <c r="D143" t="s">
        <v>35</v>
      </c>
      <c r="E143" s="1">
        <v>30.130434782608695</v>
      </c>
      <c r="F143" s="1">
        <v>12.009456521739132</v>
      </c>
      <c r="G143" s="1">
        <v>0</v>
      </c>
      <c r="H143" s="2">
        <f t="shared" si="6"/>
        <v>0</v>
      </c>
      <c r="I143" s="1">
        <v>43.672826086956519</v>
      </c>
      <c r="J143" s="1">
        <v>0</v>
      </c>
      <c r="K143" s="2">
        <f t="shared" si="7"/>
        <v>0</v>
      </c>
      <c r="L143" s="1">
        <v>110.48369565217395</v>
      </c>
      <c r="M143" s="1">
        <v>0</v>
      </c>
      <c r="N143" s="2">
        <f t="shared" si="8"/>
        <v>0</v>
      </c>
    </row>
    <row r="144" spans="1:14" x14ac:dyDescent="0.3">
      <c r="A144" t="s">
        <v>32</v>
      </c>
      <c r="B144" t="s">
        <v>230</v>
      </c>
      <c r="C144" t="s">
        <v>231</v>
      </c>
      <c r="D144" t="s">
        <v>121</v>
      </c>
      <c r="E144" s="1">
        <v>112.6195652173913</v>
      </c>
      <c r="F144" s="1">
        <v>39.919130434782616</v>
      </c>
      <c r="G144" s="1">
        <v>0</v>
      </c>
      <c r="H144" s="2">
        <f t="shared" si="6"/>
        <v>0</v>
      </c>
      <c r="I144" s="1">
        <v>57.965108695652155</v>
      </c>
      <c r="J144" s="1">
        <v>19.771739130434781</v>
      </c>
      <c r="K144" s="2">
        <f t="shared" si="7"/>
        <v>0.3410972492822707</v>
      </c>
      <c r="L144" s="1">
        <v>222.37891304347832</v>
      </c>
      <c r="M144" s="1">
        <v>6.2934782608695654</v>
      </c>
      <c r="N144" s="2">
        <f t="shared" si="8"/>
        <v>2.8300697106290372E-2</v>
      </c>
    </row>
    <row r="145" spans="1:14" x14ac:dyDescent="0.3">
      <c r="A145" t="s">
        <v>32</v>
      </c>
      <c r="B145" t="s">
        <v>232</v>
      </c>
      <c r="C145" t="s">
        <v>136</v>
      </c>
      <c r="D145" t="s">
        <v>137</v>
      </c>
      <c r="E145" s="1">
        <v>83.760869565217391</v>
      </c>
      <c r="F145" s="1">
        <v>34.8125</v>
      </c>
      <c r="G145" s="1">
        <v>0</v>
      </c>
      <c r="H145" s="2">
        <f t="shared" si="6"/>
        <v>0</v>
      </c>
      <c r="I145" s="1">
        <v>52.301630434782609</v>
      </c>
      <c r="J145" s="1">
        <v>0</v>
      </c>
      <c r="K145" s="2">
        <f t="shared" si="7"/>
        <v>0</v>
      </c>
      <c r="L145" s="1">
        <v>213.1983695652174</v>
      </c>
      <c r="M145" s="1">
        <v>0</v>
      </c>
      <c r="N145" s="2">
        <f t="shared" si="8"/>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5"/>
  <sheetViews>
    <sheetView workbookViewId="0">
      <pane ySplit="1" topLeftCell="A2" activePane="bottomLeft" state="frozen"/>
      <selection activeCell="D1" sqref="D1"/>
      <selection pane="bottomLeft" sqref="A1:XFD1"/>
    </sheetView>
  </sheetViews>
  <sheetFormatPr defaultColWidth="9.77734375" defaultRowHeight="14.4" x14ac:dyDescent="0.3"/>
  <cols>
    <col min="2" max="2" width="51.88671875" bestFit="1" customWidth="1"/>
  </cols>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66.271739130434781</v>
      </c>
      <c r="F2" s="1">
        <v>5.4782608695652177</v>
      </c>
      <c r="G2" s="1">
        <v>0.27173913043478259</v>
      </c>
      <c r="H2" s="1">
        <v>0.86956521739130432</v>
      </c>
      <c r="I2" s="1">
        <v>6.5434782608695654</v>
      </c>
      <c r="J2" s="1">
        <v>10.741847826086957</v>
      </c>
      <c r="K2" s="1">
        <v>8.1875</v>
      </c>
      <c r="L2" s="1">
        <f t="shared" ref="L2:L33" si="0">SUM(J2,K2)</f>
        <v>18.929347826086957</v>
      </c>
      <c r="M2" s="1">
        <f t="shared" ref="M2:M33" si="1">L2/E2</f>
        <v>0.28563227816959164</v>
      </c>
      <c r="N2" s="1">
        <v>11.801630434782609</v>
      </c>
      <c r="O2" s="1">
        <v>0</v>
      </c>
      <c r="P2" s="1">
        <f t="shared" ref="P2:P33" si="2">SUM(N2,O2)</f>
        <v>11.801630434782609</v>
      </c>
      <c r="Q2" s="1">
        <f t="shared" ref="Q2:Q33" si="3">P2/E2</f>
        <v>0.17807938330326392</v>
      </c>
    </row>
    <row r="3" spans="1:17" x14ac:dyDescent="0.3">
      <c r="A3" t="s">
        <v>32</v>
      </c>
      <c r="B3" t="s">
        <v>36</v>
      </c>
      <c r="C3" t="s">
        <v>37</v>
      </c>
      <c r="D3" t="s">
        <v>35</v>
      </c>
      <c r="E3" s="1">
        <v>36.347826086956523</v>
      </c>
      <c r="F3" s="1">
        <v>5.7391304347826084</v>
      </c>
      <c r="G3" s="1">
        <v>1.2173913043478262</v>
      </c>
      <c r="H3" s="1">
        <v>0</v>
      </c>
      <c r="I3" s="1">
        <v>0</v>
      </c>
      <c r="J3" s="1">
        <v>0</v>
      </c>
      <c r="K3" s="1">
        <v>0</v>
      </c>
      <c r="L3" s="1">
        <f t="shared" si="0"/>
        <v>0</v>
      </c>
      <c r="M3" s="1">
        <f t="shared" si="1"/>
        <v>0</v>
      </c>
      <c r="N3" s="1">
        <v>0</v>
      </c>
      <c r="O3" s="1">
        <v>0</v>
      </c>
      <c r="P3" s="1">
        <f t="shared" si="2"/>
        <v>0</v>
      </c>
      <c r="Q3" s="1">
        <f t="shared" si="3"/>
        <v>0</v>
      </c>
    </row>
    <row r="4" spans="1:17" x14ac:dyDescent="0.3">
      <c r="A4" t="s">
        <v>32</v>
      </c>
      <c r="B4" t="s">
        <v>38</v>
      </c>
      <c r="C4" t="s">
        <v>39</v>
      </c>
      <c r="D4" t="s">
        <v>35</v>
      </c>
      <c r="E4" s="1">
        <v>47.206521739130437</v>
      </c>
      <c r="F4" s="1">
        <v>11.594347826086958</v>
      </c>
      <c r="G4" s="1">
        <v>3.5869565217391304</v>
      </c>
      <c r="H4" s="1">
        <v>0</v>
      </c>
      <c r="I4" s="1">
        <v>0</v>
      </c>
      <c r="J4" s="1">
        <v>0</v>
      </c>
      <c r="K4" s="1">
        <v>4.6468478260869546</v>
      </c>
      <c r="L4" s="1">
        <f t="shared" si="0"/>
        <v>4.6468478260869546</v>
      </c>
      <c r="M4" s="1">
        <f t="shared" si="1"/>
        <v>9.8436564586691186E-2</v>
      </c>
      <c r="N4" s="1">
        <v>0</v>
      </c>
      <c r="O4" s="1">
        <v>0</v>
      </c>
      <c r="P4" s="1">
        <f t="shared" si="2"/>
        <v>0</v>
      </c>
      <c r="Q4" s="1">
        <f t="shared" si="3"/>
        <v>0</v>
      </c>
    </row>
    <row r="5" spans="1:17" x14ac:dyDescent="0.3">
      <c r="A5" t="s">
        <v>32</v>
      </c>
      <c r="B5" t="s">
        <v>40</v>
      </c>
      <c r="C5" t="s">
        <v>41</v>
      </c>
      <c r="D5" t="s">
        <v>35</v>
      </c>
      <c r="E5" s="1">
        <v>36.565217391304351</v>
      </c>
      <c r="F5" s="1">
        <v>11.536304347826089</v>
      </c>
      <c r="G5" s="1">
        <v>0.71739130434782605</v>
      </c>
      <c r="H5" s="1">
        <v>0</v>
      </c>
      <c r="I5" s="1">
        <v>0</v>
      </c>
      <c r="J5" s="1">
        <v>0</v>
      </c>
      <c r="K5" s="1">
        <v>0</v>
      </c>
      <c r="L5" s="1">
        <f t="shared" si="0"/>
        <v>0</v>
      </c>
      <c r="M5" s="1">
        <f t="shared" si="1"/>
        <v>0</v>
      </c>
      <c r="N5" s="1">
        <v>0</v>
      </c>
      <c r="O5" s="1">
        <v>0</v>
      </c>
      <c r="P5" s="1">
        <f t="shared" si="2"/>
        <v>0</v>
      </c>
      <c r="Q5" s="1">
        <f t="shared" si="3"/>
        <v>0</v>
      </c>
    </row>
    <row r="6" spans="1:17" x14ac:dyDescent="0.3">
      <c r="A6" t="s">
        <v>32</v>
      </c>
      <c r="B6" t="s">
        <v>42</v>
      </c>
      <c r="C6" t="s">
        <v>41</v>
      </c>
      <c r="D6" t="s">
        <v>35</v>
      </c>
      <c r="E6" s="1">
        <v>135.85869565217391</v>
      </c>
      <c r="F6" s="1">
        <v>5.7391304347826084</v>
      </c>
      <c r="G6" s="1">
        <v>0.2391304347826087</v>
      </c>
      <c r="H6" s="1">
        <v>1.326086956521739</v>
      </c>
      <c r="I6" s="1">
        <v>3.1304347826086958</v>
      </c>
      <c r="J6" s="1">
        <v>0</v>
      </c>
      <c r="K6" s="1">
        <v>11.529891304347826</v>
      </c>
      <c r="L6" s="1">
        <f t="shared" si="0"/>
        <v>11.529891304347826</v>
      </c>
      <c r="M6" s="1">
        <f t="shared" si="1"/>
        <v>8.4866789343147453E-2</v>
      </c>
      <c r="N6" s="1">
        <v>5.7391304347826084</v>
      </c>
      <c r="O6" s="1">
        <v>8.5873913043478254</v>
      </c>
      <c r="P6" s="1">
        <f t="shared" si="2"/>
        <v>14.326521739130435</v>
      </c>
      <c r="Q6" s="1">
        <f t="shared" si="3"/>
        <v>0.10545163613089048</v>
      </c>
    </row>
    <row r="7" spans="1:17" x14ac:dyDescent="0.3">
      <c r="A7" t="s">
        <v>32</v>
      </c>
      <c r="B7" t="s">
        <v>43</v>
      </c>
      <c r="C7" t="s">
        <v>34</v>
      </c>
      <c r="D7" t="s">
        <v>35</v>
      </c>
      <c r="E7" s="1">
        <v>89.978260869565219</v>
      </c>
      <c r="F7" s="1">
        <v>5.7391304347826084</v>
      </c>
      <c r="G7" s="1">
        <v>2.4565217391304346</v>
      </c>
      <c r="H7" s="1">
        <v>0.88043478260869568</v>
      </c>
      <c r="I7" s="1">
        <v>8.0869565217391308</v>
      </c>
      <c r="J7" s="1">
        <v>0</v>
      </c>
      <c r="K7" s="1">
        <v>13.861413043478262</v>
      </c>
      <c r="L7" s="1">
        <f t="shared" si="0"/>
        <v>13.861413043478262</v>
      </c>
      <c r="M7" s="1">
        <f t="shared" si="1"/>
        <v>0.15405291133123944</v>
      </c>
      <c r="N7" s="1">
        <v>0</v>
      </c>
      <c r="O7" s="1">
        <v>2.6239130434782605</v>
      </c>
      <c r="P7" s="1">
        <f t="shared" si="2"/>
        <v>2.6239130434782605</v>
      </c>
      <c r="Q7" s="1">
        <f t="shared" si="3"/>
        <v>2.9161633244745102E-2</v>
      </c>
    </row>
    <row r="8" spans="1:17" x14ac:dyDescent="0.3">
      <c r="A8" t="s">
        <v>32</v>
      </c>
      <c r="B8" t="s">
        <v>44</v>
      </c>
      <c r="C8" t="s">
        <v>41</v>
      </c>
      <c r="D8" t="s">
        <v>35</v>
      </c>
      <c r="E8" s="1">
        <v>43.728260869565219</v>
      </c>
      <c r="F8" s="1">
        <v>5.7391304347826084</v>
      </c>
      <c r="G8" s="1">
        <v>0.21195652173913043</v>
      </c>
      <c r="H8" s="1">
        <v>0.19565217391304349</v>
      </c>
      <c r="I8" s="1">
        <v>1.4130434782608696</v>
      </c>
      <c r="J8" s="1">
        <v>5.4493478260869557</v>
      </c>
      <c r="K8" s="1">
        <v>7.3782608695652154</v>
      </c>
      <c r="L8" s="1">
        <f t="shared" si="0"/>
        <v>12.82760869565217</v>
      </c>
      <c r="M8" s="1">
        <f t="shared" si="1"/>
        <v>0.29334824757643541</v>
      </c>
      <c r="N8" s="1">
        <v>0</v>
      </c>
      <c r="O8" s="1">
        <v>5.7391304347826084</v>
      </c>
      <c r="P8" s="1">
        <f t="shared" si="2"/>
        <v>5.7391304347826084</v>
      </c>
      <c r="Q8" s="1">
        <f t="shared" si="3"/>
        <v>0.13124533929903057</v>
      </c>
    </row>
    <row r="9" spans="1:17" x14ac:dyDescent="0.3">
      <c r="A9" t="s">
        <v>32</v>
      </c>
      <c r="B9" t="s">
        <v>45</v>
      </c>
      <c r="C9" t="s">
        <v>46</v>
      </c>
      <c r="D9" t="s">
        <v>47</v>
      </c>
      <c r="E9" s="1">
        <v>99.010869565217391</v>
      </c>
      <c r="F9" s="1">
        <v>5.6523913043478258</v>
      </c>
      <c r="G9" s="1">
        <v>0</v>
      </c>
      <c r="H9" s="1">
        <v>1.1956521739130435</v>
      </c>
      <c r="I9" s="1">
        <v>13.456521739130435</v>
      </c>
      <c r="J9" s="1">
        <v>8.3695652173913064</v>
      </c>
      <c r="K9" s="1">
        <v>4.8920652173913037</v>
      </c>
      <c r="L9" s="1">
        <f t="shared" si="0"/>
        <v>13.26163043478261</v>
      </c>
      <c r="M9" s="1">
        <f t="shared" si="1"/>
        <v>0.13394115709737622</v>
      </c>
      <c r="N9" s="1">
        <v>5.4784782608695659</v>
      </c>
      <c r="O9" s="1">
        <v>15.046521739130435</v>
      </c>
      <c r="P9" s="1">
        <f t="shared" si="2"/>
        <v>20.525000000000002</v>
      </c>
      <c r="Q9" s="1">
        <f t="shared" si="3"/>
        <v>0.20730047206059943</v>
      </c>
    </row>
    <row r="10" spans="1:17" x14ac:dyDescent="0.3">
      <c r="A10" t="s">
        <v>32</v>
      </c>
      <c r="B10" t="s">
        <v>48</v>
      </c>
      <c r="C10" t="s">
        <v>49</v>
      </c>
      <c r="D10" t="s">
        <v>50</v>
      </c>
      <c r="E10" s="1">
        <v>50.880434782608695</v>
      </c>
      <c r="F10" s="1">
        <v>5.7391304347826084</v>
      </c>
      <c r="G10" s="1">
        <v>0</v>
      </c>
      <c r="H10" s="1">
        <v>0</v>
      </c>
      <c r="I10" s="1">
        <v>0</v>
      </c>
      <c r="J10" s="1">
        <v>4.1739130434782608</v>
      </c>
      <c r="K10" s="1">
        <v>59.418478260869563</v>
      </c>
      <c r="L10" s="1">
        <f t="shared" si="0"/>
        <v>63.592391304347821</v>
      </c>
      <c r="M10" s="1">
        <f t="shared" si="1"/>
        <v>1.249839777825251</v>
      </c>
      <c r="N10" s="1">
        <v>5.1304347826086953</v>
      </c>
      <c r="O10" s="1">
        <v>0</v>
      </c>
      <c r="P10" s="1">
        <f t="shared" si="2"/>
        <v>5.1304347826086953</v>
      </c>
      <c r="Q10" s="1">
        <f t="shared" si="3"/>
        <v>0.10083315530869472</v>
      </c>
    </row>
    <row r="11" spans="1:17" x14ac:dyDescent="0.3">
      <c r="A11" t="s">
        <v>32</v>
      </c>
      <c r="B11" t="s">
        <v>51</v>
      </c>
      <c r="C11" t="s">
        <v>52</v>
      </c>
      <c r="D11" t="s">
        <v>35</v>
      </c>
      <c r="E11" s="1">
        <v>85.75</v>
      </c>
      <c r="F11" s="1">
        <v>5.3913043478260869</v>
      </c>
      <c r="G11" s="1">
        <v>0.17391304347826086</v>
      </c>
      <c r="H11" s="1">
        <v>0.52130434782608681</v>
      </c>
      <c r="I11" s="1">
        <v>5.3043478260869561</v>
      </c>
      <c r="J11" s="1">
        <v>5.2173913043478262</v>
      </c>
      <c r="K11" s="1">
        <v>9.4239130434782616</v>
      </c>
      <c r="L11" s="1">
        <f t="shared" si="0"/>
        <v>14.641304347826088</v>
      </c>
      <c r="M11" s="1">
        <f t="shared" si="1"/>
        <v>0.17074407402712638</v>
      </c>
      <c r="N11" s="1">
        <v>2.9565217391304346</v>
      </c>
      <c r="O11" s="1">
        <v>13.209239130434783</v>
      </c>
      <c r="P11" s="1">
        <f t="shared" si="2"/>
        <v>16.165760869565219</v>
      </c>
      <c r="Q11" s="1">
        <f t="shared" si="3"/>
        <v>0.18852199264799088</v>
      </c>
    </row>
    <row r="12" spans="1:17" x14ac:dyDescent="0.3">
      <c r="A12" t="s">
        <v>32</v>
      </c>
      <c r="B12" t="s">
        <v>53</v>
      </c>
      <c r="C12" t="s">
        <v>34</v>
      </c>
      <c r="D12" t="s">
        <v>35</v>
      </c>
      <c r="E12" s="1">
        <v>156.10869565217391</v>
      </c>
      <c r="F12" s="1">
        <v>4.7826086956521738</v>
      </c>
      <c r="G12" s="1">
        <v>1.0869565217391304E-2</v>
      </c>
      <c r="H12" s="1">
        <v>0.94565217391304346</v>
      </c>
      <c r="I12" s="1">
        <v>2.2717391304347827</v>
      </c>
      <c r="J12" s="1">
        <v>0</v>
      </c>
      <c r="K12" s="1">
        <v>0</v>
      </c>
      <c r="L12" s="1">
        <f t="shared" si="0"/>
        <v>0</v>
      </c>
      <c r="M12" s="1">
        <f t="shared" si="1"/>
        <v>0</v>
      </c>
      <c r="N12" s="1">
        <v>1.826086956521739</v>
      </c>
      <c r="O12" s="1">
        <v>8.6956521739130432E-2</v>
      </c>
      <c r="P12" s="1">
        <f t="shared" si="2"/>
        <v>1.9130434782608694</v>
      </c>
      <c r="Q12" s="1">
        <f t="shared" si="3"/>
        <v>1.225456064614956E-2</v>
      </c>
    </row>
    <row r="13" spans="1:17" x14ac:dyDescent="0.3">
      <c r="A13" t="s">
        <v>32</v>
      </c>
      <c r="B13" t="s">
        <v>54</v>
      </c>
      <c r="C13" t="s">
        <v>55</v>
      </c>
      <c r="D13" t="s">
        <v>50</v>
      </c>
      <c r="E13" s="1">
        <v>116.45652173913044</v>
      </c>
      <c r="F13" s="1">
        <v>5.7391304347826084</v>
      </c>
      <c r="G13" s="1">
        <v>0</v>
      </c>
      <c r="H13" s="1">
        <v>9.2391304347826081E-2</v>
      </c>
      <c r="I13" s="1">
        <v>1.576086956521739</v>
      </c>
      <c r="J13" s="1">
        <v>5.7391304347826084</v>
      </c>
      <c r="K13" s="1">
        <v>19.339673913043477</v>
      </c>
      <c r="L13" s="1">
        <f t="shared" si="0"/>
        <v>25.078804347826086</v>
      </c>
      <c r="M13" s="1">
        <f t="shared" si="1"/>
        <v>0.21534907597535932</v>
      </c>
      <c r="N13" s="1">
        <v>5.7391304347826084</v>
      </c>
      <c r="O13" s="1">
        <v>0</v>
      </c>
      <c r="P13" s="1">
        <f t="shared" si="2"/>
        <v>5.7391304347826084</v>
      </c>
      <c r="Q13" s="1">
        <f t="shared" si="3"/>
        <v>4.9281314168377818E-2</v>
      </c>
    </row>
    <row r="14" spans="1:17" x14ac:dyDescent="0.3">
      <c r="A14" t="s">
        <v>32</v>
      </c>
      <c r="B14" t="s">
        <v>56</v>
      </c>
      <c r="C14" t="s">
        <v>57</v>
      </c>
      <c r="D14" t="s">
        <v>35</v>
      </c>
      <c r="E14" s="1">
        <v>51.097826086956523</v>
      </c>
      <c r="F14" s="1">
        <v>0</v>
      </c>
      <c r="G14" s="1">
        <v>0</v>
      </c>
      <c r="H14" s="1">
        <v>0</v>
      </c>
      <c r="I14" s="1">
        <v>0</v>
      </c>
      <c r="J14" s="1">
        <v>4.9736956521739133</v>
      </c>
      <c r="K14" s="1">
        <v>0</v>
      </c>
      <c r="L14" s="1">
        <f t="shared" si="0"/>
        <v>4.9736956521739133</v>
      </c>
      <c r="M14" s="1">
        <f t="shared" si="1"/>
        <v>9.7336736864496912E-2</v>
      </c>
      <c r="N14" s="1">
        <v>14.071956521739127</v>
      </c>
      <c r="O14" s="1">
        <v>9.695652173913043</v>
      </c>
      <c r="P14" s="1">
        <f t="shared" si="2"/>
        <v>23.767608695652171</v>
      </c>
      <c r="Q14" s="1">
        <f t="shared" si="3"/>
        <v>0.46513933205700908</v>
      </c>
    </row>
    <row r="15" spans="1:17" x14ac:dyDescent="0.3">
      <c r="A15" t="s">
        <v>32</v>
      </c>
      <c r="B15" t="s">
        <v>58</v>
      </c>
      <c r="C15" t="s">
        <v>34</v>
      </c>
      <c r="D15" t="s">
        <v>35</v>
      </c>
      <c r="E15" s="1">
        <v>60.869565217391305</v>
      </c>
      <c r="F15" s="1">
        <v>12.695652173913043</v>
      </c>
      <c r="G15" s="1">
        <v>5.8695652173913045E-2</v>
      </c>
      <c r="H15" s="1">
        <v>0.57608695652173914</v>
      </c>
      <c r="I15" s="1">
        <v>5.5652173913043477</v>
      </c>
      <c r="J15" s="1">
        <v>0</v>
      </c>
      <c r="K15" s="1">
        <v>13.346304347826083</v>
      </c>
      <c r="L15" s="1">
        <f t="shared" si="0"/>
        <v>13.346304347826083</v>
      </c>
      <c r="M15" s="1">
        <f t="shared" si="1"/>
        <v>0.21926071428571423</v>
      </c>
      <c r="N15" s="1">
        <v>4.5217391304347823</v>
      </c>
      <c r="O15" s="1">
        <v>1.013804347826087</v>
      </c>
      <c r="P15" s="1">
        <f t="shared" si="2"/>
        <v>5.5355434782608697</v>
      </c>
      <c r="Q15" s="1">
        <f t="shared" si="3"/>
        <v>9.0941071428571427E-2</v>
      </c>
    </row>
    <row r="16" spans="1:17" x14ac:dyDescent="0.3">
      <c r="A16" t="s">
        <v>32</v>
      </c>
      <c r="B16" t="s">
        <v>59</v>
      </c>
      <c r="C16" t="s">
        <v>39</v>
      </c>
      <c r="D16" t="s">
        <v>35</v>
      </c>
      <c r="E16" s="1">
        <v>150.22826086956522</v>
      </c>
      <c r="F16" s="1">
        <v>5.7391304347826084</v>
      </c>
      <c r="G16" s="1">
        <v>1.1304347826086956</v>
      </c>
      <c r="H16" s="1">
        <v>0</v>
      </c>
      <c r="I16" s="1">
        <v>0.59782608695652173</v>
      </c>
      <c r="J16" s="1">
        <v>5.6521739130434785</v>
      </c>
      <c r="K16" s="1">
        <v>18.754891304347833</v>
      </c>
      <c r="L16" s="1">
        <f t="shared" si="0"/>
        <v>24.407065217391313</v>
      </c>
      <c r="M16" s="1">
        <f t="shared" si="1"/>
        <v>0.16246653643007025</v>
      </c>
      <c r="N16" s="1">
        <v>5.3913043478260869</v>
      </c>
      <c r="O16" s="1">
        <v>26.761739130434787</v>
      </c>
      <c r="P16" s="1">
        <f t="shared" si="2"/>
        <v>32.153043478260876</v>
      </c>
      <c r="Q16" s="1">
        <f t="shared" si="3"/>
        <v>0.2140279285145793</v>
      </c>
    </row>
    <row r="17" spans="1:17" x14ac:dyDescent="0.3">
      <c r="A17" t="s">
        <v>32</v>
      </c>
      <c r="B17" t="s">
        <v>60</v>
      </c>
      <c r="C17" t="s">
        <v>55</v>
      </c>
      <c r="D17" t="s">
        <v>50</v>
      </c>
      <c r="E17" s="1">
        <v>23.206521739130434</v>
      </c>
      <c r="F17" s="1">
        <v>18.654347826086958</v>
      </c>
      <c r="G17" s="1">
        <v>0.61956521739130432</v>
      </c>
      <c r="H17" s="1">
        <v>0.25652173913043474</v>
      </c>
      <c r="I17" s="1">
        <v>0</v>
      </c>
      <c r="J17" s="1">
        <v>2.9130434782608696</v>
      </c>
      <c r="K17" s="1">
        <v>2.9483695652173911</v>
      </c>
      <c r="L17" s="1">
        <f t="shared" si="0"/>
        <v>5.8614130434782608</v>
      </c>
      <c r="M17" s="1">
        <f t="shared" si="1"/>
        <v>0.25257611241217798</v>
      </c>
      <c r="N17" s="1">
        <v>0</v>
      </c>
      <c r="O17" s="1">
        <v>5.6385869565217392</v>
      </c>
      <c r="P17" s="1">
        <f t="shared" si="2"/>
        <v>5.6385869565217392</v>
      </c>
      <c r="Q17" s="1">
        <f t="shared" si="3"/>
        <v>0.24297423887587824</v>
      </c>
    </row>
    <row r="18" spans="1:17" x14ac:dyDescent="0.3">
      <c r="A18" t="s">
        <v>32</v>
      </c>
      <c r="B18" t="s">
        <v>61</v>
      </c>
      <c r="C18" t="s">
        <v>34</v>
      </c>
      <c r="D18" t="s">
        <v>35</v>
      </c>
      <c r="E18" s="1">
        <v>82.054347826086953</v>
      </c>
      <c r="F18" s="1">
        <v>5.7391304347826084</v>
      </c>
      <c r="G18" s="1">
        <v>0.19565217391304349</v>
      </c>
      <c r="H18" s="1">
        <v>0.20652173913043478</v>
      </c>
      <c r="I18" s="1">
        <v>2.2717391304347827</v>
      </c>
      <c r="J18" s="1">
        <v>5.3043478260869561</v>
      </c>
      <c r="K18" s="1">
        <v>4.2967391304347817</v>
      </c>
      <c r="L18" s="1">
        <f t="shared" si="0"/>
        <v>9.6010869565217369</v>
      </c>
      <c r="M18" s="1">
        <f t="shared" si="1"/>
        <v>0.11700887534772815</v>
      </c>
      <c r="N18" s="1">
        <v>0</v>
      </c>
      <c r="O18" s="1">
        <v>9.7833695652173898</v>
      </c>
      <c r="P18" s="1">
        <f t="shared" si="2"/>
        <v>9.7833695652173898</v>
      </c>
      <c r="Q18" s="1">
        <f t="shared" si="3"/>
        <v>0.11923036163730294</v>
      </c>
    </row>
    <row r="19" spans="1:17" x14ac:dyDescent="0.3">
      <c r="A19" t="s">
        <v>32</v>
      </c>
      <c r="B19" t="s">
        <v>62</v>
      </c>
      <c r="C19" t="s">
        <v>63</v>
      </c>
      <c r="D19" t="s">
        <v>47</v>
      </c>
      <c r="E19" s="1">
        <v>86.402173913043484</v>
      </c>
      <c r="F19" s="1">
        <v>5.3043478260869561</v>
      </c>
      <c r="G19" s="1">
        <v>2.7826086956521738</v>
      </c>
      <c r="H19" s="1">
        <v>0.76086956521739135</v>
      </c>
      <c r="I19" s="1">
        <v>1.7934782608695652</v>
      </c>
      <c r="J19" s="1">
        <v>0</v>
      </c>
      <c r="K19" s="1">
        <v>41.828804347826086</v>
      </c>
      <c r="L19" s="1">
        <f t="shared" si="0"/>
        <v>41.828804347826086</v>
      </c>
      <c r="M19" s="1">
        <f t="shared" si="1"/>
        <v>0.48411749905648505</v>
      </c>
      <c r="N19" s="1">
        <v>0</v>
      </c>
      <c r="O19" s="1">
        <v>0</v>
      </c>
      <c r="P19" s="1">
        <f t="shared" si="2"/>
        <v>0</v>
      </c>
      <c r="Q19" s="1">
        <f t="shared" si="3"/>
        <v>0</v>
      </c>
    </row>
    <row r="20" spans="1:17" x14ac:dyDescent="0.3">
      <c r="A20" t="s">
        <v>32</v>
      </c>
      <c r="B20" t="s">
        <v>64</v>
      </c>
      <c r="C20" t="s">
        <v>55</v>
      </c>
      <c r="D20" t="s">
        <v>50</v>
      </c>
      <c r="E20" s="1">
        <v>115.16304347826087</v>
      </c>
      <c r="F20" s="1">
        <v>5.7391304347826084</v>
      </c>
      <c r="G20" s="1">
        <v>0.13043478260869565</v>
      </c>
      <c r="H20" s="1">
        <v>8.6956521739130432E-2</v>
      </c>
      <c r="I20" s="1">
        <v>5.2826086956521738</v>
      </c>
      <c r="J20" s="1">
        <v>0</v>
      </c>
      <c r="K20" s="1">
        <v>10.533043478260868</v>
      </c>
      <c r="L20" s="1">
        <f t="shared" si="0"/>
        <v>10.533043478260868</v>
      </c>
      <c r="M20" s="1">
        <f t="shared" si="1"/>
        <v>9.1462010382255765E-2</v>
      </c>
      <c r="N20" s="1">
        <v>0</v>
      </c>
      <c r="O20" s="1">
        <v>32.353695652173919</v>
      </c>
      <c r="P20" s="1">
        <f t="shared" si="2"/>
        <v>32.353695652173919</v>
      </c>
      <c r="Q20" s="1">
        <f t="shared" si="3"/>
        <v>0.28093817838603119</v>
      </c>
    </row>
    <row r="21" spans="1:17" x14ac:dyDescent="0.3">
      <c r="A21" t="s">
        <v>32</v>
      </c>
      <c r="B21" t="s">
        <v>65</v>
      </c>
      <c r="C21" t="s">
        <v>55</v>
      </c>
      <c r="D21" t="s">
        <v>50</v>
      </c>
      <c r="E21" s="1">
        <v>82.195652173913047</v>
      </c>
      <c r="F21" s="1">
        <v>0</v>
      </c>
      <c r="G21" s="1">
        <v>0</v>
      </c>
      <c r="H21" s="1">
        <v>0.58423913043478259</v>
      </c>
      <c r="I21" s="1">
        <v>1.3913043478260869</v>
      </c>
      <c r="J21" s="1">
        <v>5.1304347826086953</v>
      </c>
      <c r="K21" s="1">
        <v>5.6039130434782605</v>
      </c>
      <c r="L21" s="1">
        <f t="shared" si="0"/>
        <v>10.734347826086957</v>
      </c>
      <c r="M21" s="1">
        <f t="shared" si="1"/>
        <v>0.13059508066649034</v>
      </c>
      <c r="N21" s="1">
        <v>0</v>
      </c>
      <c r="O21" s="1">
        <v>16.875543478260862</v>
      </c>
      <c r="P21" s="1">
        <f t="shared" si="2"/>
        <v>16.875543478260862</v>
      </c>
      <c r="Q21" s="1">
        <f t="shared" si="3"/>
        <v>0.20530944194657488</v>
      </c>
    </row>
    <row r="22" spans="1:17" x14ac:dyDescent="0.3">
      <c r="A22" t="s">
        <v>32</v>
      </c>
      <c r="B22" t="s">
        <v>66</v>
      </c>
      <c r="C22" t="s">
        <v>39</v>
      </c>
      <c r="D22" t="s">
        <v>35</v>
      </c>
      <c r="E22" s="1">
        <v>58.989130434782609</v>
      </c>
      <c r="F22" s="1">
        <v>5.7391304347826084</v>
      </c>
      <c r="G22" s="1">
        <v>0.28695652173913011</v>
      </c>
      <c r="H22" s="1">
        <v>0</v>
      </c>
      <c r="I22" s="1">
        <v>0</v>
      </c>
      <c r="J22" s="1">
        <v>0</v>
      </c>
      <c r="K22" s="1">
        <v>7.1078260869565213</v>
      </c>
      <c r="L22" s="1">
        <f t="shared" si="0"/>
        <v>7.1078260869565213</v>
      </c>
      <c r="M22" s="1">
        <f t="shared" si="1"/>
        <v>0.12049382716049382</v>
      </c>
      <c r="N22" s="1">
        <v>0</v>
      </c>
      <c r="O22" s="1">
        <v>5.7391304347826084</v>
      </c>
      <c r="P22" s="1">
        <f t="shared" si="2"/>
        <v>5.7391304347826084</v>
      </c>
      <c r="Q22" s="1">
        <f t="shared" si="3"/>
        <v>9.7291321171918188E-2</v>
      </c>
    </row>
    <row r="23" spans="1:17" x14ac:dyDescent="0.3">
      <c r="A23" t="s">
        <v>32</v>
      </c>
      <c r="B23" t="s">
        <v>67</v>
      </c>
      <c r="C23" t="s">
        <v>52</v>
      </c>
      <c r="D23" t="s">
        <v>35</v>
      </c>
      <c r="E23" s="1">
        <v>108.72826086956522</v>
      </c>
      <c r="F23" s="1">
        <v>5.7391304347826084</v>
      </c>
      <c r="G23" s="1">
        <v>0.66304347826086951</v>
      </c>
      <c r="H23" s="1">
        <v>0.27717391304347827</v>
      </c>
      <c r="I23" s="1">
        <v>1.4456521739130435</v>
      </c>
      <c r="J23" s="1">
        <v>0</v>
      </c>
      <c r="K23" s="1">
        <v>14.863586956521734</v>
      </c>
      <c r="L23" s="1">
        <f t="shared" si="0"/>
        <v>14.863586956521734</v>
      </c>
      <c r="M23" s="1">
        <f t="shared" si="1"/>
        <v>0.13670398880335896</v>
      </c>
      <c r="N23" s="1">
        <v>0</v>
      </c>
      <c r="O23" s="1">
        <v>16.750760869565212</v>
      </c>
      <c r="P23" s="1">
        <f t="shared" si="2"/>
        <v>16.750760869565212</v>
      </c>
      <c r="Q23" s="1">
        <f t="shared" si="3"/>
        <v>0.15406078176547031</v>
      </c>
    </row>
    <row r="24" spans="1:17" x14ac:dyDescent="0.3">
      <c r="A24" t="s">
        <v>32</v>
      </c>
      <c r="B24" t="s">
        <v>68</v>
      </c>
      <c r="C24" t="s">
        <v>69</v>
      </c>
      <c r="D24" t="s">
        <v>70</v>
      </c>
      <c r="E24" s="1">
        <v>56.608695652173914</v>
      </c>
      <c r="F24" s="1">
        <v>2.652173913043478</v>
      </c>
      <c r="G24" s="1">
        <v>0</v>
      </c>
      <c r="H24" s="1">
        <v>0</v>
      </c>
      <c r="I24" s="1">
        <v>0</v>
      </c>
      <c r="J24" s="1">
        <v>0</v>
      </c>
      <c r="K24" s="1">
        <v>5.8858695652173916</v>
      </c>
      <c r="L24" s="1">
        <f t="shared" si="0"/>
        <v>5.8858695652173916</v>
      </c>
      <c r="M24" s="1">
        <f t="shared" si="1"/>
        <v>0.10397465437788019</v>
      </c>
      <c r="N24" s="1">
        <v>0</v>
      </c>
      <c r="O24" s="1">
        <v>0</v>
      </c>
      <c r="P24" s="1">
        <f t="shared" si="2"/>
        <v>0</v>
      </c>
      <c r="Q24" s="1">
        <f t="shared" si="3"/>
        <v>0</v>
      </c>
    </row>
    <row r="25" spans="1:17" x14ac:dyDescent="0.3">
      <c r="A25" t="s">
        <v>32</v>
      </c>
      <c r="B25" t="s">
        <v>71</v>
      </c>
      <c r="C25" t="s">
        <v>34</v>
      </c>
      <c r="D25" t="s">
        <v>35</v>
      </c>
      <c r="E25" s="1">
        <v>44.576086956521742</v>
      </c>
      <c r="F25" s="1">
        <v>5.4782608695652177</v>
      </c>
      <c r="G25" s="1">
        <v>1.3586956521739131</v>
      </c>
      <c r="H25" s="1">
        <v>9.7826086956521743E-2</v>
      </c>
      <c r="I25" s="1">
        <v>0.84782608695652173</v>
      </c>
      <c r="J25" s="1">
        <v>10.623478260869561</v>
      </c>
      <c r="K25" s="1">
        <v>108.56576086956521</v>
      </c>
      <c r="L25" s="1">
        <f t="shared" si="0"/>
        <v>119.18923913043477</v>
      </c>
      <c r="M25" s="1">
        <f t="shared" si="1"/>
        <v>2.673838088271153</v>
      </c>
      <c r="N25" s="1">
        <v>37.799673913043492</v>
      </c>
      <c r="O25" s="1">
        <v>0</v>
      </c>
      <c r="P25" s="1">
        <f t="shared" si="2"/>
        <v>37.799673913043492</v>
      </c>
      <c r="Q25" s="1">
        <f t="shared" si="3"/>
        <v>0.84798098024872004</v>
      </c>
    </row>
    <row r="26" spans="1:17" x14ac:dyDescent="0.3">
      <c r="A26" t="s">
        <v>32</v>
      </c>
      <c r="B26" t="s">
        <v>72</v>
      </c>
      <c r="C26" t="s">
        <v>41</v>
      </c>
      <c r="D26" t="s">
        <v>35</v>
      </c>
      <c r="E26" s="1">
        <v>104.48913043478261</v>
      </c>
      <c r="F26" s="1">
        <v>5.7391304347826084</v>
      </c>
      <c r="G26" s="1">
        <v>0.32608695652173914</v>
      </c>
      <c r="H26" s="1">
        <v>0.77173913043478259</v>
      </c>
      <c r="I26" s="1">
        <v>1.6304347826086956</v>
      </c>
      <c r="J26" s="1">
        <v>5.7026086956521764</v>
      </c>
      <c r="K26" s="1">
        <v>8.7514130434782622</v>
      </c>
      <c r="L26" s="1">
        <f t="shared" si="0"/>
        <v>14.45402173913044</v>
      </c>
      <c r="M26" s="1">
        <f t="shared" si="1"/>
        <v>0.13833038593571209</v>
      </c>
      <c r="N26" s="1">
        <v>0</v>
      </c>
      <c r="O26" s="1">
        <v>31.353260869565201</v>
      </c>
      <c r="P26" s="1">
        <f t="shared" si="2"/>
        <v>31.353260869565201</v>
      </c>
      <c r="Q26" s="1">
        <f t="shared" si="3"/>
        <v>0.30006241547903867</v>
      </c>
    </row>
    <row r="27" spans="1:17" x14ac:dyDescent="0.3">
      <c r="A27" t="s">
        <v>32</v>
      </c>
      <c r="B27" t="s">
        <v>73</v>
      </c>
      <c r="C27" t="s">
        <v>74</v>
      </c>
      <c r="D27" t="s">
        <v>50</v>
      </c>
      <c r="E27" s="1">
        <v>35.456521739130437</v>
      </c>
      <c r="F27" s="1">
        <v>5.0434782608695654</v>
      </c>
      <c r="G27" s="1">
        <v>0.21739130434782608</v>
      </c>
      <c r="H27" s="1">
        <v>0</v>
      </c>
      <c r="I27" s="1">
        <v>1.0978260869565217</v>
      </c>
      <c r="J27" s="1">
        <v>0</v>
      </c>
      <c r="K27" s="1">
        <v>3.3668478260869565</v>
      </c>
      <c r="L27" s="1">
        <f t="shared" si="0"/>
        <v>3.3668478260869565</v>
      </c>
      <c r="M27" s="1">
        <f t="shared" si="1"/>
        <v>9.4957081545064367E-2</v>
      </c>
      <c r="N27" s="1">
        <v>0</v>
      </c>
      <c r="O27" s="1">
        <v>5.3994565217391308</v>
      </c>
      <c r="P27" s="1">
        <f t="shared" si="2"/>
        <v>5.3994565217391308</v>
      </c>
      <c r="Q27" s="1">
        <f t="shared" si="3"/>
        <v>0.1522838749233599</v>
      </c>
    </row>
    <row r="28" spans="1:17" x14ac:dyDescent="0.3">
      <c r="A28" t="s">
        <v>32</v>
      </c>
      <c r="B28" t="s">
        <v>75</v>
      </c>
      <c r="C28" t="s">
        <v>34</v>
      </c>
      <c r="D28" t="s">
        <v>35</v>
      </c>
      <c r="E28" s="1">
        <v>177.13043478260869</v>
      </c>
      <c r="F28" s="1">
        <v>5.7391304347826084</v>
      </c>
      <c r="G28" s="1">
        <v>0</v>
      </c>
      <c r="H28" s="1">
        <v>0.16304347826086957</v>
      </c>
      <c r="I28" s="1">
        <v>0</v>
      </c>
      <c r="J28" s="1">
        <v>4.407499999999998</v>
      </c>
      <c r="K28" s="1">
        <v>19.627282608695655</v>
      </c>
      <c r="L28" s="1">
        <f t="shared" si="0"/>
        <v>24.034782608695654</v>
      </c>
      <c r="M28" s="1">
        <f t="shared" si="1"/>
        <v>0.13568973981345117</v>
      </c>
      <c r="N28" s="1">
        <v>0</v>
      </c>
      <c r="O28" s="1">
        <v>18.682608695652171</v>
      </c>
      <c r="P28" s="1">
        <f t="shared" si="2"/>
        <v>18.682608695652171</v>
      </c>
      <c r="Q28" s="1">
        <f t="shared" si="3"/>
        <v>0.10547373588610701</v>
      </c>
    </row>
    <row r="29" spans="1:17" x14ac:dyDescent="0.3">
      <c r="A29" t="s">
        <v>32</v>
      </c>
      <c r="B29" t="s">
        <v>76</v>
      </c>
      <c r="C29" t="s">
        <v>41</v>
      </c>
      <c r="D29" t="s">
        <v>35</v>
      </c>
      <c r="E29" s="1">
        <v>77.326086956521735</v>
      </c>
      <c r="F29" s="1">
        <v>5.7391304347826084</v>
      </c>
      <c r="G29" s="1">
        <v>0.21739130434782608</v>
      </c>
      <c r="H29" s="1">
        <v>0.54891304347826086</v>
      </c>
      <c r="I29" s="1">
        <v>1.173913043478261</v>
      </c>
      <c r="J29" s="1">
        <v>0</v>
      </c>
      <c r="K29" s="1">
        <v>4.0461956521739131</v>
      </c>
      <c r="L29" s="1">
        <f t="shared" si="0"/>
        <v>4.0461956521739131</v>
      </c>
      <c r="M29" s="1">
        <f t="shared" si="1"/>
        <v>5.2326398650548216E-2</v>
      </c>
      <c r="N29" s="1">
        <v>0</v>
      </c>
      <c r="O29" s="1">
        <v>21.956086956521748</v>
      </c>
      <c r="P29" s="1">
        <f t="shared" si="2"/>
        <v>21.956086956521748</v>
      </c>
      <c r="Q29" s="1">
        <f t="shared" si="3"/>
        <v>0.28394152375597426</v>
      </c>
    </row>
    <row r="30" spans="1:17" x14ac:dyDescent="0.3">
      <c r="A30" t="s">
        <v>32</v>
      </c>
      <c r="B30" t="s">
        <v>77</v>
      </c>
      <c r="C30" t="s">
        <v>52</v>
      </c>
      <c r="D30" t="s">
        <v>35</v>
      </c>
      <c r="E30" s="1">
        <v>77.445652173913047</v>
      </c>
      <c r="F30" s="1">
        <v>44.945869565217407</v>
      </c>
      <c r="G30" s="1">
        <v>0.30978260869565216</v>
      </c>
      <c r="H30" s="1">
        <v>0.38239130434782609</v>
      </c>
      <c r="I30" s="1">
        <v>1.4130434782608696</v>
      </c>
      <c r="J30" s="1">
        <v>5.0443478260869563</v>
      </c>
      <c r="K30" s="1">
        <v>6.7815217391304357</v>
      </c>
      <c r="L30" s="1">
        <f t="shared" si="0"/>
        <v>11.825869565217392</v>
      </c>
      <c r="M30" s="1">
        <f t="shared" si="1"/>
        <v>0.15269894736842105</v>
      </c>
      <c r="N30" s="1">
        <v>5.7336956521739131</v>
      </c>
      <c r="O30" s="1">
        <v>0</v>
      </c>
      <c r="P30" s="1">
        <f t="shared" si="2"/>
        <v>5.7336956521739131</v>
      </c>
      <c r="Q30" s="1">
        <f t="shared" si="3"/>
        <v>7.4035087719298245E-2</v>
      </c>
    </row>
    <row r="31" spans="1:17" x14ac:dyDescent="0.3">
      <c r="A31" t="s">
        <v>32</v>
      </c>
      <c r="B31" t="s">
        <v>78</v>
      </c>
      <c r="C31" t="s">
        <v>79</v>
      </c>
      <c r="D31" t="s">
        <v>80</v>
      </c>
      <c r="E31" s="1">
        <v>83.847826086956516</v>
      </c>
      <c r="F31" s="1">
        <v>5.6086956521739131</v>
      </c>
      <c r="G31" s="1">
        <v>0.2608695652173913</v>
      </c>
      <c r="H31" s="1">
        <v>0.23152173913043478</v>
      </c>
      <c r="I31" s="1">
        <v>0.78260869565217395</v>
      </c>
      <c r="J31" s="1">
        <v>5.4972826086956523</v>
      </c>
      <c r="K31" s="1">
        <v>7.9701086956521738</v>
      </c>
      <c r="L31" s="1">
        <f t="shared" si="0"/>
        <v>13.467391304347826</v>
      </c>
      <c r="M31" s="1">
        <f t="shared" si="1"/>
        <v>0.16061705989110708</v>
      </c>
      <c r="N31" s="1">
        <v>0</v>
      </c>
      <c r="O31" s="1">
        <v>17.402173913043477</v>
      </c>
      <c r="P31" s="1">
        <f t="shared" si="2"/>
        <v>17.402173913043477</v>
      </c>
      <c r="Q31" s="1">
        <f t="shared" si="3"/>
        <v>0.20754472387866216</v>
      </c>
    </row>
    <row r="32" spans="1:17" x14ac:dyDescent="0.3">
      <c r="A32" t="s">
        <v>32</v>
      </c>
      <c r="B32" t="s">
        <v>81</v>
      </c>
      <c r="C32" t="s">
        <v>34</v>
      </c>
      <c r="D32" t="s">
        <v>35</v>
      </c>
      <c r="E32" s="1">
        <v>97.456521739130437</v>
      </c>
      <c r="F32" s="1">
        <v>0</v>
      </c>
      <c r="G32" s="1">
        <v>0.14130434782608695</v>
      </c>
      <c r="H32" s="1">
        <v>0</v>
      </c>
      <c r="I32" s="1">
        <v>0</v>
      </c>
      <c r="J32" s="1">
        <v>5.3043478260869561</v>
      </c>
      <c r="K32" s="1">
        <v>4.7266304347826091</v>
      </c>
      <c r="L32" s="1">
        <f t="shared" si="0"/>
        <v>10.030978260869565</v>
      </c>
      <c r="M32" s="1">
        <f t="shared" si="1"/>
        <v>0.10292772696854785</v>
      </c>
      <c r="N32" s="1">
        <v>0</v>
      </c>
      <c r="O32" s="1">
        <v>5.0218478260869555</v>
      </c>
      <c r="P32" s="1">
        <f t="shared" si="2"/>
        <v>5.0218478260869555</v>
      </c>
      <c r="Q32" s="1">
        <f t="shared" si="3"/>
        <v>5.1529109971001547E-2</v>
      </c>
    </row>
    <row r="33" spans="1:17" x14ac:dyDescent="0.3">
      <c r="A33" t="s">
        <v>32</v>
      </c>
      <c r="B33" t="s">
        <v>82</v>
      </c>
      <c r="C33" t="s">
        <v>55</v>
      </c>
      <c r="D33" t="s">
        <v>50</v>
      </c>
      <c r="E33" s="1">
        <v>233.45652173913044</v>
      </c>
      <c r="F33" s="1">
        <v>150.07119565217397</v>
      </c>
      <c r="G33" s="1">
        <v>0.45108695652173914</v>
      </c>
      <c r="H33" s="1">
        <v>2.1195652173913042</v>
      </c>
      <c r="I33" s="1">
        <v>1.4891304347826086</v>
      </c>
      <c r="J33" s="1">
        <v>5.9119565217391328</v>
      </c>
      <c r="K33" s="1">
        <v>24.783152173913056</v>
      </c>
      <c r="L33" s="1">
        <f t="shared" si="0"/>
        <v>30.695108695652188</v>
      </c>
      <c r="M33" s="1">
        <f t="shared" si="1"/>
        <v>0.13148105037713015</v>
      </c>
      <c r="N33" s="1">
        <v>6.8163043478260859</v>
      </c>
      <c r="O33" s="1">
        <v>9.7413043478260821</v>
      </c>
      <c r="P33" s="1">
        <f t="shared" si="2"/>
        <v>16.557608695652167</v>
      </c>
      <c r="Q33" s="1">
        <f t="shared" si="3"/>
        <v>7.092373591582081E-2</v>
      </c>
    </row>
    <row r="34" spans="1:17" x14ac:dyDescent="0.3">
      <c r="A34" t="s">
        <v>32</v>
      </c>
      <c r="B34" t="s">
        <v>83</v>
      </c>
      <c r="C34" t="s">
        <v>84</v>
      </c>
      <c r="D34" t="s">
        <v>35</v>
      </c>
      <c r="E34" s="1">
        <v>147.94565217391303</v>
      </c>
      <c r="F34" s="1">
        <v>5.2173913043478262</v>
      </c>
      <c r="G34" s="1">
        <v>0.71739130434782605</v>
      </c>
      <c r="H34" s="1">
        <v>0.7975000000000001</v>
      </c>
      <c r="I34" s="1">
        <v>3.1956521739130435</v>
      </c>
      <c r="J34" s="1">
        <v>0</v>
      </c>
      <c r="K34" s="1">
        <v>22.908152173913045</v>
      </c>
      <c r="L34" s="1">
        <f t="shared" ref="L34:L65" si="4">SUM(J34,K34)</f>
        <v>22.908152173913045</v>
      </c>
      <c r="M34" s="1">
        <f t="shared" ref="M34:M65" si="5">L34/E34</f>
        <v>0.15484167217691575</v>
      </c>
      <c r="N34" s="1">
        <v>10.471956521739134</v>
      </c>
      <c r="O34" s="1">
        <v>0</v>
      </c>
      <c r="P34" s="1">
        <f t="shared" ref="P34:P65" si="6">SUM(N34,O34)</f>
        <v>10.471956521739134</v>
      </c>
      <c r="Q34" s="1">
        <f t="shared" ref="Q34:Q65" si="7">P34/E34</f>
        <v>7.0782455366982619E-2</v>
      </c>
    </row>
    <row r="35" spans="1:17" x14ac:dyDescent="0.3">
      <c r="A35" t="s">
        <v>32</v>
      </c>
      <c r="B35" t="s">
        <v>85</v>
      </c>
      <c r="C35" t="s">
        <v>55</v>
      </c>
      <c r="D35" t="s">
        <v>50</v>
      </c>
      <c r="E35" s="1">
        <v>130.44565217391303</v>
      </c>
      <c r="F35" s="1">
        <v>66.259782608695659</v>
      </c>
      <c r="G35" s="1">
        <v>0.53152173913043466</v>
      </c>
      <c r="H35" s="1">
        <v>1.3586956521739131</v>
      </c>
      <c r="I35" s="1">
        <v>1.0978260869565217</v>
      </c>
      <c r="J35" s="1">
        <v>5.6434782608695659</v>
      </c>
      <c r="K35" s="1">
        <v>27.972826086956516</v>
      </c>
      <c r="L35" s="1">
        <f t="shared" si="4"/>
        <v>33.61630434782608</v>
      </c>
      <c r="M35" s="1">
        <f t="shared" si="5"/>
        <v>0.25770352470627444</v>
      </c>
      <c r="N35" s="1">
        <v>5.0739130434782602</v>
      </c>
      <c r="O35" s="1">
        <v>3.1043478260869573</v>
      </c>
      <c r="P35" s="1">
        <f t="shared" si="6"/>
        <v>8.1782608695652179</v>
      </c>
      <c r="Q35" s="1">
        <f t="shared" si="7"/>
        <v>6.2694775435380393E-2</v>
      </c>
    </row>
    <row r="36" spans="1:17" x14ac:dyDescent="0.3">
      <c r="A36" t="s">
        <v>32</v>
      </c>
      <c r="B36" t="s">
        <v>86</v>
      </c>
      <c r="C36" t="s">
        <v>87</v>
      </c>
      <c r="D36" t="s">
        <v>35</v>
      </c>
      <c r="E36" s="1">
        <v>15.521739130434783</v>
      </c>
      <c r="F36" s="1">
        <v>5.7391304347826084</v>
      </c>
      <c r="G36" s="1">
        <v>0</v>
      </c>
      <c r="H36" s="1">
        <v>0</v>
      </c>
      <c r="I36" s="1">
        <v>3.2826086956521738</v>
      </c>
      <c r="J36" s="1">
        <v>0</v>
      </c>
      <c r="K36" s="1">
        <v>0</v>
      </c>
      <c r="L36" s="1">
        <f t="shared" si="4"/>
        <v>0</v>
      </c>
      <c r="M36" s="1">
        <f t="shared" si="5"/>
        <v>0</v>
      </c>
      <c r="N36" s="1">
        <v>4.8508695652173897</v>
      </c>
      <c r="O36" s="1">
        <v>0</v>
      </c>
      <c r="P36" s="1">
        <f t="shared" si="6"/>
        <v>4.8508695652173897</v>
      </c>
      <c r="Q36" s="1">
        <f t="shared" si="7"/>
        <v>0.31252100840336122</v>
      </c>
    </row>
    <row r="37" spans="1:17" x14ac:dyDescent="0.3">
      <c r="A37" t="s">
        <v>32</v>
      </c>
      <c r="B37" t="s">
        <v>88</v>
      </c>
      <c r="C37" t="s">
        <v>89</v>
      </c>
      <c r="D37" t="s">
        <v>35</v>
      </c>
      <c r="E37" s="1">
        <v>31.423913043478262</v>
      </c>
      <c r="F37" s="1">
        <v>5.1358695652173916</v>
      </c>
      <c r="G37" s="1">
        <v>1.7391304347826086</v>
      </c>
      <c r="H37" s="1">
        <v>0.15326086956521739</v>
      </c>
      <c r="I37" s="1">
        <v>4.0217391304347823</v>
      </c>
      <c r="J37" s="1">
        <v>4.7744565217391308</v>
      </c>
      <c r="K37" s="1">
        <v>0</v>
      </c>
      <c r="L37" s="1">
        <f t="shared" si="4"/>
        <v>4.7744565217391308</v>
      </c>
      <c r="M37" s="1">
        <f t="shared" si="5"/>
        <v>0.15193704600484262</v>
      </c>
      <c r="N37" s="1">
        <v>5.0543478260869561</v>
      </c>
      <c r="O37" s="1">
        <v>0</v>
      </c>
      <c r="P37" s="1">
        <f t="shared" si="6"/>
        <v>5.0543478260869561</v>
      </c>
      <c r="Q37" s="1">
        <f t="shared" si="7"/>
        <v>0.1608439986163957</v>
      </c>
    </row>
    <row r="38" spans="1:17" x14ac:dyDescent="0.3">
      <c r="A38" t="s">
        <v>32</v>
      </c>
      <c r="B38" t="s">
        <v>90</v>
      </c>
      <c r="C38" t="s">
        <v>87</v>
      </c>
      <c r="D38" t="s">
        <v>35</v>
      </c>
      <c r="E38" s="1">
        <v>57.847826086956523</v>
      </c>
      <c r="F38" s="1">
        <v>15.728478260869565</v>
      </c>
      <c r="G38" s="1">
        <v>0.28260869565217389</v>
      </c>
      <c r="H38" s="1">
        <v>0.48586956521739127</v>
      </c>
      <c r="I38" s="1">
        <v>5.7391304347826084</v>
      </c>
      <c r="J38" s="1">
        <v>5.5493478260869571</v>
      </c>
      <c r="K38" s="1">
        <v>5.2736956521739113</v>
      </c>
      <c r="L38" s="1">
        <f t="shared" si="4"/>
        <v>10.823043478260868</v>
      </c>
      <c r="M38" s="1">
        <f t="shared" si="5"/>
        <v>0.1870950770387072</v>
      </c>
      <c r="N38" s="1">
        <v>5.3726086956521737</v>
      </c>
      <c r="O38" s="1">
        <v>0</v>
      </c>
      <c r="P38" s="1">
        <f t="shared" si="6"/>
        <v>5.3726086956521737</v>
      </c>
      <c r="Q38" s="1">
        <f t="shared" si="7"/>
        <v>9.2874859075535512E-2</v>
      </c>
    </row>
    <row r="39" spans="1:17" x14ac:dyDescent="0.3">
      <c r="A39" t="s">
        <v>32</v>
      </c>
      <c r="B39" t="s">
        <v>91</v>
      </c>
      <c r="C39" t="s">
        <v>92</v>
      </c>
      <c r="D39" t="s">
        <v>35</v>
      </c>
      <c r="E39" s="1">
        <v>27.391304347826086</v>
      </c>
      <c r="F39" s="1">
        <v>2.3913043478260869</v>
      </c>
      <c r="G39" s="1">
        <v>0.55163043478260865</v>
      </c>
      <c r="H39" s="1">
        <v>0.15760869565217392</v>
      </c>
      <c r="I39" s="1">
        <v>0.65217391304347827</v>
      </c>
      <c r="J39" s="1">
        <v>2.7391304347826089</v>
      </c>
      <c r="K39" s="1">
        <v>5.9347826086956523</v>
      </c>
      <c r="L39" s="1">
        <f t="shared" si="4"/>
        <v>8.6739130434782616</v>
      </c>
      <c r="M39" s="1">
        <f t="shared" si="5"/>
        <v>0.31666666666666671</v>
      </c>
      <c r="N39" s="1">
        <v>0</v>
      </c>
      <c r="O39" s="1">
        <v>0</v>
      </c>
      <c r="P39" s="1">
        <f t="shared" si="6"/>
        <v>0</v>
      </c>
      <c r="Q39" s="1">
        <f t="shared" si="7"/>
        <v>0</v>
      </c>
    </row>
    <row r="40" spans="1:17" x14ac:dyDescent="0.3">
      <c r="A40" t="s">
        <v>32</v>
      </c>
      <c r="B40" t="s">
        <v>93</v>
      </c>
      <c r="C40" t="s">
        <v>94</v>
      </c>
      <c r="D40" t="s">
        <v>95</v>
      </c>
      <c r="E40" s="1">
        <v>51.760869565217391</v>
      </c>
      <c r="F40" s="1">
        <v>3.4373913043478312</v>
      </c>
      <c r="G40" s="1">
        <v>0.10869565217391304</v>
      </c>
      <c r="H40" s="1">
        <v>0.37858695652173902</v>
      </c>
      <c r="I40" s="1">
        <v>0</v>
      </c>
      <c r="J40" s="1">
        <v>3.3505434782608696</v>
      </c>
      <c r="K40" s="1">
        <v>1.1195652173913044</v>
      </c>
      <c r="L40" s="1">
        <f t="shared" si="4"/>
        <v>4.4701086956521738</v>
      </c>
      <c r="M40" s="1">
        <f t="shared" si="5"/>
        <v>8.6360772784544307E-2</v>
      </c>
      <c r="N40" s="1">
        <v>4.9347826086956523</v>
      </c>
      <c r="O40" s="1">
        <v>0</v>
      </c>
      <c r="P40" s="1">
        <f t="shared" si="6"/>
        <v>4.9347826086956523</v>
      </c>
      <c r="Q40" s="1">
        <f t="shared" si="7"/>
        <v>9.5338093238135246E-2</v>
      </c>
    </row>
    <row r="41" spans="1:17" x14ac:dyDescent="0.3">
      <c r="A41" t="s">
        <v>32</v>
      </c>
      <c r="B41" t="s">
        <v>96</v>
      </c>
      <c r="C41" t="s">
        <v>97</v>
      </c>
      <c r="D41" t="s">
        <v>95</v>
      </c>
      <c r="E41" s="1">
        <v>48.771739130434781</v>
      </c>
      <c r="F41" s="1">
        <v>3.5556521739130398</v>
      </c>
      <c r="G41" s="1">
        <v>0.33152173913043476</v>
      </c>
      <c r="H41" s="1">
        <v>0</v>
      </c>
      <c r="I41" s="1">
        <v>4.5869565217391308</v>
      </c>
      <c r="J41" s="1">
        <v>1.9243478260869566</v>
      </c>
      <c r="K41" s="1">
        <v>3.1905434782608699</v>
      </c>
      <c r="L41" s="1">
        <f t="shared" si="4"/>
        <v>5.114891304347827</v>
      </c>
      <c r="M41" s="1">
        <f t="shared" si="5"/>
        <v>0.10487408067751283</v>
      </c>
      <c r="N41" s="1">
        <v>2.1576086956521738</v>
      </c>
      <c r="O41" s="1">
        <v>0</v>
      </c>
      <c r="P41" s="1">
        <f t="shared" si="6"/>
        <v>2.1576086956521738</v>
      </c>
      <c r="Q41" s="1">
        <f t="shared" si="7"/>
        <v>4.4238912413639399E-2</v>
      </c>
    </row>
    <row r="42" spans="1:17" x14ac:dyDescent="0.3">
      <c r="A42" t="s">
        <v>32</v>
      </c>
      <c r="B42" t="s">
        <v>98</v>
      </c>
      <c r="C42" t="s">
        <v>99</v>
      </c>
      <c r="D42" t="s">
        <v>100</v>
      </c>
      <c r="E42" s="1">
        <v>55.054347826086953</v>
      </c>
      <c r="F42" s="1">
        <v>5.3043478260869561</v>
      </c>
      <c r="G42" s="1">
        <v>0.32608695652173914</v>
      </c>
      <c r="H42" s="1">
        <v>0.32608695652173914</v>
      </c>
      <c r="I42" s="1">
        <v>0</v>
      </c>
      <c r="J42" s="1">
        <v>0</v>
      </c>
      <c r="K42" s="1">
        <v>5.1766304347826084</v>
      </c>
      <c r="L42" s="1">
        <f t="shared" si="4"/>
        <v>5.1766304347826084</v>
      </c>
      <c r="M42" s="1">
        <f t="shared" si="5"/>
        <v>9.4027640671273449E-2</v>
      </c>
      <c r="N42" s="1">
        <v>5.3288043478260869</v>
      </c>
      <c r="O42" s="1">
        <v>0</v>
      </c>
      <c r="P42" s="1">
        <f t="shared" si="6"/>
        <v>5.3288043478260869</v>
      </c>
      <c r="Q42" s="1">
        <f t="shared" si="7"/>
        <v>9.6791707798617968E-2</v>
      </c>
    </row>
    <row r="43" spans="1:17" x14ac:dyDescent="0.3">
      <c r="A43" t="s">
        <v>32</v>
      </c>
      <c r="B43" t="s">
        <v>101</v>
      </c>
      <c r="C43" t="s">
        <v>97</v>
      </c>
      <c r="D43" t="s">
        <v>95</v>
      </c>
      <c r="E43" s="1">
        <v>85.945652173913047</v>
      </c>
      <c r="F43" s="1">
        <v>0</v>
      </c>
      <c r="G43" s="1">
        <v>0.23369565217391305</v>
      </c>
      <c r="H43" s="1">
        <v>0.16304347826086957</v>
      </c>
      <c r="I43" s="1">
        <v>0</v>
      </c>
      <c r="J43" s="1">
        <v>5.4782608695652177</v>
      </c>
      <c r="K43" s="1">
        <v>4.5407608695652177</v>
      </c>
      <c r="L43" s="1">
        <f t="shared" si="4"/>
        <v>10.019021739130435</v>
      </c>
      <c r="M43" s="1">
        <f t="shared" si="5"/>
        <v>0.11657392184140636</v>
      </c>
      <c r="N43" s="1">
        <v>0</v>
      </c>
      <c r="O43" s="1">
        <v>5.7391304347826084</v>
      </c>
      <c r="P43" s="1">
        <f t="shared" si="6"/>
        <v>5.7391304347826084</v>
      </c>
      <c r="Q43" s="1">
        <f t="shared" si="7"/>
        <v>6.6776274187428861E-2</v>
      </c>
    </row>
    <row r="44" spans="1:17" x14ac:dyDescent="0.3">
      <c r="A44" t="s">
        <v>32</v>
      </c>
      <c r="B44" t="s">
        <v>102</v>
      </c>
      <c r="C44" t="s">
        <v>55</v>
      </c>
      <c r="D44" t="s">
        <v>50</v>
      </c>
      <c r="E44" s="1">
        <v>73.304347826086953</v>
      </c>
      <c r="F44" s="1">
        <v>2.347826086956522</v>
      </c>
      <c r="G44" s="1">
        <v>0.56521739130434778</v>
      </c>
      <c r="H44" s="1">
        <v>0.71739130434782605</v>
      </c>
      <c r="I44" s="1">
        <v>1.4565217391304348</v>
      </c>
      <c r="J44" s="1">
        <v>0</v>
      </c>
      <c r="K44" s="1">
        <v>18.777717391304346</v>
      </c>
      <c r="L44" s="1">
        <f t="shared" si="4"/>
        <v>18.777717391304346</v>
      </c>
      <c r="M44" s="1">
        <f t="shared" si="5"/>
        <v>0.25616103202846974</v>
      </c>
      <c r="N44" s="1">
        <v>5.3043478260869561</v>
      </c>
      <c r="O44" s="1">
        <v>5.8067391304347815</v>
      </c>
      <c r="P44" s="1">
        <f t="shared" si="6"/>
        <v>11.111086956521739</v>
      </c>
      <c r="Q44" s="1">
        <f t="shared" si="7"/>
        <v>0.15157473309608541</v>
      </c>
    </row>
    <row r="45" spans="1:17" x14ac:dyDescent="0.3">
      <c r="A45" t="s">
        <v>32</v>
      </c>
      <c r="B45" t="s">
        <v>103</v>
      </c>
      <c r="C45" t="s">
        <v>104</v>
      </c>
      <c r="D45" t="s">
        <v>80</v>
      </c>
      <c r="E45" s="1">
        <v>57.478260869565219</v>
      </c>
      <c r="F45" s="1">
        <v>5.7391304347826084</v>
      </c>
      <c r="G45" s="1">
        <v>0.2608695652173913</v>
      </c>
      <c r="H45" s="1">
        <v>0.16413043478260869</v>
      </c>
      <c r="I45" s="1">
        <v>0.27173913043478259</v>
      </c>
      <c r="J45" s="1">
        <v>5.4891304347826084</v>
      </c>
      <c r="K45" s="1">
        <v>0</v>
      </c>
      <c r="L45" s="1">
        <f t="shared" si="4"/>
        <v>5.4891304347826084</v>
      </c>
      <c r="M45" s="1">
        <f t="shared" si="5"/>
        <v>9.5499243570347947E-2</v>
      </c>
      <c r="N45" s="1">
        <v>0</v>
      </c>
      <c r="O45" s="1">
        <v>11.421195652173912</v>
      </c>
      <c r="P45" s="1">
        <f t="shared" si="6"/>
        <v>11.421195652173912</v>
      </c>
      <c r="Q45" s="1">
        <f t="shared" si="7"/>
        <v>0.19870461422087743</v>
      </c>
    </row>
    <row r="46" spans="1:17" x14ac:dyDescent="0.3">
      <c r="A46" t="s">
        <v>32</v>
      </c>
      <c r="B46" t="s">
        <v>105</v>
      </c>
      <c r="C46" t="s">
        <v>104</v>
      </c>
      <c r="D46" t="s">
        <v>80</v>
      </c>
      <c r="E46" s="1">
        <v>18.434782608695652</v>
      </c>
      <c r="F46" s="1">
        <v>4.8695652173913047</v>
      </c>
      <c r="G46" s="1">
        <v>0</v>
      </c>
      <c r="H46" s="1">
        <v>0</v>
      </c>
      <c r="I46" s="1">
        <v>1.0978260869565217</v>
      </c>
      <c r="J46" s="1">
        <v>0</v>
      </c>
      <c r="K46" s="1">
        <v>6.1222826086956523</v>
      </c>
      <c r="L46" s="1">
        <f t="shared" si="4"/>
        <v>6.1222826086956523</v>
      </c>
      <c r="M46" s="1">
        <f t="shared" si="5"/>
        <v>0.3321049528301887</v>
      </c>
      <c r="N46" s="1">
        <v>0</v>
      </c>
      <c r="O46" s="1">
        <v>4.9565217391304346</v>
      </c>
      <c r="P46" s="1">
        <f t="shared" si="6"/>
        <v>4.9565217391304346</v>
      </c>
      <c r="Q46" s="1">
        <f t="shared" si="7"/>
        <v>0.26886792452830188</v>
      </c>
    </row>
    <row r="47" spans="1:17" x14ac:dyDescent="0.3">
      <c r="A47" t="s">
        <v>32</v>
      </c>
      <c r="B47" t="s">
        <v>106</v>
      </c>
      <c r="C47" t="s">
        <v>107</v>
      </c>
      <c r="D47" t="s">
        <v>95</v>
      </c>
      <c r="E47" s="1">
        <v>53.152173913043477</v>
      </c>
      <c r="F47" s="1">
        <v>5.5652173913043477</v>
      </c>
      <c r="G47" s="1">
        <v>9.7826086956521743E-2</v>
      </c>
      <c r="H47" s="1">
        <v>0.32391304347826089</v>
      </c>
      <c r="I47" s="1">
        <v>0.53260869565217395</v>
      </c>
      <c r="J47" s="1">
        <v>0</v>
      </c>
      <c r="K47" s="1">
        <v>2.371413043478261</v>
      </c>
      <c r="L47" s="1">
        <f t="shared" si="4"/>
        <v>2.371413043478261</v>
      </c>
      <c r="M47" s="1">
        <f t="shared" si="5"/>
        <v>4.4615541922290392E-2</v>
      </c>
      <c r="N47" s="1">
        <v>0</v>
      </c>
      <c r="O47" s="1">
        <v>5.5443478260869554</v>
      </c>
      <c r="P47" s="1">
        <f t="shared" si="6"/>
        <v>5.5443478260869554</v>
      </c>
      <c r="Q47" s="1">
        <f t="shared" si="7"/>
        <v>0.10431083844580775</v>
      </c>
    </row>
    <row r="48" spans="1:17" x14ac:dyDescent="0.3">
      <c r="A48" t="s">
        <v>32</v>
      </c>
      <c r="B48" t="s">
        <v>108</v>
      </c>
      <c r="C48" t="s">
        <v>109</v>
      </c>
      <c r="D48" t="s">
        <v>95</v>
      </c>
      <c r="E48" s="1">
        <v>68.456521739130437</v>
      </c>
      <c r="F48" s="1">
        <v>5.5652173913043477</v>
      </c>
      <c r="G48" s="1">
        <v>1.4130434782608696</v>
      </c>
      <c r="H48" s="1">
        <v>0.74021739130434772</v>
      </c>
      <c r="I48" s="1">
        <v>0.45652173913043476</v>
      </c>
      <c r="J48" s="1">
        <v>5.2247826086956533</v>
      </c>
      <c r="K48" s="1">
        <v>5.510217391304348</v>
      </c>
      <c r="L48" s="1">
        <f t="shared" si="4"/>
        <v>10.735000000000001</v>
      </c>
      <c r="M48" s="1">
        <f t="shared" si="5"/>
        <v>0.15681486186090823</v>
      </c>
      <c r="N48" s="1">
        <v>0</v>
      </c>
      <c r="O48" s="1">
        <v>8.5629347826086928</v>
      </c>
      <c r="P48" s="1">
        <f t="shared" si="6"/>
        <v>8.5629347826086928</v>
      </c>
      <c r="Q48" s="1">
        <f t="shared" si="7"/>
        <v>0.12508574150523971</v>
      </c>
    </row>
    <row r="49" spans="1:17" x14ac:dyDescent="0.3">
      <c r="A49" t="s">
        <v>32</v>
      </c>
      <c r="B49" t="s">
        <v>110</v>
      </c>
      <c r="C49" t="s">
        <v>111</v>
      </c>
      <c r="D49" t="s">
        <v>100</v>
      </c>
      <c r="E49" s="1">
        <v>48.239130434782609</v>
      </c>
      <c r="F49" s="1">
        <v>5.5652173913043477</v>
      </c>
      <c r="G49" s="1">
        <v>1.3141304347826088</v>
      </c>
      <c r="H49" s="1">
        <v>0.69195652173913036</v>
      </c>
      <c r="I49" s="1">
        <v>0.41304347826086957</v>
      </c>
      <c r="J49" s="1">
        <v>4.7707608695652173</v>
      </c>
      <c r="K49" s="1">
        <v>3.4507608695652183</v>
      </c>
      <c r="L49" s="1">
        <f t="shared" si="4"/>
        <v>8.221521739130436</v>
      </c>
      <c r="M49" s="1">
        <f t="shared" si="5"/>
        <v>0.17043262730959893</v>
      </c>
      <c r="N49" s="1">
        <v>0</v>
      </c>
      <c r="O49" s="1">
        <v>5.3523913043478242</v>
      </c>
      <c r="P49" s="1">
        <f t="shared" si="6"/>
        <v>5.3523913043478242</v>
      </c>
      <c r="Q49" s="1">
        <f t="shared" si="7"/>
        <v>0.11095538530869757</v>
      </c>
    </row>
    <row r="50" spans="1:17" x14ac:dyDescent="0.3">
      <c r="A50" t="s">
        <v>32</v>
      </c>
      <c r="B50" t="s">
        <v>112</v>
      </c>
      <c r="C50" t="s">
        <v>113</v>
      </c>
      <c r="D50" t="s">
        <v>114</v>
      </c>
      <c r="E50" s="1">
        <v>77.239130434782609</v>
      </c>
      <c r="F50" s="1">
        <v>5.5652173913043477</v>
      </c>
      <c r="G50" s="1">
        <v>0.25</v>
      </c>
      <c r="H50" s="1">
        <v>0.51521739130434785</v>
      </c>
      <c r="I50" s="1">
        <v>0.56521739130434778</v>
      </c>
      <c r="J50" s="1">
        <v>5.3544565217391291</v>
      </c>
      <c r="K50" s="1">
        <v>5.1980434782608684</v>
      </c>
      <c r="L50" s="1">
        <f t="shared" si="4"/>
        <v>10.552499999999998</v>
      </c>
      <c r="M50" s="1">
        <f t="shared" si="5"/>
        <v>0.13662116521249645</v>
      </c>
      <c r="N50" s="1">
        <v>0</v>
      </c>
      <c r="O50" s="1">
        <v>9.3361956521739131</v>
      </c>
      <c r="P50" s="1">
        <f t="shared" si="6"/>
        <v>9.3361956521739131</v>
      </c>
      <c r="Q50" s="1">
        <f t="shared" si="7"/>
        <v>0.12087390937236138</v>
      </c>
    </row>
    <row r="51" spans="1:17" x14ac:dyDescent="0.3">
      <c r="A51" t="s">
        <v>32</v>
      </c>
      <c r="B51" t="s">
        <v>115</v>
      </c>
      <c r="C51" t="s">
        <v>116</v>
      </c>
      <c r="D51" t="s">
        <v>117</v>
      </c>
      <c r="E51" s="1">
        <v>88.532608695652172</v>
      </c>
      <c r="F51" s="1">
        <v>5.5652173913043477</v>
      </c>
      <c r="G51" s="1">
        <v>1.0434782608695652</v>
      </c>
      <c r="H51" s="1">
        <v>0</v>
      </c>
      <c r="I51" s="1">
        <v>4.4673913043478262</v>
      </c>
      <c r="J51" s="1">
        <v>5.3043478260869561</v>
      </c>
      <c r="K51" s="1">
        <v>9.7998913043478275</v>
      </c>
      <c r="L51" s="1">
        <f t="shared" si="4"/>
        <v>15.104239130434784</v>
      </c>
      <c r="M51" s="1">
        <f t="shared" si="5"/>
        <v>0.17060650705954575</v>
      </c>
      <c r="N51" s="1">
        <v>0</v>
      </c>
      <c r="O51" s="1">
        <v>4.9565217391304346</v>
      </c>
      <c r="P51" s="1">
        <f t="shared" si="6"/>
        <v>4.9565217391304346</v>
      </c>
      <c r="Q51" s="1">
        <f t="shared" si="7"/>
        <v>5.5985267034990793E-2</v>
      </c>
    </row>
    <row r="52" spans="1:17" x14ac:dyDescent="0.3">
      <c r="A52" t="s">
        <v>32</v>
      </c>
      <c r="B52" t="s">
        <v>118</v>
      </c>
      <c r="C52" t="s">
        <v>104</v>
      </c>
      <c r="D52" t="s">
        <v>80</v>
      </c>
      <c r="E52" s="1">
        <v>55.673913043478258</v>
      </c>
      <c r="F52" s="1">
        <v>5.5652173913043477</v>
      </c>
      <c r="G52" s="1">
        <v>1.0217391304347827</v>
      </c>
      <c r="H52" s="1">
        <v>0.27793478260869564</v>
      </c>
      <c r="I52" s="1">
        <v>7.3478260869565215</v>
      </c>
      <c r="J52" s="1">
        <v>5.4196739130434759</v>
      </c>
      <c r="K52" s="1">
        <v>3.2732608695652172</v>
      </c>
      <c r="L52" s="1">
        <f t="shared" si="4"/>
        <v>8.6929347826086936</v>
      </c>
      <c r="M52" s="1">
        <f t="shared" si="5"/>
        <v>0.15614017961733695</v>
      </c>
      <c r="N52" s="1">
        <v>0</v>
      </c>
      <c r="O52" s="1">
        <v>5.566630434782609</v>
      </c>
      <c r="P52" s="1">
        <f t="shared" si="6"/>
        <v>5.566630434782609</v>
      </c>
      <c r="Q52" s="1">
        <f t="shared" si="7"/>
        <v>9.998633346349084E-2</v>
      </c>
    </row>
    <row r="53" spans="1:17" x14ac:dyDescent="0.3">
      <c r="A53" t="s">
        <v>32</v>
      </c>
      <c r="B53" t="s">
        <v>119</v>
      </c>
      <c r="C53" t="s">
        <v>120</v>
      </c>
      <c r="D53" t="s">
        <v>121</v>
      </c>
      <c r="E53" s="1">
        <v>90.804347826086953</v>
      </c>
      <c r="F53" s="1">
        <v>5.5652173913043477</v>
      </c>
      <c r="G53" s="1">
        <v>1.1304347826086956</v>
      </c>
      <c r="H53" s="1">
        <v>0.98913043478260865</v>
      </c>
      <c r="I53" s="1">
        <v>4.8260869565217392</v>
      </c>
      <c r="J53" s="1">
        <v>0</v>
      </c>
      <c r="K53" s="1">
        <v>21.474891304347825</v>
      </c>
      <c r="L53" s="1">
        <f t="shared" si="4"/>
        <v>21.474891304347825</v>
      </c>
      <c r="M53" s="1">
        <f t="shared" si="5"/>
        <v>0.2364962892027771</v>
      </c>
      <c r="N53" s="1">
        <v>0</v>
      </c>
      <c r="O53" s="1">
        <v>9.6481521739130436</v>
      </c>
      <c r="P53" s="1">
        <f t="shared" si="6"/>
        <v>9.6481521739130436</v>
      </c>
      <c r="Q53" s="1">
        <f t="shared" si="7"/>
        <v>0.10625209480488389</v>
      </c>
    </row>
    <row r="54" spans="1:17" x14ac:dyDescent="0.3">
      <c r="A54" t="s">
        <v>32</v>
      </c>
      <c r="B54" t="s">
        <v>122</v>
      </c>
      <c r="C54" t="s">
        <v>34</v>
      </c>
      <c r="D54" t="s">
        <v>35</v>
      </c>
      <c r="E54" s="1">
        <v>95.391304347826093</v>
      </c>
      <c r="F54" s="1">
        <v>5.2173913043478262</v>
      </c>
      <c r="G54" s="1">
        <v>1.3043478260869565</v>
      </c>
      <c r="H54" s="1">
        <v>0</v>
      </c>
      <c r="I54" s="1">
        <v>1.923913043478261</v>
      </c>
      <c r="J54" s="1">
        <v>5.6108695652173903</v>
      </c>
      <c r="K54" s="1">
        <v>3.1461956521739123</v>
      </c>
      <c r="L54" s="1">
        <f t="shared" si="4"/>
        <v>8.7570652173913022</v>
      </c>
      <c r="M54" s="1">
        <f t="shared" si="5"/>
        <v>9.1801504102096601E-2</v>
      </c>
      <c r="N54" s="1">
        <v>0</v>
      </c>
      <c r="O54" s="1">
        <v>5.3913043478260869</v>
      </c>
      <c r="P54" s="1">
        <f t="shared" si="6"/>
        <v>5.3913043478260869</v>
      </c>
      <c r="Q54" s="1">
        <f t="shared" si="7"/>
        <v>5.6517775752051046E-2</v>
      </c>
    </row>
    <row r="55" spans="1:17" x14ac:dyDescent="0.3">
      <c r="A55" t="s">
        <v>32</v>
      </c>
      <c r="B55" t="s">
        <v>123</v>
      </c>
      <c r="C55" t="s">
        <v>124</v>
      </c>
      <c r="D55" t="s">
        <v>125</v>
      </c>
      <c r="E55" s="1">
        <v>85.706521739130437</v>
      </c>
      <c r="F55" s="1">
        <v>5.5652173913043477</v>
      </c>
      <c r="G55" s="1">
        <v>0.65217391304347827</v>
      </c>
      <c r="H55" s="1">
        <v>0.7005434782608696</v>
      </c>
      <c r="I55" s="1">
        <v>1.4021739130434783</v>
      </c>
      <c r="J55" s="1">
        <v>9.0128260869565207</v>
      </c>
      <c r="K55" s="1">
        <v>5.8205434782608698</v>
      </c>
      <c r="L55" s="1">
        <f t="shared" si="4"/>
        <v>14.83336956521739</v>
      </c>
      <c r="M55" s="1">
        <f t="shared" si="5"/>
        <v>0.17307165504121749</v>
      </c>
      <c r="N55" s="1">
        <v>0</v>
      </c>
      <c r="O55" s="1">
        <v>7.4461956521739134</v>
      </c>
      <c r="P55" s="1">
        <f t="shared" si="6"/>
        <v>7.4461956521739134</v>
      </c>
      <c r="Q55" s="1">
        <f t="shared" si="7"/>
        <v>8.6880152187698165E-2</v>
      </c>
    </row>
    <row r="56" spans="1:17" x14ac:dyDescent="0.3">
      <c r="A56" t="s">
        <v>32</v>
      </c>
      <c r="B56" t="s">
        <v>126</v>
      </c>
      <c r="C56" t="s">
        <v>55</v>
      </c>
      <c r="D56" t="s">
        <v>50</v>
      </c>
      <c r="E56" s="1">
        <v>43.423913043478258</v>
      </c>
      <c r="F56" s="1">
        <v>5.6521739130434785</v>
      </c>
      <c r="G56" s="1">
        <v>2.152173913043478</v>
      </c>
      <c r="H56" s="1">
        <v>1.0896739130434783</v>
      </c>
      <c r="I56" s="1">
        <v>0.11956521739130435</v>
      </c>
      <c r="J56" s="1">
        <v>5.580760869565216</v>
      </c>
      <c r="K56" s="1">
        <v>5.3530434782608696</v>
      </c>
      <c r="L56" s="1">
        <f t="shared" si="4"/>
        <v>10.933804347826086</v>
      </c>
      <c r="M56" s="1">
        <f t="shared" si="5"/>
        <v>0.25179224030037545</v>
      </c>
      <c r="N56" s="1">
        <v>0</v>
      </c>
      <c r="O56" s="1">
        <v>5.5652173913043477</v>
      </c>
      <c r="P56" s="1">
        <f t="shared" si="6"/>
        <v>5.5652173913043477</v>
      </c>
      <c r="Q56" s="1">
        <f t="shared" si="7"/>
        <v>0.12816020025031288</v>
      </c>
    </row>
    <row r="57" spans="1:17" x14ac:dyDescent="0.3">
      <c r="A57" t="s">
        <v>32</v>
      </c>
      <c r="B57" t="s">
        <v>127</v>
      </c>
      <c r="C57" t="s">
        <v>37</v>
      </c>
      <c r="D57" t="s">
        <v>35</v>
      </c>
      <c r="E57" s="1">
        <v>47.217391304347828</v>
      </c>
      <c r="F57" s="1">
        <v>5.5652173913043477</v>
      </c>
      <c r="G57" s="1">
        <v>1.9565217391304348</v>
      </c>
      <c r="H57" s="1">
        <v>1.3388043478260869</v>
      </c>
      <c r="I57" s="1">
        <v>1.076086956521739</v>
      </c>
      <c r="J57" s="1">
        <v>0</v>
      </c>
      <c r="K57" s="1">
        <v>5.8560869565217404</v>
      </c>
      <c r="L57" s="1">
        <f t="shared" si="4"/>
        <v>5.8560869565217404</v>
      </c>
      <c r="M57" s="1">
        <f t="shared" si="5"/>
        <v>0.12402394106813998</v>
      </c>
      <c r="N57" s="1">
        <v>0</v>
      </c>
      <c r="O57" s="1">
        <v>5.4146739130434769</v>
      </c>
      <c r="P57" s="1">
        <f t="shared" si="6"/>
        <v>5.4146739130434769</v>
      </c>
      <c r="Q57" s="1">
        <f t="shared" si="7"/>
        <v>0.11467541436464085</v>
      </c>
    </row>
    <row r="58" spans="1:17" x14ac:dyDescent="0.3">
      <c r="A58" t="s">
        <v>32</v>
      </c>
      <c r="B58" t="s">
        <v>128</v>
      </c>
      <c r="C58" t="s">
        <v>129</v>
      </c>
      <c r="D58" t="s">
        <v>114</v>
      </c>
      <c r="E58" s="1">
        <v>58.478260869565219</v>
      </c>
      <c r="F58" s="1">
        <v>5.2173913043478262</v>
      </c>
      <c r="G58" s="1">
        <v>0.43478260869565216</v>
      </c>
      <c r="H58" s="1">
        <v>0.80434782608695654</v>
      </c>
      <c r="I58" s="1">
        <v>1.2934782608695652</v>
      </c>
      <c r="J58" s="1">
        <v>5.5254347826086967</v>
      </c>
      <c r="K58" s="1">
        <v>0</v>
      </c>
      <c r="L58" s="1">
        <f t="shared" si="4"/>
        <v>5.5254347826086967</v>
      </c>
      <c r="M58" s="1">
        <f t="shared" si="5"/>
        <v>9.4486988847583664E-2</v>
      </c>
      <c r="N58" s="1">
        <v>0</v>
      </c>
      <c r="O58" s="1">
        <v>5.2808695652173903</v>
      </c>
      <c r="P58" s="1">
        <f t="shared" si="6"/>
        <v>5.2808695652173903</v>
      </c>
      <c r="Q58" s="1">
        <f t="shared" si="7"/>
        <v>9.0304832713754626E-2</v>
      </c>
    </row>
    <row r="59" spans="1:17" x14ac:dyDescent="0.3">
      <c r="A59" t="s">
        <v>32</v>
      </c>
      <c r="B59" t="s">
        <v>130</v>
      </c>
      <c r="C59" t="s">
        <v>131</v>
      </c>
      <c r="D59" t="s">
        <v>121</v>
      </c>
      <c r="E59" s="1">
        <v>38.380434782608695</v>
      </c>
      <c r="F59" s="1">
        <v>0</v>
      </c>
      <c r="G59" s="1">
        <v>0.65217391304347827</v>
      </c>
      <c r="H59" s="1">
        <v>0.63858695652173914</v>
      </c>
      <c r="I59" s="1">
        <v>1</v>
      </c>
      <c r="J59" s="1">
        <v>4.7030434782608692</v>
      </c>
      <c r="K59" s="1">
        <v>4.2361956521739135</v>
      </c>
      <c r="L59" s="1">
        <f t="shared" si="4"/>
        <v>8.9392391304347818</v>
      </c>
      <c r="M59" s="1">
        <f t="shared" si="5"/>
        <v>0.23291135655621634</v>
      </c>
      <c r="N59" s="1">
        <v>0</v>
      </c>
      <c r="O59" s="1">
        <v>4.7085869565217395</v>
      </c>
      <c r="P59" s="1">
        <f t="shared" si="6"/>
        <v>4.7085869565217395</v>
      </c>
      <c r="Q59" s="1">
        <f t="shared" si="7"/>
        <v>0.12268195978476354</v>
      </c>
    </row>
    <row r="60" spans="1:17" x14ac:dyDescent="0.3">
      <c r="A60" t="s">
        <v>32</v>
      </c>
      <c r="B60" t="s">
        <v>132</v>
      </c>
      <c r="C60" t="s">
        <v>133</v>
      </c>
      <c r="D60" t="s">
        <v>100</v>
      </c>
      <c r="E60" s="1">
        <v>74.836956521739125</v>
      </c>
      <c r="F60" s="1">
        <v>5.5652173913043477</v>
      </c>
      <c r="G60" s="1">
        <v>0.54619565217391308</v>
      </c>
      <c r="H60" s="1">
        <v>1.4583695652173916</v>
      </c>
      <c r="I60" s="1">
        <v>0.89130434782608692</v>
      </c>
      <c r="J60" s="1">
        <v>4.9454347826086931</v>
      </c>
      <c r="K60" s="1">
        <v>5.3747826086956518</v>
      </c>
      <c r="L60" s="1">
        <f t="shared" si="4"/>
        <v>10.320217391304345</v>
      </c>
      <c r="M60" s="1">
        <f t="shared" si="5"/>
        <v>0.13790268700072619</v>
      </c>
      <c r="N60" s="1">
        <v>0</v>
      </c>
      <c r="O60" s="1">
        <v>5.156847826086957</v>
      </c>
      <c r="P60" s="1">
        <f t="shared" si="6"/>
        <v>5.156847826086957</v>
      </c>
      <c r="Q60" s="1">
        <f t="shared" si="7"/>
        <v>6.890777051561367E-2</v>
      </c>
    </row>
    <row r="61" spans="1:17" x14ac:dyDescent="0.3">
      <c r="A61" t="s">
        <v>32</v>
      </c>
      <c r="B61" t="s">
        <v>134</v>
      </c>
      <c r="C61" t="s">
        <v>55</v>
      </c>
      <c r="D61" t="s">
        <v>50</v>
      </c>
      <c r="E61" s="1">
        <v>75.478260869565219</v>
      </c>
      <c r="F61" s="1">
        <v>5.5652173913043477</v>
      </c>
      <c r="G61" s="1">
        <v>0.32608695652173914</v>
      </c>
      <c r="H61" s="1">
        <v>0.7683695652173913</v>
      </c>
      <c r="I61" s="1">
        <v>2.6413043478260869</v>
      </c>
      <c r="J61" s="1">
        <v>0</v>
      </c>
      <c r="K61" s="1">
        <v>9.5942391304347829</v>
      </c>
      <c r="L61" s="1">
        <f t="shared" si="4"/>
        <v>9.5942391304347829</v>
      </c>
      <c r="M61" s="1">
        <f t="shared" si="5"/>
        <v>0.12711261520737327</v>
      </c>
      <c r="N61" s="1">
        <v>0</v>
      </c>
      <c r="O61" s="1">
        <v>4.8738043478260877</v>
      </c>
      <c r="P61" s="1">
        <f t="shared" si="6"/>
        <v>4.8738043478260877</v>
      </c>
      <c r="Q61" s="1">
        <f t="shared" si="7"/>
        <v>6.4572292626728117E-2</v>
      </c>
    </row>
    <row r="62" spans="1:17" x14ac:dyDescent="0.3">
      <c r="A62" t="s">
        <v>32</v>
      </c>
      <c r="B62" t="s">
        <v>135</v>
      </c>
      <c r="C62" t="s">
        <v>136</v>
      </c>
      <c r="D62" t="s">
        <v>137</v>
      </c>
      <c r="E62" s="1">
        <v>103.8804347826087</v>
      </c>
      <c r="F62" s="1">
        <v>5.5652173913043477</v>
      </c>
      <c r="G62" s="1">
        <v>0.21739130434782608</v>
      </c>
      <c r="H62" s="1">
        <v>0</v>
      </c>
      <c r="I62" s="1">
        <v>2.7608695652173911</v>
      </c>
      <c r="J62" s="1">
        <v>4.1356521739130425</v>
      </c>
      <c r="K62" s="1">
        <v>6.801739130434779</v>
      </c>
      <c r="L62" s="1">
        <f t="shared" si="4"/>
        <v>10.937391304347821</v>
      </c>
      <c r="M62" s="1">
        <f t="shared" si="5"/>
        <v>0.10528827037773354</v>
      </c>
      <c r="N62" s="1">
        <v>0</v>
      </c>
      <c r="O62" s="1">
        <v>15.684347826086947</v>
      </c>
      <c r="P62" s="1">
        <f t="shared" si="6"/>
        <v>15.684347826086947</v>
      </c>
      <c r="Q62" s="1">
        <f t="shared" si="7"/>
        <v>0.1509846186041644</v>
      </c>
    </row>
    <row r="63" spans="1:17" x14ac:dyDescent="0.3">
      <c r="A63" t="s">
        <v>32</v>
      </c>
      <c r="B63" t="s">
        <v>138</v>
      </c>
      <c r="C63" t="s">
        <v>37</v>
      </c>
      <c r="D63" t="s">
        <v>35</v>
      </c>
      <c r="E63" s="1">
        <v>44.913043478260867</v>
      </c>
      <c r="F63" s="1">
        <v>5.7391304347826084</v>
      </c>
      <c r="G63" s="1">
        <v>0.27717391304347827</v>
      </c>
      <c r="H63" s="1">
        <v>0.16304347826086957</v>
      </c>
      <c r="I63" s="1">
        <v>1.5543478260869565</v>
      </c>
      <c r="J63" s="1">
        <v>5.3043478260869561</v>
      </c>
      <c r="K63" s="1">
        <v>0.41663043478260869</v>
      </c>
      <c r="L63" s="1">
        <f t="shared" si="4"/>
        <v>5.7209782608695647</v>
      </c>
      <c r="M63" s="1">
        <f t="shared" si="5"/>
        <v>0.12737899322362051</v>
      </c>
      <c r="N63" s="1">
        <v>0</v>
      </c>
      <c r="O63" s="1">
        <v>23.538043478260871</v>
      </c>
      <c r="P63" s="1">
        <f t="shared" si="6"/>
        <v>23.538043478260871</v>
      </c>
      <c r="Q63" s="1">
        <f t="shared" si="7"/>
        <v>0.52408034849951601</v>
      </c>
    </row>
    <row r="64" spans="1:17" x14ac:dyDescent="0.3">
      <c r="A64" t="s">
        <v>32</v>
      </c>
      <c r="B64" t="s">
        <v>139</v>
      </c>
      <c r="C64" t="s">
        <v>116</v>
      </c>
      <c r="D64" t="s">
        <v>117</v>
      </c>
      <c r="E64" s="1">
        <v>78.576086956521735</v>
      </c>
      <c r="F64" s="1">
        <v>52.499239130434788</v>
      </c>
      <c r="G64" s="1">
        <v>0.61956521739130432</v>
      </c>
      <c r="H64" s="1">
        <v>0.25815217391304346</v>
      </c>
      <c r="I64" s="1">
        <v>2.4347826086956523</v>
      </c>
      <c r="J64" s="1">
        <v>5.0382608695652156</v>
      </c>
      <c r="K64" s="1">
        <v>2.9944565217391306</v>
      </c>
      <c r="L64" s="1">
        <f t="shared" si="4"/>
        <v>8.0327173913043453</v>
      </c>
      <c r="M64" s="1">
        <f t="shared" si="5"/>
        <v>0.10222852400055329</v>
      </c>
      <c r="N64" s="1">
        <v>5.006086956521739</v>
      </c>
      <c r="O64" s="1">
        <v>2.4161956521739141</v>
      </c>
      <c r="P64" s="1">
        <f t="shared" si="6"/>
        <v>7.422282608695653</v>
      </c>
      <c r="Q64" s="1">
        <f t="shared" si="7"/>
        <v>9.4459814635495937E-2</v>
      </c>
    </row>
    <row r="65" spans="1:17" x14ac:dyDescent="0.3">
      <c r="A65" t="s">
        <v>32</v>
      </c>
      <c r="B65" t="s">
        <v>140</v>
      </c>
      <c r="C65" t="s">
        <v>39</v>
      </c>
      <c r="D65" t="s">
        <v>35</v>
      </c>
      <c r="E65" s="1">
        <v>142.77173913043478</v>
      </c>
      <c r="F65" s="1">
        <v>5.7391304347826084</v>
      </c>
      <c r="G65" s="1">
        <v>0.32608695652173914</v>
      </c>
      <c r="H65" s="1">
        <v>0</v>
      </c>
      <c r="I65" s="1">
        <v>0.94565217391304346</v>
      </c>
      <c r="J65" s="1">
        <v>7.4975000000000023</v>
      </c>
      <c r="K65" s="1">
        <v>8.8968478260869581</v>
      </c>
      <c r="L65" s="1">
        <f t="shared" si="4"/>
        <v>16.39434782608696</v>
      </c>
      <c r="M65" s="1">
        <f t="shared" si="5"/>
        <v>0.11482908260373052</v>
      </c>
      <c r="N65" s="1">
        <v>5.5652173913043477</v>
      </c>
      <c r="O65" s="1">
        <v>5.6521739130434785</v>
      </c>
      <c r="P65" s="1">
        <f t="shared" si="6"/>
        <v>11.217391304347826</v>
      </c>
      <c r="Q65" s="1">
        <f t="shared" si="7"/>
        <v>7.8568709554625055E-2</v>
      </c>
    </row>
    <row r="66" spans="1:17" x14ac:dyDescent="0.3">
      <c r="A66" t="s">
        <v>32</v>
      </c>
      <c r="B66" t="s">
        <v>141</v>
      </c>
      <c r="C66" t="s">
        <v>87</v>
      </c>
      <c r="D66" t="s">
        <v>35</v>
      </c>
      <c r="E66" s="1">
        <v>143.9891304347826</v>
      </c>
      <c r="F66" s="1">
        <v>2.8695652173913042</v>
      </c>
      <c r="G66" s="1">
        <v>0.39130434782608697</v>
      </c>
      <c r="H66" s="1">
        <v>0</v>
      </c>
      <c r="I66" s="1">
        <v>5.7391304347826084</v>
      </c>
      <c r="J66" s="1">
        <v>4.3043478260869561</v>
      </c>
      <c r="K66" s="1">
        <v>38.584239130434781</v>
      </c>
      <c r="L66" s="1">
        <f t="shared" ref="L66:L97" si="8">SUM(J66,K66)</f>
        <v>42.888586956521735</v>
      </c>
      <c r="M66" s="1">
        <f t="shared" ref="M66:M97" si="9">L66/E66</f>
        <v>0.29785989280591829</v>
      </c>
      <c r="N66" s="1">
        <v>4.3043478260869561</v>
      </c>
      <c r="O66" s="1">
        <v>5.1494565217391308</v>
      </c>
      <c r="P66" s="1">
        <f t="shared" ref="P66:P97" si="10">SUM(N66,O66)</f>
        <v>9.453804347826086</v>
      </c>
      <c r="Q66" s="1">
        <f t="shared" ref="Q66:Q97" si="11">P66/E66</f>
        <v>6.5656375028308289E-2</v>
      </c>
    </row>
    <row r="67" spans="1:17" x14ac:dyDescent="0.3">
      <c r="A67" t="s">
        <v>32</v>
      </c>
      <c r="B67" t="s">
        <v>142</v>
      </c>
      <c r="C67" t="s">
        <v>55</v>
      </c>
      <c r="D67" t="s">
        <v>50</v>
      </c>
      <c r="E67" s="1">
        <v>90.097826086956516</v>
      </c>
      <c r="F67" s="1">
        <v>5.7391304347826084</v>
      </c>
      <c r="G67" s="1">
        <v>5.9782608695652176E-2</v>
      </c>
      <c r="H67" s="1">
        <v>0.11413043478260869</v>
      </c>
      <c r="I67" s="1">
        <v>1.0869565217391304E-2</v>
      </c>
      <c r="J67" s="1">
        <v>0</v>
      </c>
      <c r="K67" s="1">
        <v>6.1845652173913068</v>
      </c>
      <c r="L67" s="1">
        <f t="shared" si="8"/>
        <v>6.1845652173913068</v>
      </c>
      <c r="M67" s="1">
        <f t="shared" si="9"/>
        <v>6.8642779587405028E-2</v>
      </c>
      <c r="N67" s="1">
        <v>0</v>
      </c>
      <c r="O67" s="1">
        <v>15.657065217391304</v>
      </c>
      <c r="P67" s="1">
        <f t="shared" si="10"/>
        <v>15.657065217391304</v>
      </c>
      <c r="Q67" s="1">
        <f t="shared" si="11"/>
        <v>0.17377850162866451</v>
      </c>
    </row>
    <row r="68" spans="1:17" x14ac:dyDescent="0.3">
      <c r="A68" t="s">
        <v>32</v>
      </c>
      <c r="B68" t="s">
        <v>143</v>
      </c>
      <c r="C68" t="s">
        <v>34</v>
      </c>
      <c r="D68" t="s">
        <v>35</v>
      </c>
      <c r="E68" s="1">
        <v>111.71739130434783</v>
      </c>
      <c r="F68" s="1">
        <v>5.3043478260869561</v>
      </c>
      <c r="G68" s="1">
        <v>0.25826086956521715</v>
      </c>
      <c r="H68" s="1">
        <v>0.57956521739130451</v>
      </c>
      <c r="I68" s="1">
        <v>2.2608695652173911</v>
      </c>
      <c r="J68" s="1">
        <v>0</v>
      </c>
      <c r="K68" s="1">
        <v>11.768804347826087</v>
      </c>
      <c r="L68" s="1">
        <f t="shared" si="8"/>
        <v>11.768804347826087</v>
      </c>
      <c r="M68" s="1">
        <f t="shared" si="9"/>
        <v>0.10534442498540572</v>
      </c>
      <c r="N68" s="1">
        <v>9.2374999999999954</v>
      </c>
      <c r="O68" s="1">
        <v>0</v>
      </c>
      <c r="P68" s="1">
        <f t="shared" si="10"/>
        <v>9.2374999999999954</v>
      </c>
      <c r="Q68" s="1">
        <f t="shared" si="11"/>
        <v>8.2686320295777341E-2</v>
      </c>
    </row>
    <row r="69" spans="1:17" x14ac:dyDescent="0.3">
      <c r="A69" t="s">
        <v>32</v>
      </c>
      <c r="B69" t="s">
        <v>144</v>
      </c>
      <c r="C69" t="s">
        <v>87</v>
      </c>
      <c r="D69" t="s">
        <v>35</v>
      </c>
      <c r="E69" s="1">
        <v>90.858695652173907</v>
      </c>
      <c r="F69" s="1">
        <v>5.7391304347826084</v>
      </c>
      <c r="G69" s="1">
        <v>0.32608695652173914</v>
      </c>
      <c r="H69" s="1">
        <v>0</v>
      </c>
      <c r="I69" s="1">
        <v>0.35869565217391303</v>
      </c>
      <c r="J69" s="1">
        <v>3.9148913043478264</v>
      </c>
      <c r="K69" s="1">
        <v>0</v>
      </c>
      <c r="L69" s="1">
        <f t="shared" si="8"/>
        <v>3.9148913043478264</v>
      </c>
      <c r="M69" s="1">
        <f t="shared" si="9"/>
        <v>4.3087689915061615E-2</v>
      </c>
      <c r="N69" s="1">
        <v>0</v>
      </c>
      <c r="O69" s="1">
        <v>16.646956521739124</v>
      </c>
      <c r="P69" s="1">
        <f t="shared" si="10"/>
        <v>16.646956521739124</v>
      </c>
      <c r="Q69" s="1">
        <f t="shared" si="11"/>
        <v>0.18321808828807268</v>
      </c>
    </row>
    <row r="70" spans="1:17" x14ac:dyDescent="0.3">
      <c r="A70" t="s">
        <v>32</v>
      </c>
      <c r="B70" t="s">
        <v>145</v>
      </c>
      <c r="C70" t="s">
        <v>39</v>
      </c>
      <c r="D70" t="s">
        <v>35</v>
      </c>
      <c r="E70" s="1">
        <v>174.5108695652174</v>
      </c>
      <c r="F70" s="1">
        <v>92.975108695652168</v>
      </c>
      <c r="G70" s="1">
        <v>0.24456521739130435</v>
      </c>
      <c r="H70" s="1">
        <v>0.83152173913043481</v>
      </c>
      <c r="I70" s="1">
        <v>4</v>
      </c>
      <c r="J70" s="1">
        <v>5.2065217391304346</v>
      </c>
      <c r="K70" s="1">
        <v>14.595978260869567</v>
      </c>
      <c r="L70" s="1">
        <f t="shared" si="8"/>
        <v>19.802500000000002</v>
      </c>
      <c r="M70" s="1">
        <f t="shared" si="9"/>
        <v>0.11347430706944878</v>
      </c>
      <c r="N70" s="1">
        <v>5.3831521739130439</v>
      </c>
      <c r="O70" s="1">
        <v>9.0901086956521766</v>
      </c>
      <c r="P70" s="1">
        <f t="shared" si="10"/>
        <v>14.47326086956522</v>
      </c>
      <c r="Q70" s="1">
        <f t="shared" si="11"/>
        <v>8.2936156960448468E-2</v>
      </c>
    </row>
    <row r="71" spans="1:17" x14ac:dyDescent="0.3">
      <c r="A71" t="s">
        <v>32</v>
      </c>
      <c r="B71" t="s">
        <v>146</v>
      </c>
      <c r="C71" t="s">
        <v>34</v>
      </c>
      <c r="D71" t="s">
        <v>35</v>
      </c>
      <c r="E71" s="1">
        <v>122.76086956521739</v>
      </c>
      <c r="F71" s="1">
        <v>56.863913043478263</v>
      </c>
      <c r="G71" s="1">
        <v>0.30978260869565216</v>
      </c>
      <c r="H71" s="1">
        <v>0.54347826086956519</v>
      </c>
      <c r="I71" s="1">
        <v>4.4891304347826084</v>
      </c>
      <c r="J71" s="1">
        <v>4.8070652173913047</v>
      </c>
      <c r="K71" s="1">
        <v>16.819673913043481</v>
      </c>
      <c r="L71" s="1">
        <f t="shared" si="8"/>
        <v>21.626739130434785</v>
      </c>
      <c r="M71" s="1">
        <f t="shared" si="9"/>
        <v>0.17616964760049586</v>
      </c>
      <c r="N71" s="1">
        <v>5.5543478260869561</v>
      </c>
      <c r="O71" s="1">
        <v>0</v>
      </c>
      <c r="P71" s="1">
        <f t="shared" si="10"/>
        <v>5.5543478260869561</v>
      </c>
      <c r="Q71" s="1">
        <f t="shared" si="11"/>
        <v>4.5245262971489286E-2</v>
      </c>
    </row>
    <row r="72" spans="1:17" x14ac:dyDescent="0.3">
      <c r="A72" t="s">
        <v>32</v>
      </c>
      <c r="B72" t="s">
        <v>147</v>
      </c>
      <c r="C72" t="s">
        <v>37</v>
      </c>
      <c r="D72" t="s">
        <v>35</v>
      </c>
      <c r="E72" s="1">
        <v>60.597826086956523</v>
      </c>
      <c r="F72" s="1">
        <v>57.011304347826083</v>
      </c>
      <c r="G72" s="1">
        <v>0.30978260869565216</v>
      </c>
      <c r="H72" s="1">
        <v>0.23369565217391305</v>
      </c>
      <c r="I72" s="1">
        <v>12.108695652173912</v>
      </c>
      <c r="J72" s="1">
        <v>0</v>
      </c>
      <c r="K72" s="1">
        <v>6.8547826086956523</v>
      </c>
      <c r="L72" s="1">
        <f t="shared" si="8"/>
        <v>6.8547826086956523</v>
      </c>
      <c r="M72" s="1">
        <f t="shared" si="9"/>
        <v>0.11311928251121076</v>
      </c>
      <c r="N72" s="1">
        <v>5.2173913043478262</v>
      </c>
      <c r="O72" s="1">
        <v>4.4726086956521751</v>
      </c>
      <c r="P72" s="1">
        <f t="shared" si="10"/>
        <v>9.6900000000000013</v>
      </c>
      <c r="Q72" s="1">
        <f t="shared" si="11"/>
        <v>0.15990672645739912</v>
      </c>
    </row>
    <row r="73" spans="1:17" x14ac:dyDescent="0.3">
      <c r="A73" t="s">
        <v>32</v>
      </c>
      <c r="B73" t="s">
        <v>148</v>
      </c>
      <c r="C73" t="s">
        <v>133</v>
      </c>
      <c r="D73" t="s">
        <v>100</v>
      </c>
      <c r="E73" s="1">
        <v>93.456521739130437</v>
      </c>
      <c r="F73" s="1">
        <v>42.628369565217383</v>
      </c>
      <c r="G73" s="1">
        <v>0.32608695652173914</v>
      </c>
      <c r="H73" s="1">
        <v>0.46228260869565219</v>
      </c>
      <c r="I73" s="1">
        <v>2.0326086956521738</v>
      </c>
      <c r="J73" s="1">
        <v>5.3413043478260889</v>
      </c>
      <c r="K73" s="1">
        <v>5.3527173913043473</v>
      </c>
      <c r="L73" s="1">
        <f t="shared" si="8"/>
        <v>10.694021739130436</v>
      </c>
      <c r="M73" s="1">
        <f t="shared" si="9"/>
        <v>0.11442777390090721</v>
      </c>
      <c r="N73" s="1">
        <v>5.0591304347826078</v>
      </c>
      <c r="O73" s="1">
        <v>0</v>
      </c>
      <c r="P73" s="1">
        <f t="shared" si="10"/>
        <v>5.0591304347826078</v>
      </c>
      <c r="Q73" s="1">
        <f t="shared" si="11"/>
        <v>5.4133519423121647E-2</v>
      </c>
    </row>
    <row r="74" spans="1:17" x14ac:dyDescent="0.3">
      <c r="A74" t="s">
        <v>32</v>
      </c>
      <c r="B74" t="s">
        <v>149</v>
      </c>
      <c r="C74" t="s">
        <v>55</v>
      </c>
      <c r="D74" t="s">
        <v>50</v>
      </c>
      <c r="E74" s="1">
        <v>98.978260869565219</v>
      </c>
      <c r="F74" s="1">
        <v>56.691304347826083</v>
      </c>
      <c r="G74" s="1">
        <v>0.30978260869565216</v>
      </c>
      <c r="H74" s="1">
        <v>0.47173913043478261</v>
      </c>
      <c r="I74" s="1">
        <v>5.6521739130434785</v>
      </c>
      <c r="J74" s="1">
        <v>5.150652173913044</v>
      </c>
      <c r="K74" s="1">
        <v>9.6609782608695678</v>
      </c>
      <c r="L74" s="1">
        <f t="shared" si="8"/>
        <v>14.811630434782611</v>
      </c>
      <c r="M74" s="1">
        <f t="shared" si="9"/>
        <v>0.14964528882055789</v>
      </c>
      <c r="N74" s="1">
        <v>5.5652173913043477</v>
      </c>
      <c r="O74" s="1">
        <v>0</v>
      </c>
      <c r="P74" s="1">
        <f t="shared" si="10"/>
        <v>5.5652173913043477</v>
      </c>
      <c r="Q74" s="1">
        <f t="shared" si="11"/>
        <v>5.6226663738194592E-2</v>
      </c>
    </row>
    <row r="75" spans="1:17" x14ac:dyDescent="0.3">
      <c r="A75" t="s">
        <v>32</v>
      </c>
      <c r="B75" t="s">
        <v>150</v>
      </c>
      <c r="C75" t="s">
        <v>136</v>
      </c>
      <c r="D75" t="s">
        <v>137</v>
      </c>
      <c r="E75" s="1">
        <v>95.260869565217391</v>
      </c>
      <c r="F75" s="1">
        <v>68.782173913043493</v>
      </c>
      <c r="G75" s="1">
        <v>0.47282608695652173</v>
      </c>
      <c r="H75" s="1">
        <v>0.47836956521739138</v>
      </c>
      <c r="I75" s="1">
        <v>1.3043478260869565</v>
      </c>
      <c r="J75" s="1">
        <v>2.5252173913043476</v>
      </c>
      <c r="K75" s="1">
        <v>14.385000000000009</v>
      </c>
      <c r="L75" s="1">
        <f t="shared" si="8"/>
        <v>16.910217391304357</v>
      </c>
      <c r="M75" s="1">
        <f t="shared" si="9"/>
        <v>0.17751483340940219</v>
      </c>
      <c r="N75" s="1">
        <v>5.0244565217391308</v>
      </c>
      <c r="O75" s="1">
        <v>4.8842391304347812</v>
      </c>
      <c r="P75" s="1">
        <f t="shared" si="10"/>
        <v>9.9086956521739111</v>
      </c>
      <c r="Q75" s="1">
        <f t="shared" si="11"/>
        <v>0.10401643085349153</v>
      </c>
    </row>
    <row r="76" spans="1:17" x14ac:dyDescent="0.3">
      <c r="A76" t="s">
        <v>32</v>
      </c>
      <c r="B76" t="s">
        <v>151</v>
      </c>
      <c r="C76" t="s">
        <v>152</v>
      </c>
      <c r="D76" t="s">
        <v>35</v>
      </c>
      <c r="E76" s="1">
        <v>87.043478260869563</v>
      </c>
      <c r="F76" s="1">
        <v>9.7826086956521738</v>
      </c>
      <c r="G76" s="1">
        <v>0.11956521739130435</v>
      </c>
      <c r="H76" s="1">
        <v>0.91304347826086951</v>
      </c>
      <c r="I76" s="1">
        <v>0.52173913043478259</v>
      </c>
      <c r="J76" s="1">
        <v>4.1576086956521738</v>
      </c>
      <c r="K76" s="1">
        <v>8.0054347826086953</v>
      </c>
      <c r="L76" s="1">
        <f t="shared" si="8"/>
        <v>12.163043478260869</v>
      </c>
      <c r="M76" s="1">
        <f t="shared" si="9"/>
        <v>0.13973526473526474</v>
      </c>
      <c r="N76" s="1">
        <v>4.9728260869565215</v>
      </c>
      <c r="O76" s="1">
        <v>0</v>
      </c>
      <c r="P76" s="1">
        <f t="shared" si="10"/>
        <v>4.9728260869565215</v>
      </c>
      <c r="Q76" s="1">
        <f t="shared" si="11"/>
        <v>5.7130369630369632E-2</v>
      </c>
    </row>
    <row r="77" spans="1:17" x14ac:dyDescent="0.3">
      <c r="A77" t="s">
        <v>32</v>
      </c>
      <c r="B77" t="s">
        <v>153</v>
      </c>
      <c r="C77" t="s">
        <v>154</v>
      </c>
      <c r="D77" t="s">
        <v>35</v>
      </c>
      <c r="E77" s="1">
        <v>43.065217391304351</v>
      </c>
      <c r="F77" s="1">
        <v>4.8097826086956523</v>
      </c>
      <c r="G77" s="1">
        <v>2.1739130434782608E-2</v>
      </c>
      <c r="H77" s="1">
        <v>0.44565217391304346</v>
      </c>
      <c r="I77" s="1">
        <v>0.2391304347826087</v>
      </c>
      <c r="J77" s="1">
        <v>4.6467391304347823</v>
      </c>
      <c r="K77" s="1">
        <v>2.2967391304347822</v>
      </c>
      <c r="L77" s="1">
        <f t="shared" si="8"/>
        <v>6.9434782608695649</v>
      </c>
      <c r="M77" s="1">
        <f t="shared" si="9"/>
        <v>0.16123170116102975</v>
      </c>
      <c r="N77" s="1">
        <v>0</v>
      </c>
      <c r="O77" s="1">
        <v>0</v>
      </c>
      <c r="P77" s="1">
        <f t="shared" si="10"/>
        <v>0</v>
      </c>
      <c r="Q77" s="1">
        <f t="shared" si="11"/>
        <v>0</v>
      </c>
    </row>
    <row r="78" spans="1:17" x14ac:dyDescent="0.3">
      <c r="A78" t="s">
        <v>32</v>
      </c>
      <c r="B78" t="s">
        <v>155</v>
      </c>
      <c r="C78" t="s">
        <v>34</v>
      </c>
      <c r="D78" t="s">
        <v>35</v>
      </c>
      <c r="E78" s="1">
        <v>130.02173913043478</v>
      </c>
      <c r="F78" s="1">
        <v>13.043478260869565</v>
      </c>
      <c r="G78" s="1">
        <v>0</v>
      </c>
      <c r="H78" s="1">
        <v>0.96467391304347827</v>
      </c>
      <c r="I78" s="1">
        <v>0</v>
      </c>
      <c r="J78" s="1">
        <v>5.4032608695652184</v>
      </c>
      <c r="K78" s="1">
        <v>30.031304347826087</v>
      </c>
      <c r="L78" s="1">
        <f t="shared" si="8"/>
        <v>35.434565217391302</v>
      </c>
      <c r="M78" s="1">
        <f t="shared" si="9"/>
        <v>0.27252800535027588</v>
      </c>
      <c r="N78" s="1">
        <v>4.9563043478260864</v>
      </c>
      <c r="O78" s="1">
        <v>0</v>
      </c>
      <c r="P78" s="1">
        <f t="shared" si="10"/>
        <v>4.9563043478260864</v>
      </c>
      <c r="Q78" s="1">
        <f t="shared" si="11"/>
        <v>3.8119043638187591E-2</v>
      </c>
    </row>
    <row r="79" spans="1:17" x14ac:dyDescent="0.3">
      <c r="A79" t="s">
        <v>32</v>
      </c>
      <c r="B79" t="s">
        <v>156</v>
      </c>
      <c r="C79" t="s">
        <v>34</v>
      </c>
      <c r="D79" t="s">
        <v>35</v>
      </c>
      <c r="E79" s="1">
        <v>41.347826086956523</v>
      </c>
      <c r="F79" s="1">
        <v>5.5652173913043477</v>
      </c>
      <c r="G79" s="1">
        <v>0.19565217391304349</v>
      </c>
      <c r="H79" s="1">
        <v>0.67391304347826086</v>
      </c>
      <c r="I79" s="1">
        <v>0.43478260869565216</v>
      </c>
      <c r="J79" s="1">
        <v>5.1653260869565214</v>
      </c>
      <c r="K79" s="1">
        <v>25.825760869565226</v>
      </c>
      <c r="L79" s="1">
        <f t="shared" si="8"/>
        <v>30.991086956521748</v>
      </c>
      <c r="M79" s="1">
        <f t="shared" si="9"/>
        <v>0.74952155625657224</v>
      </c>
      <c r="N79" s="1">
        <v>5.5652173913043477</v>
      </c>
      <c r="O79" s="1">
        <v>4.6736956521739135</v>
      </c>
      <c r="P79" s="1">
        <f t="shared" si="10"/>
        <v>10.238913043478261</v>
      </c>
      <c r="Q79" s="1">
        <f t="shared" si="11"/>
        <v>0.24762881177707677</v>
      </c>
    </row>
    <row r="80" spans="1:17" x14ac:dyDescent="0.3">
      <c r="A80" t="s">
        <v>32</v>
      </c>
      <c r="B80" t="s">
        <v>157</v>
      </c>
      <c r="C80" t="s">
        <v>41</v>
      </c>
      <c r="D80" t="s">
        <v>35</v>
      </c>
      <c r="E80" s="1">
        <v>139.14130434782609</v>
      </c>
      <c r="F80" s="1">
        <v>5.4782608695652177</v>
      </c>
      <c r="G80" s="1">
        <v>0.52369565217391245</v>
      </c>
      <c r="H80" s="1">
        <v>0.79532608695652196</v>
      </c>
      <c r="I80" s="1">
        <v>1.8913043478260869</v>
      </c>
      <c r="J80" s="1">
        <v>0</v>
      </c>
      <c r="K80" s="1">
        <v>30.760869565217391</v>
      </c>
      <c r="L80" s="1">
        <f t="shared" si="8"/>
        <v>30.760869565217391</v>
      </c>
      <c r="M80" s="1">
        <f t="shared" si="9"/>
        <v>0.22107647840012498</v>
      </c>
      <c r="N80" s="1">
        <v>10.990652173913043</v>
      </c>
      <c r="O80" s="1">
        <v>0</v>
      </c>
      <c r="P80" s="1">
        <f t="shared" si="10"/>
        <v>10.990652173913043</v>
      </c>
      <c r="Q80" s="1">
        <f t="shared" si="11"/>
        <v>7.8989141473322394E-2</v>
      </c>
    </row>
    <row r="81" spans="1:17" x14ac:dyDescent="0.3">
      <c r="A81" t="s">
        <v>32</v>
      </c>
      <c r="B81" t="s">
        <v>158</v>
      </c>
      <c r="C81" t="s">
        <v>41</v>
      </c>
      <c r="D81" t="s">
        <v>35</v>
      </c>
      <c r="E81" s="1">
        <v>116.06521739130434</v>
      </c>
      <c r="F81" s="1">
        <v>60.043478260869584</v>
      </c>
      <c r="G81" s="1">
        <v>0.15760869565217392</v>
      </c>
      <c r="H81" s="1">
        <v>0.60304347826086957</v>
      </c>
      <c r="I81" s="1">
        <v>5.6195652173913047</v>
      </c>
      <c r="J81" s="1">
        <v>4.8880434782608697</v>
      </c>
      <c r="K81" s="1">
        <v>5.219021739130433</v>
      </c>
      <c r="L81" s="1">
        <f t="shared" si="8"/>
        <v>10.107065217391302</v>
      </c>
      <c r="M81" s="1">
        <f t="shared" si="9"/>
        <v>8.7080914028844339E-2</v>
      </c>
      <c r="N81" s="1">
        <v>4.9184782608695654</v>
      </c>
      <c r="O81" s="1">
        <v>0</v>
      </c>
      <c r="P81" s="1">
        <f t="shared" si="10"/>
        <v>4.9184782608695654</v>
      </c>
      <c r="Q81" s="1">
        <f t="shared" si="11"/>
        <v>4.2376849597302868E-2</v>
      </c>
    </row>
    <row r="82" spans="1:17" x14ac:dyDescent="0.3">
      <c r="A82" t="s">
        <v>32</v>
      </c>
      <c r="B82" t="s">
        <v>159</v>
      </c>
      <c r="C82" t="s">
        <v>41</v>
      </c>
      <c r="D82" t="s">
        <v>35</v>
      </c>
      <c r="E82" s="1">
        <v>99.5</v>
      </c>
      <c r="F82" s="1">
        <v>5.8260869565217392</v>
      </c>
      <c r="G82" s="1">
        <v>0</v>
      </c>
      <c r="H82" s="1">
        <v>0.53804347826086951</v>
      </c>
      <c r="I82" s="1">
        <v>0</v>
      </c>
      <c r="J82" s="1">
        <v>5.5545652173913034</v>
      </c>
      <c r="K82" s="1">
        <v>3.5393478260869564</v>
      </c>
      <c r="L82" s="1">
        <f t="shared" si="8"/>
        <v>9.0939130434782598</v>
      </c>
      <c r="M82" s="1">
        <f t="shared" si="9"/>
        <v>9.1396110989731258E-2</v>
      </c>
      <c r="N82" s="1">
        <v>5.9758695652173932</v>
      </c>
      <c r="O82" s="1">
        <v>0</v>
      </c>
      <c r="P82" s="1">
        <f t="shared" si="10"/>
        <v>5.9758695652173932</v>
      </c>
      <c r="Q82" s="1">
        <f t="shared" si="11"/>
        <v>6.0058990605199931E-2</v>
      </c>
    </row>
    <row r="83" spans="1:17" x14ac:dyDescent="0.3">
      <c r="A83" t="s">
        <v>32</v>
      </c>
      <c r="B83" t="s">
        <v>160</v>
      </c>
      <c r="C83" t="s">
        <v>41</v>
      </c>
      <c r="D83" t="s">
        <v>35</v>
      </c>
      <c r="E83" s="1">
        <v>180.83695652173913</v>
      </c>
      <c r="F83" s="1">
        <v>5.7391304347826084</v>
      </c>
      <c r="G83" s="1">
        <v>1.4673913043478262</v>
      </c>
      <c r="H83" s="1">
        <v>0.91304347826086951</v>
      </c>
      <c r="I83" s="1">
        <v>2.2934782608695654</v>
      </c>
      <c r="J83" s="1">
        <v>0</v>
      </c>
      <c r="K83" s="1">
        <v>18.4445652173913</v>
      </c>
      <c r="L83" s="1">
        <f t="shared" si="8"/>
        <v>18.4445652173913</v>
      </c>
      <c r="M83" s="1">
        <f t="shared" si="9"/>
        <v>0.10199555208270721</v>
      </c>
      <c r="N83" s="1">
        <v>0</v>
      </c>
      <c r="O83" s="1">
        <v>39.956413043478264</v>
      </c>
      <c r="P83" s="1">
        <f t="shared" si="10"/>
        <v>39.956413043478264</v>
      </c>
      <c r="Q83" s="1">
        <f t="shared" si="11"/>
        <v>0.22095269579852139</v>
      </c>
    </row>
    <row r="84" spans="1:17" x14ac:dyDescent="0.3">
      <c r="A84" t="s">
        <v>32</v>
      </c>
      <c r="B84" t="s">
        <v>161</v>
      </c>
      <c r="C84" t="s">
        <v>55</v>
      </c>
      <c r="D84" t="s">
        <v>50</v>
      </c>
      <c r="E84" s="1">
        <v>92.586956521739125</v>
      </c>
      <c r="F84" s="1">
        <v>4.7826086956521738</v>
      </c>
      <c r="G84" s="1">
        <v>4.3478260869565216E-2</v>
      </c>
      <c r="H84" s="1">
        <v>3.8043478260869568E-2</v>
      </c>
      <c r="I84" s="1">
        <v>2.652173913043478</v>
      </c>
      <c r="J84" s="1">
        <v>5.6521739130434785</v>
      </c>
      <c r="K84" s="1">
        <v>5.2552173913043472</v>
      </c>
      <c r="L84" s="1">
        <f t="shared" si="8"/>
        <v>10.907391304347826</v>
      </c>
      <c r="M84" s="1">
        <f t="shared" si="9"/>
        <v>0.1178069969476403</v>
      </c>
      <c r="N84" s="1">
        <v>0</v>
      </c>
      <c r="O84" s="1">
        <v>13.629130434782612</v>
      </c>
      <c r="P84" s="1">
        <f t="shared" si="10"/>
        <v>13.629130434782612</v>
      </c>
      <c r="Q84" s="1">
        <f t="shared" si="11"/>
        <v>0.14720356891289038</v>
      </c>
    </row>
    <row r="85" spans="1:17" x14ac:dyDescent="0.3">
      <c r="A85" t="s">
        <v>32</v>
      </c>
      <c r="B85" t="s">
        <v>162</v>
      </c>
      <c r="C85" t="s">
        <v>97</v>
      </c>
      <c r="D85" t="s">
        <v>95</v>
      </c>
      <c r="E85" s="1">
        <v>52.130434782608695</v>
      </c>
      <c r="F85" s="1">
        <v>5.6521739130434785</v>
      </c>
      <c r="G85" s="1">
        <v>0.17934782608695651</v>
      </c>
      <c r="H85" s="1">
        <v>0.2391304347826087</v>
      </c>
      <c r="I85" s="1">
        <v>0.21739130434782608</v>
      </c>
      <c r="J85" s="1">
        <v>5.8396739130434785</v>
      </c>
      <c r="K85" s="1">
        <v>4.5869565217391308</v>
      </c>
      <c r="L85" s="1">
        <f t="shared" si="8"/>
        <v>10.426630434782609</v>
      </c>
      <c r="M85" s="1">
        <f t="shared" si="9"/>
        <v>0.20001042535446206</v>
      </c>
      <c r="N85" s="1">
        <v>0.34782608695652173</v>
      </c>
      <c r="O85" s="1">
        <v>8.633152173913043</v>
      </c>
      <c r="P85" s="1">
        <f t="shared" si="10"/>
        <v>8.9809782608695645</v>
      </c>
      <c r="Q85" s="1">
        <f t="shared" si="11"/>
        <v>0.17227898248540449</v>
      </c>
    </row>
    <row r="86" spans="1:17" x14ac:dyDescent="0.3">
      <c r="A86" t="s">
        <v>32</v>
      </c>
      <c r="B86" t="s">
        <v>163</v>
      </c>
      <c r="C86" t="s">
        <v>34</v>
      </c>
      <c r="D86" t="s">
        <v>35</v>
      </c>
      <c r="E86" s="1">
        <v>9.5326086956521738</v>
      </c>
      <c r="F86" s="1">
        <v>5.7391304347826084</v>
      </c>
      <c r="G86" s="1">
        <v>0.28260869565217389</v>
      </c>
      <c r="H86" s="1">
        <v>0</v>
      </c>
      <c r="I86" s="1">
        <v>0</v>
      </c>
      <c r="J86" s="1">
        <v>0</v>
      </c>
      <c r="K86" s="1">
        <v>5.5760869565217392</v>
      </c>
      <c r="L86" s="1">
        <f t="shared" si="8"/>
        <v>5.5760869565217392</v>
      </c>
      <c r="M86" s="1">
        <f t="shared" si="9"/>
        <v>0.58494868871151651</v>
      </c>
      <c r="N86" s="1">
        <v>0</v>
      </c>
      <c r="O86" s="1">
        <v>0</v>
      </c>
      <c r="P86" s="1">
        <f t="shared" si="10"/>
        <v>0</v>
      </c>
      <c r="Q86" s="1">
        <f t="shared" si="11"/>
        <v>0</v>
      </c>
    </row>
    <row r="87" spans="1:17" x14ac:dyDescent="0.3">
      <c r="A87" t="s">
        <v>32</v>
      </c>
      <c r="B87" t="s">
        <v>164</v>
      </c>
      <c r="C87" t="s">
        <v>52</v>
      </c>
      <c r="D87" t="s">
        <v>35</v>
      </c>
      <c r="E87" s="1">
        <v>33.228260869565219</v>
      </c>
      <c r="F87" s="1">
        <v>11.060869565217397</v>
      </c>
      <c r="G87" s="1">
        <v>0</v>
      </c>
      <c r="H87" s="1">
        <v>0.27728260869565219</v>
      </c>
      <c r="I87" s="1">
        <v>0.34782608695652173</v>
      </c>
      <c r="J87" s="1">
        <v>5.4130434782608692</v>
      </c>
      <c r="K87" s="1">
        <v>1.6684782608695652</v>
      </c>
      <c r="L87" s="1">
        <f t="shared" si="8"/>
        <v>7.0815217391304346</v>
      </c>
      <c r="M87" s="1">
        <f t="shared" si="9"/>
        <v>0.2131174353941773</v>
      </c>
      <c r="N87" s="1">
        <v>4.6032608695652177</v>
      </c>
      <c r="O87" s="1">
        <v>0</v>
      </c>
      <c r="P87" s="1">
        <f t="shared" si="10"/>
        <v>4.6032608695652177</v>
      </c>
      <c r="Q87" s="1">
        <f t="shared" si="11"/>
        <v>0.13853451095845601</v>
      </c>
    </row>
    <row r="88" spans="1:17" x14ac:dyDescent="0.3">
      <c r="A88" t="s">
        <v>32</v>
      </c>
      <c r="B88" t="s">
        <v>165</v>
      </c>
      <c r="C88" t="s">
        <v>34</v>
      </c>
      <c r="D88" t="s">
        <v>35</v>
      </c>
      <c r="E88" s="1">
        <v>152.54347826086956</v>
      </c>
      <c r="F88" s="1">
        <v>5.6521739130434785</v>
      </c>
      <c r="G88" s="1">
        <v>0</v>
      </c>
      <c r="H88" s="1">
        <v>0</v>
      </c>
      <c r="I88" s="1">
        <v>0</v>
      </c>
      <c r="J88" s="1">
        <v>4.3478260869565216E-2</v>
      </c>
      <c r="K88" s="1">
        <v>14.946521739130439</v>
      </c>
      <c r="L88" s="1">
        <f t="shared" si="8"/>
        <v>14.990000000000004</v>
      </c>
      <c r="M88" s="1">
        <f t="shared" si="9"/>
        <v>9.8267065697591596E-2</v>
      </c>
      <c r="N88" s="1">
        <v>0</v>
      </c>
      <c r="O88" s="1">
        <v>23.029891304347835</v>
      </c>
      <c r="P88" s="1">
        <f t="shared" si="10"/>
        <v>23.029891304347835</v>
      </c>
      <c r="Q88" s="1">
        <f t="shared" si="11"/>
        <v>0.15097263787943571</v>
      </c>
    </row>
    <row r="89" spans="1:17" x14ac:dyDescent="0.3">
      <c r="A89" t="s">
        <v>32</v>
      </c>
      <c r="B89" t="s">
        <v>166</v>
      </c>
      <c r="C89" t="s">
        <v>167</v>
      </c>
      <c r="D89" t="s">
        <v>47</v>
      </c>
      <c r="E89" s="1">
        <v>135.25</v>
      </c>
      <c r="F89" s="1">
        <v>10.533043478260868</v>
      </c>
      <c r="G89" s="1">
        <v>1.4347826086956521</v>
      </c>
      <c r="H89" s="1">
        <v>0</v>
      </c>
      <c r="I89" s="1">
        <v>2.8695652173913042</v>
      </c>
      <c r="J89" s="1">
        <v>0</v>
      </c>
      <c r="K89" s="1">
        <v>37.400108695652172</v>
      </c>
      <c r="L89" s="1">
        <f t="shared" si="8"/>
        <v>37.400108695652172</v>
      </c>
      <c r="M89" s="1">
        <f t="shared" si="9"/>
        <v>0.27652575745399016</v>
      </c>
      <c r="N89" s="1">
        <v>0</v>
      </c>
      <c r="O89" s="1">
        <v>10.795652173913043</v>
      </c>
      <c r="P89" s="1">
        <f t="shared" si="10"/>
        <v>10.795652173913043</v>
      </c>
      <c r="Q89" s="1">
        <f t="shared" si="11"/>
        <v>7.9819979104717512E-2</v>
      </c>
    </row>
    <row r="90" spans="1:17" x14ac:dyDescent="0.3">
      <c r="A90" t="s">
        <v>32</v>
      </c>
      <c r="B90" t="s">
        <v>168</v>
      </c>
      <c r="C90" t="s">
        <v>37</v>
      </c>
      <c r="D90" t="s">
        <v>35</v>
      </c>
      <c r="E90" s="1">
        <v>101.20652173913044</v>
      </c>
      <c r="F90" s="1">
        <v>5.7391304347826084</v>
      </c>
      <c r="G90" s="1">
        <v>0.32065217391304346</v>
      </c>
      <c r="H90" s="1">
        <v>0.53260869565217395</v>
      </c>
      <c r="I90" s="1">
        <v>2.5108695652173911</v>
      </c>
      <c r="J90" s="1">
        <v>0</v>
      </c>
      <c r="K90" s="1">
        <v>8.130217391304349</v>
      </c>
      <c r="L90" s="1">
        <f t="shared" si="8"/>
        <v>8.130217391304349</v>
      </c>
      <c r="M90" s="1">
        <f t="shared" si="9"/>
        <v>8.0332939533884665E-2</v>
      </c>
      <c r="N90" s="1">
        <v>0</v>
      </c>
      <c r="O90" s="1">
        <v>14.926195652173913</v>
      </c>
      <c r="P90" s="1">
        <f t="shared" si="10"/>
        <v>14.926195652173913</v>
      </c>
      <c r="Q90" s="1">
        <f t="shared" si="11"/>
        <v>0.14748254752443346</v>
      </c>
    </row>
    <row r="91" spans="1:17" x14ac:dyDescent="0.3">
      <c r="A91" t="s">
        <v>32</v>
      </c>
      <c r="B91" t="s">
        <v>169</v>
      </c>
      <c r="C91" t="s">
        <v>170</v>
      </c>
      <c r="D91" t="s">
        <v>35</v>
      </c>
      <c r="E91" s="1">
        <v>150.07608695652175</v>
      </c>
      <c r="F91" s="1">
        <v>11.304347826086957</v>
      </c>
      <c r="G91" s="1">
        <v>0.32065217391304346</v>
      </c>
      <c r="H91" s="1">
        <v>1.75</v>
      </c>
      <c r="I91" s="1">
        <v>2.0869565217391304</v>
      </c>
      <c r="J91" s="1">
        <v>5.2283695652173892</v>
      </c>
      <c r="K91" s="1">
        <v>27.422173913043469</v>
      </c>
      <c r="L91" s="1">
        <f t="shared" si="8"/>
        <v>32.650543478260857</v>
      </c>
      <c r="M91" s="1">
        <f t="shared" si="9"/>
        <v>0.21755993336713253</v>
      </c>
      <c r="N91" s="1">
        <v>5.5652173913043477</v>
      </c>
      <c r="O91" s="1">
        <v>12.325869565217392</v>
      </c>
      <c r="P91" s="1">
        <f t="shared" si="10"/>
        <v>17.89108695652174</v>
      </c>
      <c r="Q91" s="1">
        <f t="shared" si="11"/>
        <v>0.11921344245672484</v>
      </c>
    </row>
    <row r="92" spans="1:17" x14ac:dyDescent="0.3">
      <c r="A92" t="s">
        <v>32</v>
      </c>
      <c r="B92" t="s">
        <v>171</v>
      </c>
      <c r="C92" t="s">
        <v>136</v>
      </c>
      <c r="D92" t="s">
        <v>137</v>
      </c>
      <c r="E92" s="1">
        <v>89.945652173913047</v>
      </c>
      <c r="F92" s="1">
        <v>5.1304347826086953</v>
      </c>
      <c r="G92" s="1">
        <v>0</v>
      </c>
      <c r="H92" s="1">
        <v>0</v>
      </c>
      <c r="I92" s="1">
        <v>0</v>
      </c>
      <c r="J92" s="1">
        <v>0</v>
      </c>
      <c r="K92" s="1">
        <v>16.54619565217391</v>
      </c>
      <c r="L92" s="1">
        <f t="shared" si="8"/>
        <v>16.54619565217391</v>
      </c>
      <c r="M92" s="1">
        <f t="shared" si="9"/>
        <v>0.18395770392749242</v>
      </c>
      <c r="N92" s="1">
        <v>0</v>
      </c>
      <c r="O92" s="1">
        <v>7.6420652173913046</v>
      </c>
      <c r="P92" s="1">
        <f t="shared" si="10"/>
        <v>7.6420652173913046</v>
      </c>
      <c r="Q92" s="1">
        <f t="shared" si="11"/>
        <v>8.49631419939577E-2</v>
      </c>
    </row>
    <row r="93" spans="1:17" x14ac:dyDescent="0.3">
      <c r="A93" t="s">
        <v>32</v>
      </c>
      <c r="B93" t="s">
        <v>172</v>
      </c>
      <c r="C93" t="s">
        <v>55</v>
      </c>
      <c r="D93" t="s">
        <v>50</v>
      </c>
      <c r="E93" s="1">
        <v>117.68478260869566</v>
      </c>
      <c r="F93" s="1">
        <v>5.4782608695652177</v>
      </c>
      <c r="G93" s="1">
        <v>2.717391304347826E-2</v>
      </c>
      <c r="H93" s="1">
        <v>0.27173913043478259</v>
      </c>
      <c r="I93" s="1">
        <v>5.7391304347826084</v>
      </c>
      <c r="J93" s="1">
        <v>5.9536956521739128</v>
      </c>
      <c r="K93" s="1">
        <v>8.9931521739130407</v>
      </c>
      <c r="L93" s="1">
        <f t="shared" si="8"/>
        <v>14.946847826086954</v>
      </c>
      <c r="M93" s="1">
        <f t="shared" si="9"/>
        <v>0.12700748129675807</v>
      </c>
      <c r="N93" s="1">
        <v>0</v>
      </c>
      <c r="O93" s="1">
        <v>26.053478260869571</v>
      </c>
      <c r="P93" s="1">
        <f t="shared" si="10"/>
        <v>26.053478260869571</v>
      </c>
      <c r="Q93" s="1">
        <f t="shared" si="11"/>
        <v>0.22138357809180756</v>
      </c>
    </row>
    <row r="94" spans="1:17" x14ac:dyDescent="0.3">
      <c r="A94" t="s">
        <v>32</v>
      </c>
      <c r="B94" t="s">
        <v>173</v>
      </c>
      <c r="C94" t="s">
        <v>174</v>
      </c>
      <c r="D94" t="s">
        <v>117</v>
      </c>
      <c r="E94" s="1">
        <v>85.271739130434781</v>
      </c>
      <c r="F94" s="1">
        <v>47.836086956521733</v>
      </c>
      <c r="G94" s="1">
        <v>0.16304347826086957</v>
      </c>
      <c r="H94" s="1">
        <v>0.39315217391304352</v>
      </c>
      <c r="I94" s="1">
        <v>3.2934782608695654</v>
      </c>
      <c r="J94" s="1">
        <v>5.4648913043478275</v>
      </c>
      <c r="K94" s="1">
        <v>12.308913043478261</v>
      </c>
      <c r="L94" s="1">
        <f t="shared" si="8"/>
        <v>17.77380434782609</v>
      </c>
      <c r="M94" s="1">
        <f t="shared" si="9"/>
        <v>0.20843722115997454</v>
      </c>
      <c r="N94" s="1">
        <v>2.9665217391304348</v>
      </c>
      <c r="O94" s="1">
        <v>5.0642391304347845</v>
      </c>
      <c r="P94" s="1">
        <f t="shared" si="10"/>
        <v>8.0307608695652188</v>
      </c>
      <c r="Q94" s="1">
        <f t="shared" si="11"/>
        <v>9.4178457616316144E-2</v>
      </c>
    </row>
    <row r="95" spans="1:17" x14ac:dyDescent="0.3">
      <c r="A95" t="s">
        <v>32</v>
      </c>
      <c r="B95" t="s">
        <v>175</v>
      </c>
      <c r="C95" t="s">
        <v>87</v>
      </c>
      <c r="D95" t="s">
        <v>35</v>
      </c>
      <c r="E95" s="1">
        <v>105.39130434782609</v>
      </c>
      <c r="F95" s="1">
        <v>5.6521739130434785</v>
      </c>
      <c r="G95" s="1">
        <v>0</v>
      </c>
      <c r="H95" s="1">
        <v>0</v>
      </c>
      <c r="I95" s="1">
        <v>0</v>
      </c>
      <c r="J95" s="1">
        <v>5.6521739130434785</v>
      </c>
      <c r="K95" s="1">
        <v>6.2774999999999999</v>
      </c>
      <c r="L95" s="1">
        <f t="shared" si="8"/>
        <v>11.929673913043478</v>
      </c>
      <c r="M95" s="1">
        <f t="shared" si="9"/>
        <v>0.11319410066006601</v>
      </c>
      <c r="N95" s="1">
        <v>0</v>
      </c>
      <c r="O95" s="1">
        <v>11.1875</v>
      </c>
      <c r="P95" s="1">
        <f t="shared" si="10"/>
        <v>11.1875</v>
      </c>
      <c r="Q95" s="1">
        <f t="shared" si="11"/>
        <v>0.10615202145214521</v>
      </c>
    </row>
    <row r="96" spans="1:17" x14ac:dyDescent="0.3">
      <c r="A96" t="s">
        <v>32</v>
      </c>
      <c r="B96" t="s">
        <v>176</v>
      </c>
      <c r="C96" t="s">
        <v>34</v>
      </c>
      <c r="D96" t="s">
        <v>35</v>
      </c>
      <c r="E96" s="1">
        <v>113.83695652173913</v>
      </c>
      <c r="F96" s="1">
        <v>5.7391304347826084</v>
      </c>
      <c r="G96" s="1">
        <v>0.21195652173913043</v>
      </c>
      <c r="H96" s="1">
        <v>0.19565217391304349</v>
      </c>
      <c r="I96" s="1">
        <v>2.6413043478260869</v>
      </c>
      <c r="J96" s="1">
        <v>5.3913043478260869</v>
      </c>
      <c r="K96" s="1">
        <v>11.581304347826089</v>
      </c>
      <c r="L96" s="1">
        <f t="shared" si="8"/>
        <v>16.972608695652177</v>
      </c>
      <c r="M96" s="1">
        <f t="shared" si="9"/>
        <v>0.14909577007543209</v>
      </c>
      <c r="N96" s="1">
        <v>0</v>
      </c>
      <c r="O96" s="1">
        <v>10.387934782608696</v>
      </c>
      <c r="P96" s="1">
        <f t="shared" si="10"/>
        <v>10.387934782608696</v>
      </c>
      <c r="Q96" s="1">
        <f t="shared" si="11"/>
        <v>9.1252745154206061E-2</v>
      </c>
    </row>
    <row r="97" spans="1:17" x14ac:dyDescent="0.3">
      <c r="A97" t="s">
        <v>32</v>
      </c>
      <c r="B97" t="s">
        <v>177</v>
      </c>
      <c r="C97" t="s">
        <v>37</v>
      </c>
      <c r="D97" t="s">
        <v>35</v>
      </c>
      <c r="E97" s="1">
        <v>148.27173913043478</v>
      </c>
      <c r="F97" s="1">
        <v>15.10891304347826</v>
      </c>
      <c r="G97" s="1">
        <v>1.3258695652173913</v>
      </c>
      <c r="H97" s="1">
        <v>1.5</v>
      </c>
      <c r="I97" s="1">
        <v>11.021739130434783</v>
      </c>
      <c r="J97" s="1">
        <v>5.4150000000000018</v>
      </c>
      <c r="K97" s="1">
        <v>20.040869565217392</v>
      </c>
      <c r="L97" s="1">
        <f t="shared" si="8"/>
        <v>25.455869565217395</v>
      </c>
      <c r="M97" s="1">
        <f t="shared" si="9"/>
        <v>0.17168389414265819</v>
      </c>
      <c r="N97" s="1">
        <v>8.7521739130434817</v>
      </c>
      <c r="O97" s="1">
        <v>20.13739130434783</v>
      </c>
      <c r="P97" s="1">
        <f t="shared" si="10"/>
        <v>28.889565217391311</v>
      </c>
      <c r="Q97" s="1">
        <f t="shared" si="11"/>
        <v>0.19484202037973761</v>
      </c>
    </row>
    <row r="98" spans="1:17" x14ac:dyDescent="0.3">
      <c r="A98" t="s">
        <v>32</v>
      </c>
      <c r="B98" t="s">
        <v>178</v>
      </c>
      <c r="C98" t="s">
        <v>97</v>
      </c>
      <c r="D98" t="s">
        <v>95</v>
      </c>
      <c r="E98" s="1">
        <v>58.804347826086953</v>
      </c>
      <c r="F98" s="1">
        <v>5.7391304347826084</v>
      </c>
      <c r="G98" s="1">
        <v>1.0652173913043479</v>
      </c>
      <c r="H98" s="1">
        <v>0.58695652173913049</v>
      </c>
      <c r="I98" s="1">
        <v>3.0108695652173911</v>
      </c>
      <c r="J98" s="1">
        <v>0</v>
      </c>
      <c r="K98" s="1">
        <v>15.189456521739134</v>
      </c>
      <c r="L98" s="1">
        <f t="shared" ref="L98:L129" si="12">SUM(J98,K98)</f>
        <v>15.189456521739134</v>
      </c>
      <c r="M98" s="1">
        <f t="shared" ref="M98:M129" si="13">L98/E98</f>
        <v>0.2583049907578559</v>
      </c>
      <c r="N98" s="1">
        <v>0</v>
      </c>
      <c r="O98" s="1">
        <v>5.0578260869565224</v>
      </c>
      <c r="P98" s="1">
        <f t="shared" ref="P98:P129" si="14">SUM(N98,O98)</f>
        <v>5.0578260869565224</v>
      </c>
      <c r="Q98" s="1">
        <f t="shared" ref="Q98:Q129" si="15">P98/E98</f>
        <v>8.6011090573012955E-2</v>
      </c>
    </row>
    <row r="99" spans="1:17" x14ac:dyDescent="0.3">
      <c r="A99" t="s">
        <v>32</v>
      </c>
      <c r="B99" t="s">
        <v>179</v>
      </c>
      <c r="C99" t="s">
        <v>39</v>
      </c>
      <c r="D99" t="s">
        <v>35</v>
      </c>
      <c r="E99" s="1">
        <v>185.20652173913044</v>
      </c>
      <c r="F99" s="1">
        <v>10.782608695652174</v>
      </c>
      <c r="G99" s="1">
        <v>0.25249999999999995</v>
      </c>
      <c r="H99" s="1">
        <v>1.2467391304347826</v>
      </c>
      <c r="I99" s="1">
        <v>4.9347826086956523</v>
      </c>
      <c r="J99" s="1">
        <v>5.4782608695652177</v>
      </c>
      <c r="K99" s="1">
        <v>20.430217391304346</v>
      </c>
      <c r="L99" s="1">
        <f t="shared" si="12"/>
        <v>25.908478260869565</v>
      </c>
      <c r="M99" s="1">
        <f t="shared" si="13"/>
        <v>0.139889664886437</v>
      </c>
      <c r="N99" s="1">
        <v>5.1304347826086953</v>
      </c>
      <c r="O99" s="1">
        <v>11.422934782608696</v>
      </c>
      <c r="P99" s="1">
        <f t="shared" si="14"/>
        <v>16.553369565217391</v>
      </c>
      <c r="Q99" s="1">
        <f t="shared" si="15"/>
        <v>8.9377897763953287E-2</v>
      </c>
    </row>
    <row r="100" spans="1:17" x14ac:dyDescent="0.3">
      <c r="A100" t="s">
        <v>32</v>
      </c>
      <c r="B100" t="s">
        <v>180</v>
      </c>
      <c r="C100" t="s">
        <v>37</v>
      </c>
      <c r="D100" t="s">
        <v>35</v>
      </c>
      <c r="E100" s="1">
        <v>57.717391304347828</v>
      </c>
      <c r="F100" s="1">
        <v>11.478260869565217</v>
      </c>
      <c r="G100" s="1">
        <v>5.434782608695652E-2</v>
      </c>
      <c r="H100" s="1">
        <v>0</v>
      </c>
      <c r="I100" s="1">
        <v>5.6739130434782608</v>
      </c>
      <c r="J100" s="1">
        <v>0</v>
      </c>
      <c r="K100" s="1">
        <v>0</v>
      </c>
      <c r="L100" s="1">
        <f t="shared" si="12"/>
        <v>0</v>
      </c>
      <c r="M100" s="1">
        <f t="shared" si="13"/>
        <v>0</v>
      </c>
      <c r="N100" s="1">
        <v>4.5597826086956523</v>
      </c>
      <c r="O100" s="1">
        <v>0</v>
      </c>
      <c r="P100" s="1">
        <f t="shared" si="14"/>
        <v>4.5597826086956523</v>
      </c>
      <c r="Q100" s="1">
        <f t="shared" si="15"/>
        <v>7.9001883239171372E-2</v>
      </c>
    </row>
    <row r="101" spans="1:17" x14ac:dyDescent="0.3">
      <c r="A101" t="s">
        <v>32</v>
      </c>
      <c r="B101" t="s">
        <v>181</v>
      </c>
      <c r="C101" t="s">
        <v>55</v>
      </c>
      <c r="D101" t="s">
        <v>50</v>
      </c>
      <c r="E101" s="1">
        <v>88.663043478260875</v>
      </c>
      <c r="F101" s="1">
        <v>4.9565217391304346</v>
      </c>
      <c r="G101" s="1">
        <v>0.2608695652173913</v>
      </c>
      <c r="H101" s="1">
        <v>6.5217391304347824E-2</v>
      </c>
      <c r="I101" s="1">
        <v>5.2826086956521738</v>
      </c>
      <c r="J101" s="1">
        <v>5.7391304347826084</v>
      </c>
      <c r="K101" s="1">
        <v>4.5567391304347824</v>
      </c>
      <c r="L101" s="1">
        <f t="shared" si="12"/>
        <v>10.295869565217391</v>
      </c>
      <c r="M101" s="1">
        <f t="shared" si="13"/>
        <v>0.11612357484369253</v>
      </c>
      <c r="N101" s="1">
        <v>0</v>
      </c>
      <c r="O101" s="1">
        <v>16.730652173913043</v>
      </c>
      <c r="P101" s="1">
        <f t="shared" si="14"/>
        <v>16.730652173913043</v>
      </c>
      <c r="Q101" s="1">
        <f t="shared" si="15"/>
        <v>0.1886992766948633</v>
      </c>
    </row>
    <row r="102" spans="1:17" x14ac:dyDescent="0.3">
      <c r="A102" t="s">
        <v>32</v>
      </c>
      <c r="B102" t="s">
        <v>182</v>
      </c>
      <c r="C102" t="s">
        <v>34</v>
      </c>
      <c r="D102" t="s">
        <v>35</v>
      </c>
      <c r="E102" s="1">
        <v>114.17391304347827</v>
      </c>
      <c r="F102" s="1">
        <v>5.4782608695652177</v>
      </c>
      <c r="G102" s="1">
        <v>6.5217391304347824E-2</v>
      </c>
      <c r="H102" s="1">
        <v>0.75</v>
      </c>
      <c r="I102" s="1">
        <v>2.5760869565217392</v>
      </c>
      <c r="J102" s="1">
        <v>4.7682608695652187</v>
      </c>
      <c r="K102" s="1">
        <v>19.673695652173912</v>
      </c>
      <c r="L102" s="1">
        <f t="shared" si="12"/>
        <v>24.441956521739129</v>
      </c>
      <c r="M102" s="1">
        <f t="shared" si="13"/>
        <v>0.21407654226961156</v>
      </c>
      <c r="N102" s="1">
        <v>5.5652173913043477</v>
      </c>
      <c r="O102" s="1">
        <v>5.0265217391304331</v>
      </c>
      <c r="P102" s="1">
        <f t="shared" si="14"/>
        <v>10.591739130434782</v>
      </c>
      <c r="Q102" s="1">
        <f t="shared" si="15"/>
        <v>9.2768469154607763E-2</v>
      </c>
    </row>
    <row r="103" spans="1:17" x14ac:dyDescent="0.3">
      <c r="A103" t="s">
        <v>32</v>
      </c>
      <c r="B103" t="s">
        <v>183</v>
      </c>
      <c r="C103" t="s">
        <v>174</v>
      </c>
      <c r="D103" t="s">
        <v>117</v>
      </c>
      <c r="E103" s="1">
        <v>88.804347826086953</v>
      </c>
      <c r="F103" s="1">
        <v>5</v>
      </c>
      <c r="G103" s="1">
        <v>0.60869565217391308</v>
      </c>
      <c r="H103" s="1">
        <v>0.2608695652173913</v>
      </c>
      <c r="I103" s="1">
        <v>47.054347826086953</v>
      </c>
      <c r="J103" s="1">
        <v>5.7391304347826084</v>
      </c>
      <c r="K103" s="1">
        <v>9.3280434782608719</v>
      </c>
      <c r="L103" s="1">
        <f t="shared" si="12"/>
        <v>15.067173913043479</v>
      </c>
      <c r="M103" s="1">
        <f t="shared" si="13"/>
        <v>0.16966707466340272</v>
      </c>
      <c r="N103" s="1">
        <v>0</v>
      </c>
      <c r="O103" s="1">
        <v>10.173913043478262</v>
      </c>
      <c r="P103" s="1">
        <f t="shared" si="14"/>
        <v>10.173913043478262</v>
      </c>
      <c r="Q103" s="1">
        <f t="shared" si="15"/>
        <v>0.1145654834761322</v>
      </c>
    </row>
    <row r="104" spans="1:17" x14ac:dyDescent="0.3">
      <c r="A104" t="s">
        <v>32</v>
      </c>
      <c r="B104" t="s">
        <v>184</v>
      </c>
      <c r="C104" t="s">
        <v>87</v>
      </c>
      <c r="D104" t="s">
        <v>35</v>
      </c>
      <c r="E104" s="1">
        <v>94.945652173913047</v>
      </c>
      <c r="F104" s="1">
        <v>3.7391304347826089</v>
      </c>
      <c r="G104" s="1">
        <v>8.1521739130434784E-2</v>
      </c>
      <c r="H104" s="1">
        <v>3.8043478260869568E-2</v>
      </c>
      <c r="I104" s="1">
        <v>3.2608695652173912E-2</v>
      </c>
      <c r="J104" s="1">
        <v>2.6017391304347823</v>
      </c>
      <c r="K104" s="1">
        <v>10.538913043478265</v>
      </c>
      <c r="L104" s="1">
        <f t="shared" si="12"/>
        <v>13.140652173913047</v>
      </c>
      <c r="M104" s="1">
        <f t="shared" si="13"/>
        <v>0.13840183171150547</v>
      </c>
      <c r="N104" s="1">
        <v>0</v>
      </c>
      <c r="O104" s="1">
        <v>17.772934782608701</v>
      </c>
      <c r="P104" s="1">
        <f t="shared" si="14"/>
        <v>17.772934782608701</v>
      </c>
      <c r="Q104" s="1">
        <f t="shared" si="15"/>
        <v>0.18719061247853469</v>
      </c>
    </row>
    <row r="105" spans="1:17" x14ac:dyDescent="0.3">
      <c r="A105" t="s">
        <v>32</v>
      </c>
      <c r="B105" t="s">
        <v>185</v>
      </c>
      <c r="C105" t="s">
        <v>55</v>
      </c>
      <c r="D105" t="s">
        <v>50</v>
      </c>
      <c r="E105" s="1">
        <v>83.597826086956516</v>
      </c>
      <c r="F105" s="1">
        <v>5.4782608695652177</v>
      </c>
      <c r="G105" s="1">
        <v>0.10054347826086957</v>
      </c>
      <c r="H105" s="1">
        <v>5.434782608695652E-2</v>
      </c>
      <c r="I105" s="1">
        <v>0</v>
      </c>
      <c r="J105" s="1">
        <v>0</v>
      </c>
      <c r="K105" s="1">
        <v>4.1822826086956537</v>
      </c>
      <c r="L105" s="1">
        <f t="shared" si="12"/>
        <v>4.1822826086956537</v>
      </c>
      <c r="M105" s="1">
        <f t="shared" si="13"/>
        <v>5.0028604862826703E-2</v>
      </c>
      <c r="N105" s="1">
        <v>0</v>
      </c>
      <c r="O105" s="1">
        <v>11.850108695652175</v>
      </c>
      <c r="P105" s="1">
        <f t="shared" si="14"/>
        <v>11.850108695652175</v>
      </c>
      <c r="Q105" s="1">
        <f t="shared" si="15"/>
        <v>0.14175139773761541</v>
      </c>
    </row>
    <row r="106" spans="1:17" x14ac:dyDescent="0.3">
      <c r="A106" t="s">
        <v>32</v>
      </c>
      <c r="B106" t="s">
        <v>186</v>
      </c>
      <c r="C106" t="s">
        <v>187</v>
      </c>
      <c r="D106" t="s">
        <v>50</v>
      </c>
      <c r="E106" s="1">
        <v>84.054347826086953</v>
      </c>
      <c r="F106" s="1">
        <v>5.7391304347826084</v>
      </c>
      <c r="G106" s="1">
        <v>1</v>
      </c>
      <c r="H106" s="1">
        <v>0.95652173913043481</v>
      </c>
      <c r="I106" s="1">
        <v>0.46739130434782611</v>
      </c>
      <c r="J106" s="1">
        <v>0</v>
      </c>
      <c r="K106" s="1">
        <v>16.366195652173918</v>
      </c>
      <c r="L106" s="1">
        <f t="shared" si="12"/>
        <v>16.366195652173918</v>
      </c>
      <c r="M106" s="1">
        <f t="shared" si="13"/>
        <v>0.1947096857623174</v>
      </c>
      <c r="N106" s="1">
        <v>0</v>
      </c>
      <c r="O106" s="1">
        <v>7.8630434782608685</v>
      </c>
      <c r="P106" s="1">
        <f t="shared" si="14"/>
        <v>7.8630434782608685</v>
      </c>
      <c r="Q106" s="1">
        <f t="shared" si="15"/>
        <v>9.3547135652398805E-2</v>
      </c>
    </row>
    <row r="107" spans="1:17" x14ac:dyDescent="0.3">
      <c r="A107" t="s">
        <v>32</v>
      </c>
      <c r="B107" t="s">
        <v>188</v>
      </c>
      <c r="C107" t="s">
        <v>55</v>
      </c>
      <c r="D107" t="s">
        <v>50</v>
      </c>
      <c r="E107" s="1">
        <v>118.93478260869566</v>
      </c>
      <c r="F107" s="1">
        <v>5.2608695652173916</v>
      </c>
      <c r="G107" s="1">
        <v>0</v>
      </c>
      <c r="H107" s="1">
        <v>0.30945652173913041</v>
      </c>
      <c r="I107" s="1">
        <v>0.81521739130434778</v>
      </c>
      <c r="J107" s="1">
        <v>5.7907608695652177</v>
      </c>
      <c r="K107" s="1">
        <v>33.160326086956523</v>
      </c>
      <c r="L107" s="1">
        <f t="shared" si="12"/>
        <v>38.951086956521742</v>
      </c>
      <c r="M107" s="1">
        <f t="shared" si="13"/>
        <v>0.32749954304514717</v>
      </c>
      <c r="N107" s="1">
        <v>5.3043478260869561</v>
      </c>
      <c r="O107" s="1">
        <v>0</v>
      </c>
      <c r="P107" s="1">
        <f t="shared" si="14"/>
        <v>5.3043478260869561</v>
      </c>
      <c r="Q107" s="1">
        <f t="shared" si="15"/>
        <v>4.4598793639188443E-2</v>
      </c>
    </row>
    <row r="108" spans="1:17" x14ac:dyDescent="0.3">
      <c r="A108" t="s">
        <v>32</v>
      </c>
      <c r="B108" t="s">
        <v>189</v>
      </c>
      <c r="C108" t="s">
        <v>52</v>
      </c>
      <c r="D108" t="s">
        <v>35</v>
      </c>
      <c r="E108" s="1">
        <v>68.065217391304344</v>
      </c>
      <c r="F108" s="1">
        <v>5.7391304347826084</v>
      </c>
      <c r="G108" s="1">
        <v>0.29347826086956524</v>
      </c>
      <c r="H108" s="1">
        <v>0.53119565217391307</v>
      </c>
      <c r="I108" s="1">
        <v>0.98913043478260865</v>
      </c>
      <c r="J108" s="1">
        <v>4.5536956521739134</v>
      </c>
      <c r="K108" s="1">
        <v>0</v>
      </c>
      <c r="L108" s="1">
        <f t="shared" si="12"/>
        <v>4.5536956521739134</v>
      </c>
      <c r="M108" s="1">
        <f t="shared" si="13"/>
        <v>6.6901948259342078E-2</v>
      </c>
      <c r="N108" s="1">
        <v>5.7391304347826084</v>
      </c>
      <c r="O108" s="1">
        <v>0</v>
      </c>
      <c r="P108" s="1">
        <f t="shared" si="14"/>
        <v>5.7391304347826084</v>
      </c>
      <c r="Q108" s="1">
        <f t="shared" si="15"/>
        <v>8.4318109230277868E-2</v>
      </c>
    </row>
    <row r="109" spans="1:17" x14ac:dyDescent="0.3">
      <c r="A109" t="s">
        <v>32</v>
      </c>
      <c r="B109" t="s">
        <v>190</v>
      </c>
      <c r="C109" t="s">
        <v>41</v>
      </c>
      <c r="D109" t="s">
        <v>35</v>
      </c>
      <c r="E109" s="1">
        <v>67.478260869565219</v>
      </c>
      <c r="F109" s="1">
        <v>5.7391304347826084</v>
      </c>
      <c r="G109" s="1">
        <v>0.41304347826086957</v>
      </c>
      <c r="H109" s="1">
        <v>0.50434782608695661</v>
      </c>
      <c r="I109" s="1">
        <v>0.76086956521739135</v>
      </c>
      <c r="J109" s="1">
        <v>4.8575000000000008</v>
      </c>
      <c r="K109" s="1">
        <v>0</v>
      </c>
      <c r="L109" s="1">
        <f t="shared" si="12"/>
        <v>4.8575000000000008</v>
      </c>
      <c r="M109" s="1">
        <f t="shared" si="13"/>
        <v>7.1986146907216511E-2</v>
      </c>
      <c r="N109" s="1">
        <v>5.2611956521739129</v>
      </c>
      <c r="O109" s="1">
        <v>0</v>
      </c>
      <c r="P109" s="1">
        <f t="shared" si="14"/>
        <v>5.2611956521739129</v>
      </c>
      <c r="Q109" s="1">
        <f t="shared" si="15"/>
        <v>7.7968750000000003E-2</v>
      </c>
    </row>
    <row r="110" spans="1:17" x14ac:dyDescent="0.3">
      <c r="A110" t="s">
        <v>32</v>
      </c>
      <c r="B110" t="s">
        <v>191</v>
      </c>
      <c r="C110" t="s">
        <v>37</v>
      </c>
      <c r="D110" t="s">
        <v>35</v>
      </c>
      <c r="E110" s="1">
        <v>49.510869565217391</v>
      </c>
      <c r="F110" s="1">
        <v>5.7391304347826084</v>
      </c>
      <c r="G110" s="1">
        <v>0.43478260869565216</v>
      </c>
      <c r="H110" s="1">
        <v>0.40728260869565208</v>
      </c>
      <c r="I110" s="1">
        <v>0.40217391304347827</v>
      </c>
      <c r="J110" s="1">
        <v>5.2236956521739133</v>
      </c>
      <c r="K110" s="1">
        <v>0</v>
      </c>
      <c r="L110" s="1">
        <f t="shared" si="12"/>
        <v>5.2236956521739133</v>
      </c>
      <c r="M110" s="1">
        <f t="shared" si="13"/>
        <v>0.1055060373216246</v>
      </c>
      <c r="N110" s="1">
        <v>4.9547826086956519</v>
      </c>
      <c r="O110" s="1">
        <v>0</v>
      </c>
      <c r="P110" s="1">
        <f t="shared" si="14"/>
        <v>4.9547826086956519</v>
      </c>
      <c r="Q110" s="1">
        <f t="shared" si="15"/>
        <v>0.10007464324917673</v>
      </c>
    </row>
    <row r="111" spans="1:17" x14ac:dyDescent="0.3">
      <c r="A111" t="s">
        <v>32</v>
      </c>
      <c r="B111" t="s">
        <v>192</v>
      </c>
      <c r="C111" t="s">
        <v>154</v>
      </c>
      <c r="D111" t="s">
        <v>35</v>
      </c>
      <c r="E111" s="1">
        <v>68.673913043478265</v>
      </c>
      <c r="F111" s="1">
        <v>5.7391304347826084</v>
      </c>
      <c r="G111" s="1">
        <v>0.2608695652173913</v>
      </c>
      <c r="H111" s="1">
        <v>0.53054347826086956</v>
      </c>
      <c r="I111" s="1">
        <v>0</v>
      </c>
      <c r="J111" s="1">
        <v>0</v>
      </c>
      <c r="K111" s="1">
        <v>5.0301086956521752</v>
      </c>
      <c r="L111" s="1">
        <f t="shared" si="12"/>
        <v>5.0301086956521752</v>
      </c>
      <c r="M111" s="1">
        <f t="shared" si="13"/>
        <v>7.3246280468502706E-2</v>
      </c>
      <c r="N111" s="1">
        <v>5.2849999999999993</v>
      </c>
      <c r="O111" s="1">
        <v>0</v>
      </c>
      <c r="P111" s="1">
        <f t="shared" si="14"/>
        <v>5.2849999999999993</v>
      </c>
      <c r="Q111" s="1">
        <f t="shared" si="15"/>
        <v>7.695789806900917E-2</v>
      </c>
    </row>
    <row r="112" spans="1:17" x14ac:dyDescent="0.3">
      <c r="A112" t="s">
        <v>32</v>
      </c>
      <c r="B112" t="s">
        <v>193</v>
      </c>
      <c r="C112" t="s">
        <v>55</v>
      </c>
      <c r="D112" t="s">
        <v>50</v>
      </c>
      <c r="E112" s="1">
        <v>46.336956521739133</v>
      </c>
      <c r="F112" s="1">
        <v>5.5652173913043477</v>
      </c>
      <c r="G112" s="1">
        <v>0.32608695652173914</v>
      </c>
      <c r="H112" s="1">
        <v>0.52173913043478259</v>
      </c>
      <c r="I112" s="1">
        <v>0</v>
      </c>
      <c r="J112" s="1">
        <v>0</v>
      </c>
      <c r="K112" s="1">
        <v>5.4782608695652177</v>
      </c>
      <c r="L112" s="1">
        <f t="shared" si="12"/>
        <v>5.4782608695652177</v>
      </c>
      <c r="M112" s="1">
        <f t="shared" si="13"/>
        <v>0.11822660098522168</v>
      </c>
      <c r="N112" s="1">
        <v>0</v>
      </c>
      <c r="O112" s="1">
        <v>5.4782608695652177</v>
      </c>
      <c r="P112" s="1">
        <f t="shared" si="14"/>
        <v>5.4782608695652177</v>
      </c>
      <c r="Q112" s="1">
        <f t="shared" si="15"/>
        <v>0.11822660098522168</v>
      </c>
    </row>
    <row r="113" spans="1:17" x14ac:dyDescent="0.3">
      <c r="A113" t="s">
        <v>32</v>
      </c>
      <c r="B113" t="s">
        <v>194</v>
      </c>
      <c r="C113" t="s">
        <v>55</v>
      </c>
      <c r="D113" t="s">
        <v>50</v>
      </c>
      <c r="E113" s="1">
        <v>198.40217391304347</v>
      </c>
      <c r="F113" s="1">
        <v>3.7391304347826089</v>
      </c>
      <c r="G113" s="1">
        <v>0.21739130434782608</v>
      </c>
      <c r="H113" s="1">
        <v>1.289891304347826</v>
      </c>
      <c r="I113" s="1">
        <v>0</v>
      </c>
      <c r="J113" s="1">
        <v>8.7420652173913034</v>
      </c>
      <c r="K113" s="1">
        <v>5.1088043478260872</v>
      </c>
      <c r="L113" s="1">
        <f t="shared" si="12"/>
        <v>13.850869565217391</v>
      </c>
      <c r="M113" s="1">
        <f t="shared" si="13"/>
        <v>6.9812085684545E-2</v>
      </c>
      <c r="N113" s="1">
        <v>7.7257608695652173</v>
      </c>
      <c r="O113" s="1">
        <v>0</v>
      </c>
      <c r="P113" s="1">
        <f t="shared" si="14"/>
        <v>7.7257608695652173</v>
      </c>
      <c r="Q113" s="1">
        <f t="shared" si="15"/>
        <v>3.8939900290363226E-2</v>
      </c>
    </row>
    <row r="114" spans="1:17" x14ac:dyDescent="0.3">
      <c r="A114" t="s">
        <v>32</v>
      </c>
      <c r="B114" t="s">
        <v>195</v>
      </c>
      <c r="C114" t="s">
        <v>37</v>
      </c>
      <c r="D114" t="s">
        <v>35</v>
      </c>
      <c r="E114" s="1">
        <v>97.358695652173907</v>
      </c>
      <c r="F114" s="1">
        <v>4.7826086956521738</v>
      </c>
      <c r="G114" s="1">
        <v>0</v>
      </c>
      <c r="H114" s="1">
        <v>0</v>
      </c>
      <c r="I114" s="1">
        <v>0</v>
      </c>
      <c r="J114" s="1">
        <v>4.7826086956521738</v>
      </c>
      <c r="K114" s="1">
        <v>58.139021739130442</v>
      </c>
      <c r="L114" s="1">
        <f t="shared" si="12"/>
        <v>62.921630434782614</v>
      </c>
      <c r="M114" s="1">
        <f t="shared" si="13"/>
        <v>0.64628670313721126</v>
      </c>
      <c r="N114" s="1">
        <v>0</v>
      </c>
      <c r="O114" s="1">
        <v>3.8176086956521744</v>
      </c>
      <c r="P114" s="1">
        <f t="shared" si="14"/>
        <v>3.8176086956521744</v>
      </c>
      <c r="Q114" s="1">
        <f t="shared" si="15"/>
        <v>3.9211789661717102E-2</v>
      </c>
    </row>
    <row r="115" spans="1:17" x14ac:dyDescent="0.3">
      <c r="A115" t="s">
        <v>32</v>
      </c>
      <c r="B115" t="s">
        <v>196</v>
      </c>
      <c r="C115" t="s">
        <v>37</v>
      </c>
      <c r="D115" t="s">
        <v>35</v>
      </c>
      <c r="E115" s="1">
        <v>96.217391304347828</v>
      </c>
      <c r="F115" s="1">
        <v>5.7391304347826084</v>
      </c>
      <c r="G115" s="1">
        <v>0.84119565217391301</v>
      </c>
      <c r="H115" s="1">
        <v>0</v>
      </c>
      <c r="I115" s="1">
        <v>1.673913043478261</v>
      </c>
      <c r="J115" s="1">
        <v>4.9195652173913036</v>
      </c>
      <c r="K115" s="1">
        <v>9.3647826086956503</v>
      </c>
      <c r="L115" s="1">
        <f t="shared" si="12"/>
        <v>14.284347826086954</v>
      </c>
      <c r="M115" s="1">
        <f t="shared" si="13"/>
        <v>0.14845910528694078</v>
      </c>
      <c r="N115" s="1">
        <v>0</v>
      </c>
      <c r="O115" s="1">
        <v>25.535652173913039</v>
      </c>
      <c r="P115" s="1">
        <f t="shared" si="14"/>
        <v>25.535652173913039</v>
      </c>
      <c r="Q115" s="1">
        <f t="shared" si="15"/>
        <v>0.26539539087211927</v>
      </c>
    </row>
    <row r="116" spans="1:17" x14ac:dyDescent="0.3">
      <c r="A116" t="s">
        <v>32</v>
      </c>
      <c r="B116" t="s">
        <v>197</v>
      </c>
      <c r="C116" t="s">
        <v>87</v>
      </c>
      <c r="D116" t="s">
        <v>35</v>
      </c>
      <c r="E116" s="1">
        <v>18.423913043478262</v>
      </c>
      <c r="F116" s="1">
        <v>1.9026086956521735</v>
      </c>
      <c r="G116" s="1">
        <v>0</v>
      </c>
      <c r="H116" s="1">
        <v>0</v>
      </c>
      <c r="I116" s="1">
        <v>0.2608695652173913</v>
      </c>
      <c r="J116" s="1">
        <v>0</v>
      </c>
      <c r="K116" s="1">
        <v>0</v>
      </c>
      <c r="L116" s="1">
        <f t="shared" si="12"/>
        <v>0</v>
      </c>
      <c r="M116" s="1">
        <f t="shared" si="13"/>
        <v>0</v>
      </c>
      <c r="N116" s="1">
        <v>0</v>
      </c>
      <c r="O116" s="1">
        <v>0</v>
      </c>
      <c r="P116" s="1">
        <f t="shared" si="14"/>
        <v>0</v>
      </c>
      <c r="Q116" s="1">
        <f t="shared" si="15"/>
        <v>0</v>
      </c>
    </row>
    <row r="117" spans="1:17" x14ac:dyDescent="0.3">
      <c r="A117" t="s">
        <v>32</v>
      </c>
      <c r="B117" t="s">
        <v>198</v>
      </c>
      <c r="C117" t="s">
        <v>34</v>
      </c>
      <c r="D117" t="s">
        <v>35</v>
      </c>
      <c r="E117" s="1">
        <v>109.14130434782609</v>
      </c>
      <c r="F117" s="1">
        <v>5.5652173913043477</v>
      </c>
      <c r="G117" s="1">
        <v>0.22554347826086957</v>
      </c>
      <c r="H117" s="1">
        <v>0</v>
      </c>
      <c r="I117" s="1">
        <v>1.0326086956521738</v>
      </c>
      <c r="J117" s="1">
        <v>5.4782608695652177</v>
      </c>
      <c r="K117" s="1">
        <v>2.5568478260869569</v>
      </c>
      <c r="L117" s="1">
        <f t="shared" si="12"/>
        <v>8.0351086956521751</v>
      </c>
      <c r="M117" s="1">
        <f t="shared" si="13"/>
        <v>7.3621153271586498E-2</v>
      </c>
      <c r="N117" s="1">
        <v>0</v>
      </c>
      <c r="O117" s="1">
        <v>16.160652173913043</v>
      </c>
      <c r="P117" s="1">
        <f t="shared" si="14"/>
        <v>16.160652173913043</v>
      </c>
      <c r="Q117" s="1">
        <f t="shared" si="15"/>
        <v>0.14807090927198485</v>
      </c>
    </row>
    <row r="118" spans="1:17" x14ac:dyDescent="0.3">
      <c r="A118" t="s">
        <v>32</v>
      </c>
      <c r="B118" t="s">
        <v>199</v>
      </c>
      <c r="C118" t="s">
        <v>55</v>
      </c>
      <c r="D118" t="s">
        <v>50</v>
      </c>
      <c r="E118" s="1">
        <v>23.076086956521738</v>
      </c>
      <c r="F118" s="1">
        <v>0</v>
      </c>
      <c r="G118" s="1">
        <v>4.8913043478260872E-2</v>
      </c>
      <c r="H118" s="1">
        <v>0.1358695652173913</v>
      </c>
      <c r="I118" s="1">
        <v>0.41304347826086957</v>
      </c>
      <c r="J118" s="1">
        <v>9.4103260869565215</v>
      </c>
      <c r="K118" s="1">
        <v>8.0027173913043477</v>
      </c>
      <c r="L118" s="1">
        <f t="shared" si="12"/>
        <v>17.413043478260867</v>
      </c>
      <c r="M118" s="1">
        <f t="shared" si="13"/>
        <v>0.75459255770136591</v>
      </c>
      <c r="N118" s="1">
        <v>4.9673913043478262</v>
      </c>
      <c r="O118" s="1">
        <v>0</v>
      </c>
      <c r="P118" s="1">
        <f t="shared" si="14"/>
        <v>4.9673913043478262</v>
      </c>
      <c r="Q118" s="1">
        <f t="shared" si="15"/>
        <v>0.21526142251530853</v>
      </c>
    </row>
    <row r="119" spans="1:17" x14ac:dyDescent="0.3">
      <c r="A119" t="s">
        <v>32</v>
      </c>
      <c r="B119" t="s">
        <v>200</v>
      </c>
      <c r="C119" t="s">
        <v>41</v>
      </c>
      <c r="D119" t="s">
        <v>35</v>
      </c>
      <c r="E119" s="1">
        <v>86.326086956521735</v>
      </c>
      <c r="F119" s="1">
        <v>5.7391304347826084</v>
      </c>
      <c r="G119" s="1">
        <v>0.81521739130434778</v>
      </c>
      <c r="H119" s="1">
        <v>0.89130434782608692</v>
      </c>
      <c r="I119" s="1">
        <v>1.5326086956521738</v>
      </c>
      <c r="J119" s="1">
        <v>4.9864130434782608</v>
      </c>
      <c r="K119" s="1">
        <v>10.798913043478262</v>
      </c>
      <c r="L119" s="1">
        <f t="shared" si="12"/>
        <v>15.785326086956523</v>
      </c>
      <c r="M119" s="1">
        <f t="shared" si="13"/>
        <v>0.18285696298161674</v>
      </c>
      <c r="N119" s="1">
        <v>4.6086956521739131</v>
      </c>
      <c r="O119" s="1">
        <v>6.8858695652173916</v>
      </c>
      <c r="P119" s="1">
        <f t="shared" si="14"/>
        <v>11.494565217391305</v>
      </c>
      <c r="Q119" s="1">
        <f t="shared" si="15"/>
        <v>0.13315285822211032</v>
      </c>
    </row>
    <row r="120" spans="1:17" x14ac:dyDescent="0.3">
      <c r="A120" t="s">
        <v>32</v>
      </c>
      <c r="B120" t="s">
        <v>201</v>
      </c>
      <c r="C120" t="s">
        <v>57</v>
      </c>
      <c r="D120" t="s">
        <v>35</v>
      </c>
      <c r="E120" s="1">
        <v>64.195652173913047</v>
      </c>
      <c r="F120" s="1">
        <v>5.1304347826086953</v>
      </c>
      <c r="G120" s="1">
        <v>0.52369565217391245</v>
      </c>
      <c r="H120" s="1">
        <v>0.49739130434782614</v>
      </c>
      <c r="I120" s="1">
        <v>1.1086956521739131</v>
      </c>
      <c r="J120" s="1">
        <v>0</v>
      </c>
      <c r="K120" s="1">
        <v>9.5123913043478279</v>
      </c>
      <c r="L120" s="1">
        <f t="shared" si="12"/>
        <v>9.5123913043478279</v>
      </c>
      <c r="M120" s="1">
        <f t="shared" si="13"/>
        <v>0.14817812394175417</v>
      </c>
      <c r="N120" s="1">
        <v>6.5405434782608713</v>
      </c>
      <c r="O120" s="1">
        <v>0</v>
      </c>
      <c r="P120" s="1">
        <f t="shared" si="14"/>
        <v>6.5405434782608713</v>
      </c>
      <c r="Q120" s="1">
        <f t="shared" si="15"/>
        <v>0.10188452421266511</v>
      </c>
    </row>
    <row r="121" spans="1:17" x14ac:dyDescent="0.3">
      <c r="A121" t="s">
        <v>32</v>
      </c>
      <c r="B121" t="s">
        <v>202</v>
      </c>
      <c r="C121" t="s">
        <v>203</v>
      </c>
      <c r="D121" t="s">
        <v>35</v>
      </c>
      <c r="E121" s="1">
        <v>56.956521739130437</v>
      </c>
      <c r="F121" s="1">
        <v>15.843478260869563</v>
      </c>
      <c r="G121" s="1">
        <v>10.597826086956522</v>
      </c>
      <c r="H121" s="1">
        <v>0</v>
      </c>
      <c r="I121" s="1">
        <v>0</v>
      </c>
      <c r="J121" s="1">
        <v>0</v>
      </c>
      <c r="K121" s="1">
        <v>19.705434782608698</v>
      </c>
      <c r="L121" s="1">
        <f t="shared" si="12"/>
        <v>19.705434782608698</v>
      </c>
      <c r="M121" s="1">
        <f t="shared" si="13"/>
        <v>0.34597328244274811</v>
      </c>
      <c r="N121" s="1">
        <v>0</v>
      </c>
      <c r="O121" s="1">
        <v>7.2619565217391298</v>
      </c>
      <c r="P121" s="1">
        <f t="shared" si="14"/>
        <v>7.2619565217391298</v>
      </c>
      <c r="Q121" s="1">
        <f t="shared" si="15"/>
        <v>0.12749999999999997</v>
      </c>
    </row>
    <row r="122" spans="1:17" x14ac:dyDescent="0.3">
      <c r="A122" t="s">
        <v>32</v>
      </c>
      <c r="B122" t="s">
        <v>204</v>
      </c>
      <c r="C122" t="s">
        <v>205</v>
      </c>
      <c r="D122" t="s">
        <v>35</v>
      </c>
      <c r="E122" s="1">
        <v>43.489130434782609</v>
      </c>
      <c r="F122" s="1">
        <v>0</v>
      </c>
      <c r="G122" s="1">
        <v>9.6630434782608692</v>
      </c>
      <c r="H122" s="1">
        <v>0</v>
      </c>
      <c r="I122" s="1">
        <v>0</v>
      </c>
      <c r="J122" s="1">
        <v>0</v>
      </c>
      <c r="K122" s="1">
        <v>10.798913043478258</v>
      </c>
      <c r="L122" s="1">
        <f t="shared" si="12"/>
        <v>10.798913043478258</v>
      </c>
      <c r="M122" s="1">
        <f t="shared" si="13"/>
        <v>0.24831292176955755</v>
      </c>
      <c r="N122" s="1">
        <v>4.9728260869565215</v>
      </c>
      <c r="O122" s="1">
        <v>0</v>
      </c>
      <c r="P122" s="1">
        <f t="shared" si="14"/>
        <v>4.9728260869565215</v>
      </c>
      <c r="Q122" s="1">
        <f t="shared" si="15"/>
        <v>0.11434641339665083</v>
      </c>
    </row>
    <row r="123" spans="1:17" x14ac:dyDescent="0.3">
      <c r="A123" t="s">
        <v>32</v>
      </c>
      <c r="B123" t="s">
        <v>206</v>
      </c>
      <c r="C123" t="s">
        <v>203</v>
      </c>
      <c r="D123" t="s">
        <v>35</v>
      </c>
      <c r="E123" s="1">
        <v>118.93478260869566</v>
      </c>
      <c r="F123" s="1">
        <v>5.0434782608695654</v>
      </c>
      <c r="G123" s="1">
        <v>1.2518478260869568</v>
      </c>
      <c r="H123" s="1">
        <v>0.58152173913043481</v>
      </c>
      <c r="I123" s="1">
        <v>0.75</v>
      </c>
      <c r="J123" s="1">
        <v>5.1195652173913047</v>
      </c>
      <c r="K123" s="1">
        <v>13.215760869565216</v>
      </c>
      <c r="L123" s="1">
        <f t="shared" si="12"/>
        <v>18.33532608695652</v>
      </c>
      <c r="M123" s="1">
        <f t="shared" si="13"/>
        <v>0.15416285870955948</v>
      </c>
      <c r="N123" s="1">
        <v>0</v>
      </c>
      <c r="O123" s="1">
        <v>16.489782608695656</v>
      </c>
      <c r="P123" s="1">
        <f t="shared" si="14"/>
        <v>16.489782608695656</v>
      </c>
      <c r="Q123" s="1">
        <f t="shared" si="15"/>
        <v>0.13864558581612138</v>
      </c>
    </row>
    <row r="124" spans="1:17" x14ac:dyDescent="0.3">
      <c r="A124" t="s">
        <v>32</v>
      </c>
      <c r="B124" t="s">
        <v>207</v>
      </c>
      <c r="C124" t="s">
        <v>34</v>
      </c>
      <c r="D124" t="s">
        <v>35</v>
      </c>
      <c r="E124" s="1">
        <v>69.326086956521735</v>
      </c>
      <c r="F124" s="1">
        <v>20.538478260869564</v>
      </c>
      <c r="G124" s="1">
        <v>0.13043478260869565</v>
      </c>
      <c r="H124" s="1">
        <v>0</v>
      </c>
      <c r="I124" s="1">
        <v>1.2934782608695652</v>
      </c>
      <c r="J124" s="1">
        <v>4.7308695652173913</v>
      </c>
      <c r="K124" s="1">
        <v>5.9295652173913025</v>
      </c>
      <c r="L124" s="1">
        <f t="shared" si="12"/>
        <v>10.660434782608693</v>
      </c>
      <c r="M124" s="1">
        <f t="shared" si="13"/>
        <v>0.15377234242709309</v>
      </c>
      <c r="N124" s="1">
        <v>4.7607608695652184</v>
      </c>
      <c r="O124" s="1">
        <v>0</v>
      </c>
      <c r="P124" s="1">
        <f t="shared" si="14"/>
        <v>4.7607608695652184</v>
      </c>
      <c r="Q124" s="1">
        <f t="shared" si="15"/>
        <v>6.8671997491376632E-2</v>
      </c>
    </row>
    <row r="125" spans="1:17" x14ac:dyDescent="0.3">
      <c r="A125" t="s">
        <v>32</v>
      </c>
      <c r="B125" t="s">
        <v>208</v>
      </c>
      <c r="C125" t="s">
        <v>152</v>
      </c>
      <c r="D125" t="s">
        <v>35</v>
      </c>
      <c r="E125" s="1">
        <v>116.07608695652173</v>
      </c>
      <c r="F125" s="1">
        <v>5.7391304347826084</v>
      </c>
      <c r="G125" s="1">
        <v>0.54347826086956519</v>
      </c>
      <c r="H125" s="1">
        <v>0.5625</v>
      </c>
      <c r="I125" s="1">
        <v>0.10869565217391304</v>
      </c>
      <c r="J125" s="1">
        <v>0.22902173913043478</v>
      </c>
      <c r="K125" s="1">
        <v>9.1963043478260893</v>
      </c>
      <c r="L125" s="1">
        <f t="shared" si="12"/>
        <v>9.4253260869565239</v>
      </c>
      <c r="M125" s="1">
        <f t="shared" si="13"/>
        <v>8.1199550519711602E-2</v>
      </c>
      <c r="N125" s="1">
        <v>0</v>
      </c>
      <c r="O125" s="1">
        <v>37.655217391304348</v>
      </c>
      <c r="P125" s="1">
        <f t="shared" si="14"/>
        <v>37.655217391304348</v>
      </c>
      <c r="Q125" s="1">
        <f t="shared" si="15"/>
        <v>0.32440116115741174</v>
      </c>
    </row>
    <row r="126" spans="1:17" x14ac:dyDescent="0.3">
      <c r="A126" t="s">
        <v>32</v>
      </c>
      <c r="B126" t="s">
        <v>209</v>
      </c>
      <c r="C126" t="s">
        <v>55</v>
      </c>
      <c r="D126" t="s">
        <v>50</v>
      </c>
      <c r="E126" s="1">
        <v>60.956521739130437</v>
      </c>
      <c r="F126" s="1">
        <v>5.7391304347826084</v>
      </c>
      <c r="G126" s="1">
        <v>0</v>
      </c>
      <c r="H126" s="1">
        <v>0</v>
      </c>
      <c r="I126" s="1">
        <v>0</v>
      </c>
      <c r="J126" s="1">
        <v>0</v>
      </c>
      <c r="K126" s="1">
        <v>6.9756521739130433</v>
      </c>
      <c r="L126" s="1">
        <f t="shared" si="12"/>
        <v>6.9756521739130433</v>
      </c>
      <c r="M126" s="1">
        <f t="shared" si="13"/>
        <v>0.11443651925820256</v>
      </c>
      <c r="N126" s="1">
        <v>0</v>
      </c>
      <c r="O126" s="1">
        <v>0</v>
      </c>
      <c r="P126" s="1">
        <f t="shared" si="14"/>
        <v>0</v>
      </c>
      <c r="Q126" s="1">
        <f t="shared" si="15"/>
        <v>0</v>
      </c>
    </row>
    <row r="127" spans="1:17" x14ac:dyDescent="0.3">
      <c r="A127" t="s">
        <v>32</v>
      </c>
      <c r="B127" t="s">
        <v>210</v>
      </c>
      <c r="C127" t="s">
        <v>211</v>
      </c>
      <c r="D127" t="s">
        <v>35</v>
      </c>
      <c r="E127" s="1">
        <v>60.956521739130437</v>
      </c>
      <c r="F127" s="1">
        <v>5.7391304347826084</v>
      </c>
      <c r="G127" s="1">
        <v>0.10760869565217406</v>
      </c>
      <c r="H127" s="1">
        <v>0</v>
      </c>
      <c r="I127" s="1">
        <v>5.7717391304347823</v>
      </c>
      <c r="J127" s="1">
        <v>0</v>
      </c>
      <c r="K127" s="1">
        <v>10.417826086956522</v>
      </c>
      <c r="L127" s="1">
        <f t="shared" si="12"/>
        <v>10.417826086956522</v>
      </c>
      <c r="M127" s="1">
        <f t="shared" si="13"/>
        <v>0.1709058487874465</v>
      </c>
      <c r="N127" s="1">
        <v>0</v>
      </c>
      <c r="O127" s="1">
        <v>10.762608695652172</v>
      </c>
      <c r="P127" s="1">
        <f t="shared" si="14"/>
        <v>10.762608695652172</v>
      </c>
      <c r="Q127" s="1">
        <f t="shared" si="15"/>
        <v>0.17656205420827387</v>
      </c>
    </row>
    <row r="128" spans="1:17" x14ac:dyDescent="0.3">
      <c r="A128" t="s">
        <v>32</v>
      </c>
      <c r="B128" t="s">
        <v>212</v>
      </c>
      <c r="C128" t="s">
        <v>37</v>
      </c>
      <c r="D128" t="s">
        <v>35</v>
      </c>
      <c r="E128" s="1">
        <v>35.054347826086953</v>
      </c>
      <c r="F128" s="1">
        <v>5.7391304347826084</v>
      </c>
      <c r="G128" s="1">
        <v>0</v>
      </c>
      <c r="H128" s="1">
        <v>0</v>
      </c>
      <c r="I128" s="1">
        <v>0</v>
      </c>
      <c r="J128" s="1">
        <v>0</v>
      </c>
      <c r="K128" s="1">
        <v>0</v>
      </c>
      <c r="L128" s="1">
        <f t="shared" si="12"/>
        <v>0</v>
      </c>
      <c r="M128" s="1">
        <f t="shared" si="13"/>
        <v>0</v>
      </c>
      <c r="N128" s="1">
        <v>5.7391304347826084</v>
      </c>
      <c r="O128" s="1">
        <v>0</v>
      </c>
      <c r="P128" s="1">
        <f t="shared" si="14"/>
        <v>5.7391304347826084</v>
      </c>
      <c r="Q128" s="1">
        <f t="shared" si="15"/>
        <v>0.16372093023255815</v>
      </c>
    </row>
    <row r="129" spans="1:17" x14ac:dyDescent="0.3">
      <c r="A129" t="s">
        <v>32</v>
      </c>
      <c r="B129" t="s">
        <v>213</v>
      </c>
      <c r="C129" t="s">
        <v>79</v>
      </c>
      <c r="D129" t="s">
        <v>80</v>
      </c>
      <c r="E129" s="1">
        <v>84.956521739130437</v>
      </c>
      <c r="F129" s="1">
        <v>5.4782608695652177</v>
      </c>
      <c r="G129" s="1">
        <v>0</v>
      </c>
      <c r="H129" s="1">
        <v>0</v>
      </c>
      <c r="I129" s="1">
        <v>0</v>
      </c>
      <c r="J129" s="1">
        <v>5.2173913043478262</v>
      </c>
      <c r="K129" s="1">
        <v>9.4509782608695634</v>
      </c>
      <c r="L129" s="1">
        <f t="shared" si="12"/>
        <v>14.66836956521739</v>
      </c>
      <c r="M129" s="1">
        <f t="shared" si="13"/>
        <v>0.17265736949846466</v>
      </c>
      <c r="N129" s="1">
        <v>0</v>
      </c>
      <c r="O129" s="1">
        <v>5.5702173913043485</v>
      </c>
      <c r="P129" s="1">
        <f t="shared" si="14"/>
        <v>5.5702173913043485</v>
      </c>
      <c r="Q129" s="1">
        <f t="shared" si="15"/>
        <v>6.5565506653019454E-2</v>
      </c>
    </row>
    <row r="130" spans="1:17" x14ac:dyDescent="0.3">
      <c r="A130" t="s">
        <v>32</v>
      </c>
      <c r="B130" t="s">
        <v>214</v>
      </c>
      <c r="C130" t="s">
        <v>215</v>
      </c>
      <c r="D130" t="s">
        <v>80</v>
      </c>
      <c r="E130" s="1">
        <v>88.413043478260875</v>
      </c>
      <c r="F130" s="1">
        <v>5.4782608695652177</v>
      </c>
      <c r="G130" s="1">
        <v>0</v>
      </c>
      <c r="H130" s="1">
        <v>0</v>
      </c>
      <c r="I130" s="1">
        <v>0</v>
      </c>
      <c r="J130" s="1">
        <v>10.60532608695652</v>
      </c>
      <c r="K130" s="1">
        <v>5.3486956521739151</v>
      </c>
      <c r="L130" s="1">
        <f t="shared" ref="L130:L145" si="16">SUM(J130,K130)</f>
        <v>15.954021739130436</v>
      </c>
      <c r="M130" s="1">
        <f t="shared" ref="M130:M145" si="17">L130/E130</f>
        <v>0.18044873371035161</v>
      </c>
      <c r="N130" s="1">
        <v>0</v>
      </c>
      <c r="O130" s="1">
        <v>11.575760869565217</v>
      </c>
      <c r="P130" s="1">
        <f t="shared" ref="P130:P145" si="18">SUM(N130,O130)</f>
        <v>11.575760869565217</v>
      </c>
      <c r="Q130" s="1">
        <f t="shared" ref="Q130:Q145" si="19">P130/E130</f>
        <v>0.13092820260634372</v>
      </c>
    </row>
    <row r="131" spans="1:17" x14ac:dyDescent="0.3">
      <c r="A131" t="s">
        <v>32</v>
      </c>
      <c r="B131" t="s">
        <v>216</v>
      </c>
      <c r="C131" t="s">
        <v>79</v>
      </c>
      <c r="D131" t="s">
        <v>80</v>
      </c>
      <c r="E131" s="1">
        <v>79.282608695652172</v>
      </c>
      <c r="F131" s="1">
        <v>3.1739130434782608</v>
      </c>
      <c r="G131" s="1">
        <v>0</v>
      </c>
      <c r="H131" s="1">
        <v>0</v>
      </c>
      <c r="I131" s="1">
        <v>0</v>
      </c>
      <c r="J131" s="1">
        <v>5.3913043478260869</v>
      </c>
      <c r="K131" s="1">
        <v>10.084130434782612</v>
      </c>
      <c r="L131" s="1">
        <f t="shared" si="16"/>
        <v>15.475434782608698</v>
      </c>
      <c r="M131" s="1">
        <f t="shared" si="17"/>
        <v>0.19519330956950923</v>
      </c>
      <c r="N131" s="1">
        <v>0</v>
      </c>
      <c r="O131" s="1">
        <v>2.0372826086956524</v>
      </c>
      <c r="P131" s="1">
        <f t="shared" si="18"/>
        <v>2.0372826086956524</v>
      </c>
      <c r="Q131" s="1">
        <f t="shared" si="19"/>
        <v>2.5696462846174942E-2</v>
      </c>
    </row>
    <row r="132" spans="1:17" x14ac:dyDescent="0.3">
      <c r="A132" t="s">
        <v>32</v>
      </c>
      <c r="B132" t="s">
        <v>217</v>
      </c>
      <c r="C132" t="s">
        <v>113</v>
      </c>
      <c r="D132" t="s">
        <v>114</v>
      </c>
      <c r="E132" s="1">
        <v>51.326086956521742</v>
      </c>
      <c r="F132" s="1">
        <v>5.4782608695652177</v>
      </c>
      <c r="G132" s="1">
        <v>0</v>
      </c>
      <c r="H132" s="1">
        <v>0</v>
      </c>
      <c r="I132" s="1">
        <v>2.4130434782608696</v>
      </c>
      <c r="J132" s="1">
        <v>5.2010869565217392</v>
      </c>
      <c r="K132" s="1">
        <v>50.25</v>
      </c>
      <c r="L132" s="1">
        <f t="shared" si="16"/>
        <v>55.451086956521742</v>
      </c>
      <c r="M132" s="1">
        <f t="shared" si="17"/>
        <v>1.0803684879288438</v>
      </c>
      <c r="N132" s="1">
        <v>4.9565217391304346</v>
      </c>
      <c r="O132" s="1">
        <v>4.9402173913043477</v>
      </c>
      <c r="P132" s="1">
        <f t="shared" si="18"/>
        <v>9.8967391304347814</v>
      </c>
      <c r="Q132" s="1">
        <f t="shared" si="19"/>
        <v>0.19282083862770008</v>
      </c>
    </row>
    <row r="133" spans="1:17" x14ac:dyDescent="0.3">
      <c r="A133" t="s">
        <v>32</v>
      </c>
      <c r="B133" t="s">
        <v>218</v>
      </c>
      <c r="C133" t="s">
        <v>34</v>
      </c>
      <c r="D133" t="s">
        <v>35</v>
      </c>
      <c r="E133" s="1">
        <v>49.804347826086953</v>
      </c>
      <c r="F133" s="1">
        <v>4.9565217391304346</v>
      </c>
      <c r="G133" s="1">
        <v>0.17391304347826086</v>
      </c>
      <c r="H133" s="1">
        <v>0.61956521739130432</v>
      </c>
      <c r="I133" s="1">
        <v>4.4673913043478262</v>
      </c>
      <c r="J133" s="1">
        <v>5.5652173913043477</v>
      </c>
      <c r="K133" s="1">
        <v>17.597826086956523</v>
      </c>
      <c r="L133" s="1">
        <f t="shared" si="16"/>
        <v>23.163043478260871</v>
      </c>
      <c r="M133" s="1">
        <f t="shared" si="17"/>
        <v>0.46508075076385863</v>
      </c>
      <c r="N133" s="1">
        <v>0</v>
      </c>
      <c r="O133" s="1">
        <v>5.4782608695652177</v>
      </c>
      <c r="P133" s="1">
        <f t="shared" si="18"/>
        <v>5.4782608695652177</v>
      </c>
      <c r="Q133" s="1">
        <f t="shared" si="19"/>
        <v>0.1099956350938455</v>
      </c>
    </row>
    <row r="134" spans="1:17" x14ac:dyDescent="0.3">
      <c r="A134" t="s">
        <v>32</v>
      </c>
      <c r="B134" t="s">
        <v>219</v>
      </c>
      <c r="C134" t="s">
        <v>55</v>
      </c>
      <c r="D134" t="s">
        <v>50</v>
      </c>
      <c r="E134" s="1">
        <v>38.130434782608695</v>
      </c>
      <c r="F134" s="1">
        <v>5.7391304347826084</v>
      </c>
      <c r="G134" s="1">
        <v>3.2608695652173912E-2</v>
      </c>
      <c r="H134" s="1">
        <v>2.1739130434782608E-2</v>
      </c>
      <c r="I134" s="1">
        <v>0.94565217391304346</v>
      </c>
      <c r="J134" s="1">
        <v>0</v>
      </c>
      <c r="K134" s="1">
        <v>3.7766304347826085</v>
      </c>
      <c r="L134" s="1">
        <f t="shared" si="16"/>
        <v>3.7766304347826085</v>
      </c>
      <c r="M134" s="1">
        <f t="shared" si="17"/>
        <v>9.9045039908779928E-2</v>
      </c>
      <c r="N134" s="1">
        <v>3.7826086956521738</v>
      </c>
      <c r="O134" s="1">
        <v>0</v>
      </c>
      <c r="P134" s="1">
        <f t="shared" si="18"/>
        <v>3.7826086956521738</v>
      </c>
      <c r="Q134" s="1">
        <f t="shared" si="19"/>
        <v>9.9201824401368294E-2</v>
      </c>
    </row>
    <row r="135" spans="1:17" x14ac:dyDescent="0.3">
      <c r="A135" t="s">
        <v>32</v>
      </c>
      <c r="B135" t="s">
        <v>220</v>
      </c>
      <c r="C135" t="s">
        <v>34</v>
      </c>
      <c r="D135" t="s">
        <v>35</v>
      </c>
      <c r="E135" s="1">
        <v>53.184782608695649</v>
      </c>
      <c r="F135" s="1">
        <v>27.655434782608697</v>
      </c>
      <c r="G135" s="1">
        <v>9.7826086956521743E-2</v>
      </c>
      <c r="H135" s="1">
        <v>0.35619565217391302</v>
      </c>
      <c r="I135" s="1">
        <v>4.3478260869565215</v>
      </c>
      <c r="J135" s="1">
        <v>4.9348913043478255</v>
      </c>
      <c r="K135" s="1">
        <v>5.2161956521739139</v>
      </c>
      <c r="L135" s="1">
        <f t="shared" si="16"/>
        <v>10.151086956521739</v>
      </c>
      <c r="M135" s="1">
        <f t="shared" si="17"/>
        <v>0.19086450030656041</v>
      </c>
      <c r="N135" s="1">
        <v>0</v>
      </c>
      <c r="O135" s="1">
        <v>6.4273913043478279</v>
      </c>
      <c r="P135" s="1">
        <f t="shared" si="18"/>
        <v>6.4273913043478279</v>
      </c>
      <c r="Q135" s="1">
        <f t="shared" si="19"/>
        <v>0.12085019415491523</v>
      </c>
    </row>
    <row r="136" spans="1:17" x14ac:dyDescent="0.3">
      <c r="A136" t="s">
        <v>32</v>
      </c>
      <c r="B136" t="s">
        <v>221</v>
      </c>
      <c r="C136" t="s">
        <v>37</v>
      </c>
      <c r="D136" t="s">
        <v>35</v>
      </c>
      <c r="E136" s="1">
        <v>32.793478260869563</v>
      </c>
      <c r="F136" s="1">
        <v>5.0434782608695654</v>
      </c>
      <c r="G136" s="1">
        <v>8.9673913043478257E-2</v>
      </c>
      <c r="H136" s="1">
        <v>0.41304347826086957</v>
      </c>
      <c r="I136" s="1">
        <v>5.7717391304347823</v>
      </c>
      <c r="J136" s="1">
        <v>5.3913043478260869</v>
      </c>
      <c r="K136" s="1">
        <v>7.2839130434782584</v>
      </c>
      <c r="L136" s="1">
        <f t="shared" si="16"/>
        <v>12.675217391304345</v>
      </c>
      <c r="M136" s="1">
        <f t="shared" si="17"/>
        <v>0.38651640702684781</v>
      </c>
      <c r="N136" s="1">
        <v>5.3478260869565215</v>
      </c>
      <c r="O136" s="1">
        <v>0</v>
      </c>
      <c r="P136" s="1">
        <f t="shared" si="18"/>
        <v>5.3478260869565215</v>
      </c>
      <c r="Q136" s="1">
        <f t="shared" si="19"/>
        <v>0.16307590321511437</v>
      </c>
    </row>
    <row r="137" spans="1:17" x14ac:dyDescent="0.3">
      <c r="A137" t="s">
        <v>32</v>
      </c>
      <c r="B137" t="s">
        <v>222</v>
      </c>
      <c r="C137" t="s">
        <v>37</v>
      </c>
      <c r="D137" t="s">
        <v>35</v>
      </c>
      <c r="E137" s="1">
        <v>16.282608695652176</v>
      </c>
      <c r="F137" s="1">
        <v>5.1304347826086953</v>
      </c>
      <c r="G137" s="1">
        <v>1.0869565217391304E-2</v>
      </c>
      <c r="H137" s="1">
        <v>0.26630434782608697</v>
      </c>
      <c r="I137" s="1">
        <v>0.58695652173913049</v>
      </c>
      <c r="J137" s="1">
        <v>5.2173913043478262</v>
      </c>
      <c r="K137" s="1">
        <v>9.5283695652173854</v>
      </c>
      <c r="L137" s="1">
        <f t="shared" si="16"/>
        <v>14.745760869565212</v>
      </c>
      <c r="M137" s="1">
        <f t="shared" si="17"/>
        <v>0.90561415220293684</v>
      </c>
      <c r="N137" s="1">
        <v>5.5652173913043477</v>
      </c>
      <c r="O137" s="1">
        <v>0</v>
      </c>
      <c r="P137" s="1">
        <f t="shared" si="18"/>
        <v>5.5652173913043477</v>
      </c>
      <c r="Q137" s="1">
        <f t="shared" si="19"/>
        <v>0.34178905206942584</v>
      </c>
    </row>
    <row r="138" spans="1:17" x14ac:dyDescent="0.3">
      <c r="A138" t="s">
        <v>32</v>
      </c>
      <c r="B138" t="s">
        <v>223</v>
      </c>
      <c r="C138" t="s">
        <v>55</v>
      </c>
      <c r="D138" t="s">
        <v>50</v>
      </c>
      <c r="E138" s="1">
        <v>59.782608695652172</v>
      </c>
      <c r="F138" s="1">
        <v>15.532608695652174</v>
      </c>
      <c r="G138" s="1">
        <v>0.75</v>
      </c>
      <c r="H138" s="1">
        <v>6.521739130434784E-3</v>
      </c>
      <c r="I138" s="1">
        <v>0.19565217391304349</v>
      </c>
      <c r="J138" s="1">
        <v>0</v>
      </c>
      <c r="K138" s="1">
        <v>27.752717391304348</v>
      </c>
      <c r="L138" s="1">
        <f t="shared" si="16"/>
        <v>27.752717391304348</v>
      </c>
      <c r="M138" s="1">
        <f t="shared" si="17"/>
        <v>0.46422727272727277</v>
      </c>
      <c r="N138" s="1">
        <v>5.3913043478260869</v>
      </c>
      <c r="O138" s="1">
        <v>0</v>
      </c>
      <c r="P138" s="1">
        <f t="shared" si="18"/>
        <v>5.3913043478260869</v>
      </c>
      <c r="Q138" s="1">
        <f t="shared" si="19"/>
        <v>9.0181818181818182E-2</v>
      </c>
    </row>
    <row r="139" spans="1:17" x14ac:dyDescent="0.3">
      <c r="A139" t="s">
        <v>32</v>
      </c>
      <c r="B139" t="s">
        <v>224</v>
      </c>
      <c r="C139" t="s">
        <v>225</v>
      </c>
      <c r="D139" t="s">
        <v>114</v>
      </c>
      <c r="E139" s="1">
        <v>27.934782608695652</v>
      </c>
      <c r="F139" s="1">
        <v>5.2173913043478262</v>
      </c>
      <c r="G139" s="1">
        <v>0.27173913043478259</v>
      </c>
      <c r="H139" s="1">
        <v>0.27717391304347838</v>
      </c>
      <c r="I139" s="1">
        <v>6.0760869565217392</v>
      </c>
      <c r="J139" s="1">
        <v>0</v>
      </c>
      <c r="K139" s="1">
        <v>5.2250000000000005</v>
      </c>
      <c r="L139" s="1">
        <f t="shared" si="16"/>
        <v>5.2250000000000005</v>
      </c>
      <c r="M139" s="1">
        <f t="shared" si="17"/>
        <v>0.18704280155642025</v>
      </c>
      <c r="N139" s="1">
        <v>5.5652173913043477</v>
      </c>
      <c r="O139" s="1">
        <v>0</v>
      </c>
      <c r="P139" s="1">
        <f t="shared" si="18"/>
        <v>5.5652173913043477</v>
      </c>
      <c r="Q139" s="1">
        <f t="shared" si="19"/>
        <v>0.19922178988326847</v>
      </c>
    </row>
    <row r="140" spans="1:17" x14ac:dyDescent="0.3">
      <c r="A140" t="s">
        <v>32</v>
      </c>
      <c r="B140" t="s">
        <v>226</v>
      </c>
      <c r="C140" t="s">
        <v>211</v>
      </c>
      <c r="D140" t="s">
        <v>35</v>
      </c>
      <c r="E140" s="1">
        <v>25.978260869565219</v>
      </c>
      <c r="F140" s="1">
        <v>5.2173913043478262</v>
      </c>
      <c r="G140" s="1">
        <v>0.44565217391304346</v>
      </c>
      <c r="H140" s="1">
        <v>1.4347826086956521</v>
      </c>
      <c r="I140" s="1">
        <v>2.6195652173913042</v>
      </c>
      <c r="J140" s="1">
        <v>0</v>
      </c>
      <c r="K140" s="1">
        <v>0</v>
      </c>
      <c r="L140" s="1">
        <f t="shared" si="16"/>
        <v>0</v>
      </c>
      <c r="M140" s="1">
        <f t="shared" si="17"/>
        <v>0</v>
      </c>
      <c r="N140" s="1">
        <v>0</v>
      </c>
      <c r="O140" s="1">
        <v>7.3941304347826087</v>
      </c>
      <c r="P140" s="1">
        <f t="shared" si="18"/>
        <v>7.3941304347826087</v>
      </c>
      <c r="Q140" s="1">
        <f t="shared" si="19"/>
        <v>0.28462761506276152</v>
      </c>
    </row>
    <row r="141" spans="1:17" x14ac:dyDescent="0.3">
      <c r="A141" t="s">
        <v>32</v>
      </c>
      <c r="B141" t="s">
        <v>227</v>
      </c>
      <c r="C141" t="s">
        <v>34</v>
      </c>
      <c r="D141" t="s">
        <v>35</v>
      </c>
      <c r="E141" s="1">
        <v>36.989130434782609</v>
      </c>
      <c r="F141" s="1">
        <v>5.3043478260869561</v>
      </c>
      <c r="G141" s="1">
        <v>0.32608695652173914</v>
      </c>
      <c r="H141" s="1">
        <v>0.59782608695652173</v>
      </c>
      <c r="I141" s="1">
        <v>0.93478260869565222</v>
      </c>
      <c r="J141" s="1">
        <v>0</v>
      </c>
      <c r="K141" s="1">
        <v>4.2681521739130428</v>
      </c>
      <c r="L141" s="1">
        <f t="shared" si="16"/>
        <v>4.2681521739130428</v>
      </c>
      <c r="M141" s="1">
        <f t="shared" si="17"/>
        <v>0.11538936232735819</v>
      </c>
      <c r="N141" s="1">
        <v>5.2119565217391308</v>
      </c>
      <c r="O141" s="1">
        <v>0</v>
      </c>
      <c r="P141" s="1">
        <f t="shared" si="18"/>
        <v>5.2119565217391308</v>
      </c>
      <c r="Q141" s="1">
        <f t="shared" si="19"/>
        <v>0.14090508374963268</v>
      </c>
    </row>
    <row r="142" spans="1:17" x14ac:dyDescent="0.3">
      <c r="A142" t="s">
        <v>32</v>
      </c>
      <c r="B142" t="s">
        <v>228</v>
      </c>
      <c r="C142" t="s">
        <v>92</v>
      </c>
      <c r="D142" t="s">
        <v>35</v>
      </c>
      <c r="E142" s="1">
        <v>41.228260869565219</v>
      </c>
      <c r="F142" s="1">
        <v>6.0760869565217392</v>
      </c>
      <c r="G142" s="1">
        <v>0.33695652173913043</v>
      </c>
      <c r="H142" s="1">
        <v>0.24380434782608695</v>
      </c>
      <c r="I142" s="1">
        <v>1.1630434782608696</v>
      </c>
      <c r="J142" s="1">
        <v>5.1114130434782608</v>
      </c>
      <c r="K142" s="1">
        <v>9.9809782608695645</v>
      </c>
      <c r="L142" s="1">
        <f t="shared" si="16"/>
        <v>15.092391304347824</v>
      </c>
      <c r="M142" s="1">
        <f t="shared" si="17"/>
        <v>0.3660690746111257</v>
      </c>
      <c r="N142" s="1">
        <v>5.1440217391304346</v>
      </c>
      <c r="O142" s="1">
        <v>0</v>
      </c>
      <c r="P142" s="1">
        <f t="shared" si="18"/>
        <v>5.1440217391304346</v>
      </c>
      <c r="Q142" s="1">
        <f t="shared" si="19"/>
        <v>0.12476931189032427</v>
      </c>
    </row>
    <row r="143" spans="1:17" x14ac:dyDescent="0.3">
      <c r="A143" t="s">
        <v>32</v>
      </c>
      <c r="B143" t="s">
        <v>229</v>
      </c>
      <c r="C143" t="s">
        <v>37</v>
      </c>
      <c r="D143" t="s">
        <v>35</v>
      </c>
      <c r="E143" s="1">
        <v>30.130434782608695</v>
      </c>
      <c r="F143" s="1">
        <v>5.5652173913043477</v>
      </c>
      <c r="G143" s="1">
        <v>0.17391304347826086</v>
      </c>
      <c r="H143" s="1">
        <v>3.2608695652173912E-2</v>
      </c>
      <c r="I143" s="1">
        <v>5.3913043478260869</v>
      </c>
      <c r="J143" s="1">
        <v>14.002282608695657</v>
      </c>
      <c r="K143" s="1">
        <v>0</v>
      </c>
      <c r="L143" s="1">
        <f t="shared" si="16"/>
        <v>14.002282608695657</v>
      </c>
      <c r="M143" s="1">
        <f t="shared" si="17"/>
        <v>0.46472222222222237</v>
      </c>
      <c r="N143" s="1">
        <v>9.4606521739130454</v>
      </c>
      <c r="O143" s="1">
        <v>0</v>
      </c>
      <c r="P143" s="1">
        <f t="shared" si="18"/>
        <v>9.4606521739130454</v>
      </c>
      <c r="Q143" s="1">
        <f t="shared" si="19"/>
        <v>0.31398989898989904</v>
      </c>
    </row>
    <row r="144" spans="1:17" x14ac:dyDescent="0.3">
      <c r="A144" t="s">
        <v>32</v>
      </c>
      <c r="B144" t="s">
        <v>230</v>
      </c>
      <c r="C144" t="s">
        <v>231</v>
      </c>
      <c r="D144" t="s">
        <v>121</v>
      </c>
      <c r="E144" s="1">
        <v>112.6195652173913</v>
      </c>
      <c r="F144" s="1">
        <v>5.7391304347826084</v>
      </c>
      <c r="G144" s="1">
        <v>0.13043478260869565</v>
      </c>
      <c r="H144" s="1">
        <v>0.61956521739130432</v>
      </c>
      <c r="I144" s="1">
        <v>5.6956521739130439</v>
      </c>
      <c r="J144" s="1">
        <v>4</v>
      </c>
      <c r="K144" s="1">
        <v>20.846086956521741</v>
      </c>
      <c r="L144" s="1">
        <f t="shared" si="16"/>
        <v>24.846086956521741</v>
      </c>
      <c r="M144" s="1">
        <f t="shared" si="17"/>
        <v>0.22061963130971918</v>
      </c>
      <c r="N144" s="1">
        <v>0</v>
      </c>
      <c r="O144" s="1">
        <v>5.3269565217391328</v>
      </c>
      <c r="P144" s="1">
        <f t="shared" si="18"/>
        <v>5.3269565217391328</v>
      </c>
      <c r="Q144" s="1">
        <f t="shared" si="19"/>
        <v>4.7300453624167578E-2</v>
      </c>
    </row>
    <row r="145" spans="1:17" x14ac:dyDescent="0.3">
      <c r="A145" t="s">
        <v>32</v>
      </c>
      <c r="B145" t="s">
        <v>232</v>
      </c>
      <c r="C145" t="s">
        <v>136</v>
      </c>
      <c r="D145" t="s">
        <v>137</v>
      </c>
      <c r="E145" s="1">
        <v>83.760869565217391</v>
      </c>
      <c r="F145" s="1">
        <v>5.8804347826086953</v>
      </c>
      <c r="G145" s="1">
        <v>0.2608695652173913</v>
      </c>
      <c r="H145" s="1">
        <v>0.31956521739130433</v>
      </c>
      <c r="I145" s="1">
        <v>0.79347826086956519</v>
      </c>
      <c r="J145" s="1">
        <v>5.0190217391304346</v>
      </c>
      <c r="K145" s="1">
        <v>10.298913043478262</v>
      </c>
      <c r="L145" s="1">
        <f t="shared" si="16"/>
        <v>15.317934782608695</v>
      </c>
      <c r="M145" s="1">
        <f t="shared" si="17"/>
        <v>0.1828769789774202</v>
      </c>
      <c r="N145" s="1">
        <v>5.1358695652173916</v>
      </c>
      <c r="O145" s="1">
        <v>13.483695652173912</v>
      </c>
      <c r="P145" s="1">
        <f t="shared" si="18"/>
        <v>18.619565217391305</v>
      </c>
      <c r="Q145" s="1">
        <f t="shared" si="19"/>
        <v>0.22229431611731118</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BD0C8-D56E-4114-82CD-076AE0750D41}">
  <dimension ref="A1:D9"/>
  <sheetViews>
    <sheetView workbookViewId="0">
      <selection activeCell="C3" sqref="C3"/>
    </sheetView>
  </sheetViews>
  <sheetFormatPr defaultRowHeight="14.4" x14ac:dyDescent="0.3"/>
  <cols>
    <col min="2" max="2" width="29.44140625" customWidth="1"/>
    <col min="3" max="3" width="14.109375" customWidth="1"/>
  </cols>
  <sheetData>
    <row r="1" spans="1:4" x14ac:dyDescent="0.3">
      <c r="A1" s="7"/>
      <c r="B1" s="7"/>
      <c r="C1" s="7"/>
      <c r="D1" s="7"/>
    </row>
    <row r="2" spans="1:4" x14ac:dyDescent="0.3">
      <c r="A2" s="7"/>
      <c r="B2" s="23" t="s">
        <v>237</v>
      </c>
      <c r="C2" s="24"/>
      <c r="D2" s="7"/>
    </row>
    <row r="3" spans="1:4" x14ac:dyDescent="0.3">
      <c r="A3" s="7"/>
      <c r="B3" s="12" t="s">
        <v>233</v>
      </c>
      <c r="C3" s="13">
        <f>SUM(Table1[MDS Census])</f>
        <v>11692.03260869565</v>
      </c>
      <c r="D3" s="7"/>
    </row>
    <row r="4" spans="1:4" x14ac:dyDescent="0.3">
      <c r="A4" s="7"/>
      <c r="B4" s="12" t="s">
        <v>234</v>
      </c>
      <c r="C4" s="13">
        <f>SUM(Table1[Total Care Staffing Hours])</f>
        <v>43884.994347826083</v>
      </c>
      <c r="D4" s="7"/>
    </row>
    <row r="5" spans="1:4" ht="15" thickBot="1" x14ac:dyDescent="0.35">
      <c r="A5" s="7"/>
      <c r="B5" s="12" t="s">
        <v>235</v>
      </c>
      <c r="C5" s="13">
        <f>SUM(Table1[RN Hours])</f>
        <v>6046.9717391304348</v>
      </c>
      <c r="D5" s="7"/>
    </row>
    <row r="6" spans="1:4" x14ac:dyDescent="0.3">
      <c r="A6" s="7"/>
      <c r="B6" s="8" t="s">
        <v>236</v>
      </c>
      <c r="C6" s="9">
        <f>C4/C3</f>
        <v>3.7534101910721445</v>
      </c>
      <c r="D6" s="7"/>
    </row>
    <row r="7" spans="1:4" ht="15" thickBot="1" x14ac:dyDescent="0.35">
      <c r="A7" s="7"/>
      <c r="B7" s="10" t="s">
        <v>238</v>
      </c>
      <c r="C7" s="11">
        <f>C5/C3</f>
        <v>0.51718738234044559</v>
      </c>
      <c r="D7" s="7"/>
    </row>
    <row r="8" spans="1:4" x14ac:dyDescent="0.3">
      <c r="A8" s="7"/>
      <c r="B8" s="7"/>
      <c r="C8" s="7"/>
      <c r="D8" s="7"/>
    </row>
    <row r="9" spans="1:4" x14ac:dyDescent="0.3">
      <c r="A9" s="7"/>
      <c r="B9" s="7"/>
      <c r="C9" s="7"/>
      <c r="D9" s="7"/>
    </row>
  </sheetData>
  <mergeCells count="1">
    <mergeCell ref="B2:C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7922-4C05-4E39-AAA7-A7A21686046E}">
  <dimension ref="A2:E12"/>
  <sheetViews>
    <sheetView zoomScaleNormal="100" workbookViewId="0">
      <selection activeCell="D2" sqref="D2"/>
    </sheetView>
  </sheetViews>
  <sheetFormatPr defaultRowHeight="15.6" x14ac:dyDescent="0.3"/>
  <cols>
    <col min="1" max="1" width="48.44140625" style="14" customWidth="1"/>
    <col min="2" max="2" width="6.88671875" style="14" customWidth="1"/>
    <col min="3" max="3" width="8.88671875" style="14"/>
    <col min="4" max="4" width="110.21875" style="14" customWidth="1"/>
    <col min="5" max="5" width="56.44140625" style="14" customWidth="1"/>
    <col min="6" max="16384" width="8.88671875" style="14"/>
  </cols>
  <sheetData>
    <row r="2" spans="1:5" ht="78" x14ac:dyDescent="0.3">
      <c r="A2" s="25" t="s">
        <v>239</v>
      </c>
      <c r="B2" s="26"/>
      <c r="D2" s="22" t="s">
        <v>244</v>
      </c>
      <c r="E2" s="15"/>
    </row>
    <row r="3" spans="1:5" ht="31.2" x14ac:dyDescent="0.3">
      <c r="A3" s="16" t="s">
        <v>240</v>
      </c>
      <c r="B3" s="17">
        <f>'State Average &amp; Calculations'!C6</f>
        <v>3.7534101910721445</v>
      </c>
      <c r="D3" s="27" t="s">
        <v>241</v>
      </c>
    </row>
    <row r="4" spans="1:5" x14ac:dyDescent="0.3">
      <c r="A4" s="18" t="s">
        <v>242</v>
      </c>
      <c r="B4" s="19">
        <f>'State Average &amp; Calculations'!C7</f>
        <v>0.51718738234044559</v>
      </c>
      <c r="D4" s="28"/>
    </row>
    <row r="5" spans="1:5" x14ac:dyDescent="0.3">
      <c r="D5" s="28"/>
    </row>
    <row r="6" spans="1:5" x14ac:dyDescent="0.3">
      <c r="D6" s="29"/>
    </row>
    <row r="7" spans="1:5" ht="78" x14ac:dyDescent="0.3">
      <c r="D7" s="20" t="s">
        <v>30</v>
      </c>
    </row>
    <row r="8" spans="1:5" x14ac:dyDescent="0.3">
      <c r="D8" s="27" t="s">
        <v>31</v>
      </c>
    </row>
    <row r="9" spans="1:5" x14ac:dyDescent="0.3">
      <c r="D9" s="28"/>
    </row>
    <row r="10" spans="1:5" x14ac:dyDescent="0.3">
      <c r="D10" s="28"/>
    </row>
    <row r="11" spans="1:5" x14ac:dyDescent="0.3">
      <c r="D11" s="29"/>
    </row>
    <row r="12" spans="1:5" x14ac:dyDescent="0.3">
      <c r="D12" s="21" t="s">
        <v>243</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2020-02-21T15:54:59Z</dcterms:modified>
</cp:coreProperties>
</file>