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EF0B37AB-923D-4285-A1ED-CDAD038D95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7" l="1"/>
  <c r="N11" i="7"/>
  <c r="O11" i="7" s="1"/>
  <c r="P3" i="7"/>
  <c r="N3" i="7"/>
  <c r="O3" i="7" s="1"/>
  <c r="P10" i="7"/>
  <c r="N10" i="7"/>
  <c r="O10" i="7" s="1"/>
  <c r="P6" i="7"/>
  <c r="N6" i="7"/>
  <c r="O6" i="7" s="1"/>
  <c r="P5" i="7"/>
  <c r="N5" i="7"/>
  <c r="O5" i="7" s="1"/>
  <c r="P4" i="7"/>
  <c r="N4" i="7"/>
  <c r="O4" i="7" s="1"/>
  <c r="P7" i="7"/>
  <c r="O7" i="7"/>
  <c r="N7" i="7"/>
  <c r="P2" i="7"/>
  <c r="N2" i="7"/>
  <c r="O2" i="7" s="1"/>
  <c r="P8" i="7"/>
  <c r="N8" i="7"/>
  <c r="O8" i="7" s="1"/>
  <c r="P9" i="7"/>
  <c r="N9" i="7"/>
  <c r="O9" i="7" s="1"/>
  <c r="P2" i="3"/>
  <c r="N2" i="3"/>
  <c r="O2" i="3" s="1"/>
  <c r="P10" i="3"/>
  <c r="N10" i="3"/>
  <c r="O10" i="3" s="1"/>
  <c r="P3" i="3"/>
  <c r="N3" i="3"/>
  <c r="O3" i="3" s="1"/>
  <c r="P7" i="3"/>
  <c r="N7" i="3"/>
  <c r="O7" i="3" s="1"/>
  <c r="P8" i="3"/>
  <c r="N8" i="3"/>
  <c r="O8" i="3" s="1"/>
  <c r="P9" i="3"/>
  <c r="N9" i="3"/>
  <c r="O9" i="3" s="1"/>
  <c r="P6" i="3"/>
  <c r="O6" i="3"/>
  <c r="N6" i="3"/>
  <c r="P11" i="3"/>
  <c r="N11" i="3"/>
  <c r="O11" i="3" s="1"/>
  <c r="P5" i="3"/>
  <c r="N5" i="3"/>
  <c r="O5" i="3" s="1"/>
  <c r="P4" i="3"/>
  <c r="N4" i="3"/>
  <c r="O4" i="3" s="1"/>
</calcChain>
</file>

<file path=xl/sharedStrings.xml><?xml version="1.0" encoding="utf-8"?>
<sst xmlns="http://schemas.openxmlformats.org/spreadsheetml/2006/main" count="102" uniqueCount="38">
  <si>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</si>
  <si>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</si>
  <si>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</si>
  <si>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</si>
  <si>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</si>
  <si>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</si>
  <si>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</si>
  <si>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</si>
  <si>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</si>
  <si>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</si>
  <si>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</si>
  <si>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AK</t>
  </si>
  <si>
    <t>DENALI CENTER</t>
  </si>
  <si>
    <t>Fairbanks North Star</t>
  </si>
  <si>
    <t>FAIRBANKS</t>
  </si>
  <si>
    <t>HERITAGE PLACE</t>
  </si>
  <si>
    <t>Kenai Peninsula</t>
  </si>
  <si>
    <t>SOLDOTNA</t>
  </si>
  <si>
    <t>KETCHIKAN MED CTR NEW HORIZONS TRANSITIONAL CARE</t>
  </si>
  <si>
    <t>Ketchikan Gateway</t>
  </si>
  <si>
    <t>KETCHIKAN</t>
  </si>
  <si>
    <t>PETERSBURG MEDICAL CENTER LTC</t>
  </si>
  <si>
    <t>Petersburg Borough</t>
  </si>
  <si>
    <t>PETERSBURG</t>
  </si>
  <si>
    <t>PRESTIGE CARE &amp; REHAB CENTER OF ANCHORAGE</t>
  </si>
  <si>
    <t>Anchorage</t>
  </si>
  <si>
    <t>ANCHORAGE</t>
  </si>
  <si>
    <t>PROVIDENCE EXTENDED CARE</t>
  </si>
  <si>
    <t>PROVIDENCE TRANSITIONAL CARE CENTER</t>
  </si>
  <si>
    <t>SITKA COMMUNITY HOSPITAL-LTC</t>
  </si>
  <si>
    <t>Sitka Borough</t>
  </si>
  <si>
    <t>SITKA</t>
  </si>
  <si>
    <t>WILDFLOWER COURT</t>
  </si>
  <si>
    <t>Juneau</t>
  </si>
  <si>
    <t>JUNEAU</t>
  </si>
  <si>
    <t>YUKON KUSKOKWIM ELDER'S HOME</t>
  </si>
  <si>
    <t>Bethel</t>
  </si>
  <si>
    <t>BETHEL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</si>
</sst>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wrapText="1"/>
    </xf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30"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C17C6C9-BA37-44C0-89CA-84E56919DFF6}" name="Table1" displayName="Table1" ref="F1:P11" totalsRowShown="0" headerRowDxfId="29" dataDxfId="27" headerRowBorderDxfId="28" tableBorderDxfId="26">
  <autoFilter ref="F1:P11" xr:uid="{59570AC0-45BB-46AE-B69F-4837ABA378FC}"/>
  <sortState xmlns:xlrd2="http://schemas.microsoft.com/office/spreadsheetml/2017/richdata2" ref="F2:P11">
    <sortCondition descending="1" ref="O1:O11"/>
  </sortState>
  <tableColumns count="11">
    <tableColumn id="1" xr3:uid="{519B41BC-0C18-4851-8589-23794E91CB74}" name="State" dataDxfId="25"/>
    <tableColumn id="2" xr3:uid="{6DBFD37D-ED68-409E-A39D-8C5DCAED367C}" name="Provider Name" dataDxfId="24"/>
    <tableColumn id="3" xr3:uid="{3B2F67F6-064B-4527-BE3C-113C4C1C91EF}" name="City " dataDxfId="23"/>
    <tableColumn id="4" xr3:uid="{CDAEC249-D7F6-4DA9-8EAB-58D4A32F150A}" name="County" dataDxfId="22"/>
    <tableColumn id="5" xr3:uid="{CF7FE83A-B380-4A76-851D-FBC36B17A2B7}" name="MDS Census" dataDxfId="21"/>
    <tableColumn id="6" xr3:uid="{C72B8D9A-EA21-4460-B758-50D93FA5C994}" name="RN Hours" dataDxfId="20"/>
    <tableColumn id="7" xr3:uid="{02461D1F-0B57-4B2A-B2C4-6615F48AE611}" name="LPN Hours" dataDxfId="19"/>
    <tableColumn id="8" xr3:uid="{E2C9603F-7B01-4D22-AAB9-89C16B1C861F}" name="CNA Hours " dataDxfId="18"/>
    <tableColumn id="9" xr3:uid="{BB1A324F-3BAB-48CC-A961-73AA45F50CDC}" name="Total Care Staffing Hours" dataDxfId="17">
      <calculatedColumnFormula>SUM(K2:M2)</calculatedColumnFormula>
    </tableColumn>
    <tableColumn id="10" xr3:uid="{0ECF0C13-A810-4E1B-A8B9-CFB6F3C50704}" name="Avg Total Staffing Hours Per Resident Per Day" dataDxfId="16">
      <calculatedColumnFormula>N2/J2</calculatedColumnFormula>
    </tableColumn>
    <tableColumn id="11" xr3:uid="{779A5B6C-AE8B-4CEB-ABC5-F3DF4D7C2A8F}" name="Avg RN Hours Per Resident Per Day" dataDxfId="15">
      <calculatedColumnFormula>K2/J2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1C2587-9851-4848-88F8-3471329A22C2}" name="Table110" displayName="Table110" ref="F1:P11" totalsRowShown="0" headerRowDxfId="14" dataDxfId="12" headerRowBorderDxfId="13" tableBorderDxfId="11">
  <autoFilter ref="F1:P11" xr:uid="{3AF4C2B9-636D-4803-99F3-0EBA1247B521}"/>
  <sortState xmlns:xlrd2="http://schemas.microsoft.com/office/spreadsheetml/2017/richdata2" ref="F2:P11">
    <sortCondition ref="O1:O11"/>
  </sortState>
  <tableColumns count="11">
    <tableColumn id="1" xr3:uid="{E98B5A44-18BB-4B3F-A01A-CA6F22F8CEFD}" name="State" dataDxfId="10"/>
    <tableColumn id="2" xr3:uid="{5F1331F0-C7D1-4739-9422-29CA73E445DA}" name="Provider Name" dataDxfId="9"/>
    <tableColumn id="3" xr3:uid="{F4E8DCEB-4B6C-4408-904C-35DD2EFBFB62}" name="City " dataDxfId="8"/>
    <tableColumn id="4" xr3:uid="{EB47E5E0-8BB9-4BB8-8757-2EAFEDAC354A}" name="County" dataDxfId="7"/>
    <tableColumn id="5" xr3:uid="{1BC725E5-2FBF-44C6-87B5-1F87E82C5E4D}" name="MDS Census" dataDxfId="6"/>
    <tableColumn id="6" xr3:uid="{F525458A-3541-4BD9-BBB5-B6433420E4AE}" name="RN Hours" dataDxfId="5"/>
    <tableColumn id="7" xr3:uid="{DFCF0170-D601-41A6-A656-AAAA8DABF635}" name="LPN Hours" dataDxfId="4"/>
    <tableColumn id="8" xr3:uid="{6F61CD41-DD61-4ED8-81ED-E6EFC2BDD3FA}" name="CNA Hours " dataDxfId="3"/>
    <tableColumn id="9" xr3:uid="{CFDC51C6-4A97-4C20-B4DF-D38CAE4C7482}" name="Total Care Staffing Hours" dataDxfId="2">
      <calculatedColumnFormula>SUM(K2:M2)</calculatedColumnFormula>
    </tableColumn>
    <tableColumn id="10" xr3:uid="{08B8CC6A-0383-4581-9485-1FF04DF40B4C}" name="Avg Total Staffing Hours Per Resident Per Day" dataDxfId="1">
      <calculatedColumnFormula>N2/J2</calculatedColumnFormula>
    </tableColumn>
    <tableColumn id="11" xr3:uid="{7B17A12B-8A98-4AD2-A73C-40814328ADA3}" name="Avg RN Hours Per Resident Per Day" dataDxfId="0">
      <calculatedColumnFormula>K2/J2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P11"/>
  <sheetViews>
    <sheetView tabSelected="1" topLeftCell="F1" workbookViewId="0">
      <pane ySplit="1" topLeftCell="A2" activePane="bottomLeft" state="frozen"/>
      <selection pane="bottomLeft" activeCell="F1" sqref="F1"/>
    </sheetView>
  </sheetViews>
  <sheetFormatPr defaultRowHeight="14.4" x14ac:dyDescent="0.3"/>
  <cols>
    <col min="7" max="7" width="50.5546875" bestFit="1" customWidth="1"/>
  </cols>
  <sheetData>
    <row r="1" spans="6:16" ht="86.4" x14ac:dyDescent="0.3"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</row>
    <row r="2" spans="6:16" x14ac:dyDescent="0.3">
      <c r="F2" t="s">
        <v>11</v>
      </c>
      <c r="G2" t="s">
        <v>35</v>
      </c>
      <c r="H2" t="s">
        <v>37</v>
      </c>
      <c r="I2" t="s">
        <v>36</v>
      </c>
      <c r="J2" s="1">
        <v>16.543478260869566</v>
      </c>
      <c r="K2" s="1">
        <v>20.484130434782607</v>
      </c>
      <c r="L2" s="1">
        <v>53.155869565217394</v>
      </c>
      <c r="M2" s="1">
        <v>59.576630434782601</v>
      </c>
      <c r="N2" s="1">
        <f t="shared" ref="N2:N11" si="0">SUM(K2:M2)</f>
        <v>133.21663043478259</v>
      </c>
      <c r="O2" s="1">
        <f t="shared" ref="O2:O11" si="1">N2/J2</f>
        <v>8.0525164257555826</v>
      </c>
      <c r="P2" s="1">
        <f t="shared" ref="P2:P11" si="2">K2/J2</f>
        <v>1.2381997371879105</v>
      </c>
    </row>
    <row r="3" spans="6:16" x14ac:dyDescent="0.3">
      <c r="F3" t="s">
        <v>11</v>
      </c>
      <c r="G3" t="s">
        <v>29</v>
      </c>
      <c r="H3" t="s">
        <v>31</v>
      </c>
      <c r="I3" t="s">
        <v>30</v>
      </c>
      <c r="J3" s="1">
        <v>11.826086956521738</v>
      </c>
      <c r="K3" s="1">
        <v>30.502717391304348</v>
      </c>
      <c r="L3" s="1">
        <v>4.4510869565217392</v>
      </c>
      <c r="M3" s="1">
        <v>53.903043478260869</v>
      </c>
      <c r="N3" s="1">
        <f t="shared" si="0"/>
        <v>88.856847826086948</v>
      </c>
      <c r="O3" s="1">
        <f t="shared" si="1"/>
        <v>7.5136305147058824</v>
      </c>
      <c r="P3" s="1">
        <f t="shared" si="2"/>
        <v>2.5792738970588238</v>
      </c>
    </row>
    <row r="4" spans="6:16" x14ac:dyDescent="0.3">
      <c r="F4" t="s">
        <v>11</v>
      </c>
      <c r="G4" t="s">
        <v>12</v>
      </c>
      <c r="H4" t="s">
        <v>14</v>
      </c>
      <c r="I4" t="s">
        <v>13</v>
      </c>
      <c r="J4" s="1">
        <v>75.282608695652172</v>
      </c>
      <c r="K4" s="1">
        <v>122.81597826086958</v>
      </c>
      <c r="L4" s="1">
        <v>67.716413043478255</v>
      </c>
      <c r="M4" s="1">
        <v>314.97141304347826</v>
      </c>
      <c r="N4" s="1">
        <f t="shared" si="0"/>
        <v>505.50380434782608</v>
      </c>
      <c r="O4" s="1">
        <f t="shared" si="1"/>
        <v>6.7147487727403989</v>
      </c>
      <c r="P4" s="1">
        <f t="shared" si="2"/>
        <v>1.6313990759457122</v>
      </c>
    </row>
    <row r="5" spans="6:16" x14ac:dyDescent="0.3">
      <c r="F5" t="s">
        <v>11</v>
      </c>
      <c r="G5" t="s">
        <v>15</v>
      </c>
      <c r="H5" t="s">
        <v>17</v>
      </c>
      <c r="I5" t="s">
        <v>16</v>
      </c>
      <c r="J5" s="1">
        <v>50.673913043478258</v>
      </c>
      <c r="K5" s="1">
        <v>65.25</v>
      </c>
      <c r="L5" s="1">
        <v>8.8070652173913047</v>
      </c>
      <c r="M5" s="1">
        <v>224.99184782608697</v>
      </c>
      <c r="N5" s="1">
        <f t="shared" si="0"/>
        <v>299.04891304347825</v>
      </c>
      <c r="O5" s="1">
        <f t="shared" si="1"/>
        <v>5.9014371514371513</v>
      </c>
      <c r="P5" s="1">
        <f t="shared" si="2"/>
        <v>1.2876447876447876</v>
      </c>
    </row>
    <row r="6" spans="6:16" x14ac:dyDescent="0.3">
      <c r="F6" t="s">
        <v>11</v>
      </c>
      <c r="G6" t="s">
        <v>21</v>
      </c>
      <c r="H6" t="s">
        <v>23</v>
      </c>
      <c r="I6" t="s">
        <v>22</v>
      </c>
      <c r="J6" s="1">
        <v>13.163043478260869</v>
      </c>
      <c r="K6" s="1">
        <v>18.851739130434783</v>
      </c>
      <c r="L6" s="1">
        <v>5.1627173913043487</v>
      </c>
      <c r="M6" s="1">
        <v>53.31304347826088</v>
      </c>
      <c r="N6" s="1">
        <f t="shared" si="0"/>
        <v>77.327500000000015</v>
      </c>
      <c r="O6" s="1">
        <f t="shared" si="1"/>
        <v>5.8745912469033872</v>
      </c>
      <c r="P6" s="1">
        <f t="shared" si="2"/>
        <v>1.4321717588769614</v>
      </c>
    </row>
    <row r="7" spans="6:16" x14ac:dyDescent="0.3">
      <c r="F7" t="s">
        <v>11</v>
      </c>
      <c r="G7" t="s">
        <v>28</v>
      </c>
      <c r="H7" t="s">
        <v>26</v>
      </c>
      <c r="I7" t="s">
        <v>25</v>
      </c>
      <c r="J7" s="1">
        <v>49.684782608695649</v>
      </c>
      <c r="K7" s="1">
        <v>91.665760869565219</v>
      </c>
      <c r="L7" s="1">
        <v>18.804347826086957</v>
      </c>
      <c r="M7" s="1">
        <v>177.45108695652175</v>
      </c>
      <c r="N7" s="1">
        <f t="shared" si="0"/>
        <v>287.92119565217394</v>
      </c>
      <c r="O7" s="1">
        <f t="shared" si="1"/>
        <v>5.7949573397506029</v>
      </c>
      <c r="P7" s="1">
        <f t="shared" si="2"/>
        <v>1.8449464012251151</v>
      </c>
    </row>
    <row r="8" spans="6:16" x14ac:dyDescent="0.3">
      <c r="F8" t="s">
        <v>11</v>
      </c>
      <c r="G8" t="s">
        <v>27</v>
      </c>
      <c r="H8" t="s">
        <v>26</v>
      </c>
      <c r="I8" t="s">
        <v>25</v>
      </c>
      <c r="J8" s="1">
        <v>95.184782608695656</v>
      </c>
      <c r="K8" s="1">
        <v>144.71195652173913</v>
      </c>
      <c r="L8" s="1">
        <v>42.25</v>
      </c>
      <c r="M8" s="1">
        <v>342.86141304347825</v>
      </c>
      <c r="N8" s="1">
        <f t="shared" si="0"/>
        <v>529.82336956521738</v>
      </c>
      <c r="O8" s="1">
        <f t="shared" si="1"/>
        <v>5.5662612766929307</v>
      </c>
      <c r="P8" s="1">
        <f t="shared" si="2"/>
        <v>1.520326595866164</v>
      </c>
    </row>
    <row r="9" spans="6:16" x14ac:dyDescent="0.3">
      <c r="F9" t="s">
        <v>11</v>
      </c>
      <c r="G9" t="s">
        <v>24</v>
      </c>
      <c r="H9" t="s">
        <v>26</v>
      </c>
      <c r="I9" t="s">
        <v>25</v>
      </c>
      <c r="J9" s="1">
        <v>91.902173913043484</v>
      </c>
      <c r="K9" s="1">
        <v>74.393152173913023</v>
      </c>
      <c r="L9" s="1">
        <v>61.651847826086929</v>
      </c>
      <c r="M9" s="1">
        <v>335.20239130434783</v>
      </c>
      <c r="N9" s="1">
        <f t="shared" si="0"/>
        <v>471.24739130434779</v>
      </c>
      <c r="O9" s="1">
        <f t="shared" si="1"/>
        <v>5.1277066824364272</v>
      </c>
      <c r="P9" s="1">
        <f t="shared" si="2"/>
        <v>0.80948196333530431</v>
      </c>
    </row>
    <row r="10" spans="6:16" x14ac:dyDescent="0.3">
      <c r="F10" t="s">
        <v>11</v>
      </c>
      <c r="G10" t="s">
        <v>32</v>
      </c>
      <c r="H10" t="s">
        <v>34</v>
      </c>
      <c r="I10" t="s">
        <v>33</v>
      </c>
      <c r="J10" s="1">
        <v>58.630434782608695</v>
      </c>
      <c r="K10" s="1">
        <v>45.807065217391305</v>
      </c>
      <c r="L10" s="1">
        <v>25.975543478260871</v>
      </c>
      <c r="M10" s="1">
        <v>219.78934782608695</v>
      </c>
      <c r="N10" s="1">
        <f t="shared" si="0"/>
        <v>291.57195652173914</v>
      </c>
      <c r="O10" s="1">
        <f t="shared" si="1"/>
        <v>4.9730478309232486</v>
      </c>
      <c r="P10" s="1">
        <f t="shared" si="2"/>
        <v>0.78128476084538379</v>
      </c>
    </row>
    <row r="11" spans="6:16" x14ac:dyDescent="0.3">
      <c r="F11" t="s">
        <v>11</v>
      </c>
      <c r="G11" t="s">
        <v>18</v>
      </c>
      <c r="H11" t="s">
        <v>20</v>
      </c>
      <c r="I11" t="s">
        <v>19</v>
      </c>
      <c r="J11" s="1">
        <v>20.619565217391305</v>
      </c>
      <c r="K11" s="1">
        <v>23.426630434782609</v>
      </c>
      <c r="L11" s="1">
        <v>2.5461956521739131</v>
      </c>
      <c r="M11" s="1">
        <v>39.578804347826086</v>
      </c>
      <c r="N11" s="1">
        <f t="shared" si="0"/>
        <v>65.551630434782609</v>
      </c>
      <c r="O11" s="1">
        <f t="shared" si="1"/>
        <v>3.1790985767000528</v>
      </c>
      <c r="P11" s="1">
        <f t="shared" si="2"/>
        <v>1.1361360042171851</v>
      </c>
    </row>
  </sheetData>
  <pageMargins left="0.7" right="0.7" top="0.75" bottom="0.75" header="0.3" footer="0.3"/>
  <ignoredErrors>
    <ignoredError sqref="N2:N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822A-8649-4C81-9092-58839379FC36}">
  <dimension ref="F1:P11"/>
  <sheetViews>
    <sheetView topLeftCell="F1" workbookViewId="0">
      <pane ySplit="1" topLeftCell="A2" activePane="bottomLeft" state="frozen"/>
      <selection pane="bottomLeft" activeCell="N2" sqref="N2:N11"/>
    </sheetView>
  </sheetViews>
  <sheetFormatPr defaultRowHeight="14.4" x14ac:dyDescent="0.3"/>
  <cols>
    <col min="7" max="7" width="50.5546875" bestFit="1" customWidth="1"/>
  </cols>
  <sheetData>
    <row r="1" spans="6:16" ht="86.4" x14ac:dyDescent="0.3"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</row>
    <row r="2" spans="6:16" x14ac:dyDescent="0.3">
      <c r="F2" t="s">
        <v>11</v>
      </c>
      <c r="G2" t="s">
        <v>18</v>
      </c>
      <c r="H2" t="s">
        <v>20</v>
      </c>
      <c r="I2" t="s">
        <v>19</v>
      </c>
      <c r="J2" s="1">
        <v>20.619565217391305</v>
      </c>
      <c r="K2" s="1">
        <v>23.426630434782609</v>
      </c>
      <c r="L2" s="1">
        <v>2.5461956521739131</v>
      </c>
      <c r="M2" s="1">
        <v>39.578804347826086</v>
      </c>
      <c r="N2" s="1">
        <f t="shared" ref="N2:N11" si="0">SUM(K2:M2)</f>
        <v>65.551630434782609</v>
      </c>
      <c r="O2" s="1">
        <f t="shared" ref="O2:O11" si="1">N2/J2</f>
        <v>3.1790985767000528</v>
      </c>
      <c r="P2" s="1">
        <f t="shared" ref="P2:P11" si="2">K2/J2</f>
        <v>1.1361360042171851</v>
      </c>
    </row>
    <row r="3" spans="6:16" x14ac:dyDescent="0.3">
      <c r="F3" t="s">
        <v>11</v>
      </c>
      <c r="G3" t="s">
        <v>32</v>
      </c>
      <c r="H3" t="s">
        <v>34</v>
      </c>
      <c r="I3" t="s">
        <v>33</v>
      </c>
      <c r="J3" s="1">
        <v>58.630434782608695</v>
      </c>
      <c r="K3" s="1">
        <v>45.807065217391305</v>
      </c>
      <c r="L3" s="1">
        <v>25.975543478260871</v>
      </c>
      <c r="M3" s="1">
        <v>219.78934782608695</v>
      </c>
      <c r="N3" s="1">
        <f t="shared" si="0"/>
        <v>291.57195652173914</v>
      </c>
      <c r="O3" s="1">
        <f t="shared" si="1"/>
        <v>4.9730478309232486</v>
      </c>
      <c r="P3" s="1">
        <f t="shared" si="2"/>
        <v>0.78128476084538379</v>
      </c>
    </row>
    <row r="4" spans="6:16" x14ac:dyDescent="0.3">
      <c r="F4" t="s">
        <v>11</v>
      </c>
      <c r="G4" t="s">
        <v>24</v>
      </c>
      <c r="H4" t="s">
        <v>26</v>
      </c>
      <c r="I4" t="s">
        <v>25</v>
      </c>
      <c r="J4" s="1">
        <v>91.902173913043484</v>
      </c>
      <c r="K4" s="1">
        <v>74.393152173913023</v>
      </c>
      <c r="L4" s="1">
        <v>61.651847826086929</v>
      </c>
      <c r="M4" s="1">
        <v>335.20239130434783</v>
      </c>
      <c r="N4" s="1">
        <f t="shared" si="0"/>
        <v>471.24739130434779</v>
      </c>
      <c r="O4" s="1">
        <f t="shared" si="1"/>
        <v>5.1277066824364272</v>
      </c>
      <c r="P4" s="1">
        <f t="shared" si="2"/>
        <v>0.80948196333530431</v>
      </c>
    </row>
    <row r="5" spans="6:16" x14ac:dyDescent="0.3">
      <c r="F5" t="s">
        <v>11</v>
      </c>
      <c r="G5" t="s">
        <v>27</v>
      </c>
      <c r="H5" t="s">
        <v>26</v>
      </c>
      <c r="I5" t="s">
        <v>25</v>
      </c>
      <c r="J5" s="1">
        <v>95.184782608695656</v>
      </c>
      <c r="K5" s="1">
        <v>144.71195652173913</v>
      </c>
      <c r="L5" s="1">
        <v>42.25</v>
      </c>
      <c r="M5" s="1">
        <v>342.86141304347825</v>
      </c>
      <c r="N5" s="1">
        <f t="shared" si="0"/>
        <v>529.82336956521738</v>
      </c>
      <c r="O5" s="1">
        <f t="shared" si="1"/>
        <v>5.5662612766929307</v>
      </c>
      <c r="P5" s="1">
        <f t="shared" si="2"/>
        <v>1.520326595866164</v>
      </c>
    </row>
    <row r="6" spans="6:16" x14ac:dyDescent="0.3">
      <c r="F6" t="s">
        <v>11</v>
      </c>
      <c r="G6" t="s">
        <v>28</v>
      </c>
      <c r="H6" t="s">
        <v>26</v>
      </c>
      <c r="I6" t="s">
        <v>25</v>
      </c>
      <c r="J6" s="1">
        <v>49.684782608695649</v>
      </c>
      <c r="K6" s="1">
        <v>91.665760869565219</v>
      </c>
      <c r="L6" s="1">
        <v>18.804347826086957</v>
      </c>
      <c r="M6" s="1">
        <v>177.45108695652175</v>
      </c>
      <c r="N6" s="1">
        <f t="shared" si="0"/>
        <v>287.92119565217394</v>
      </c>
      <c r="O6" s="1">
        <f t="shared" si="1"/>
        <v>5.7949573397506029</v>
      </c>
      <c r="P6" s="1">
        <f t="shared" si="2"/>
        <v>1.8449464012251151</v>
      </c>
    </row>
    <row r="7" spans="6:16" x14ac:dyDescent="0.3">
      <c r="F7" t="s">
        <v>11</v>
      </c>
      <c r="G7" t="s">
        <v>21</v>
      </c>
      <c r="H7" t="s">
        <v>23</v>
      </c>
      <c r="I7" t="s">
        <v>22</v>
      </c>
      <c r="J7" s="1">
        <v>13.163043478260869</v>
      </c>
      <c r="K7" s="1">
        <v>18.851739130434783</v>
      </c>
      <c r="L7" s="1">
        <v>5.1627173913043487</v>
      </c>
      <c r="M7" s="1">
        <v>53.31304347826088</v>
      </c>
      <c r="N7" s="1">
        <f t="shared" si="0"/>
        <v>77.327500000000015</v>
      </c>
      <c r="O7" s="1">
        <f t="shared" si="1"/>
        <v>5.8745912469033872</v>
      </c>
      <c r="P7" s="1">
        <f t="shared" si="2"/>
        <v>1.4321717588769614</v>
      </c>
    </row>
    <row r="8" spans="6:16" x14ac:dyDescent="0.3">
      <c r="F8" t="s">
        <v>11</v>
      </c>
      <c r="G8" t="s">
        <v>15</v>
      </c>
      <c r="H8" t="s">
        <v>17</v>
      </c>
      <c r="I8" t="s">
        <v>16</v>
      </c>
      <c r="J8" s="1">
        <v>50.673913043478258</v>
      </c>
      <c r="K8" s="1">
        <v>65.25</v>
      </c>
      <c r="L8" s="1">
        <v>8.8070652173913047</v>
      </c>
      <c r="M8" s="1">
        <v>224.99184782608697</v>
      </c>
      <c r="N8" s="1">
        <f t="shared" si="0"/>
        <v>299.04891304347825</v>
      </c>
      <c r="O8" s="1">
        <f t="shared" si="1"/>
        <v>5.9014371514371513</v>
      </c>
      <c r="P8" s="1">
        <f t="shared" si="2"/>
        <v>1.2876447876447876</v>
      </c>
    </row>
    <row r="9" spans="6:16" x14ac:dyDescent="0.3">
      <c r="F9" t="s">
        <v>11</v>
      </c>
      <c r="G9" t="s">
        <v>12</v>
      </c>
      <c r="H9" t="s">
        <v>14</v>
      </c>
      <c r="I9" t="s">
        <v>13</v>
      </c>
      <c r="J9" s="1">
        <v>75.282608695652172</v>
      </c>
      <c r="K9" s="1">
        <v>122.81597826086958</v>
      </c>
      <c r="L9" s="1">
        <v>67.716413043478255</v>
      </c>
      <c r="M9" s="1">
        <v>314.97141304347826</v>
      </c>
      <c r="N9" s="1">
        <f t="shared" si="0"/>
        <v>505.50380434782608</v>
      </c>
      <c r="O9" s="1">
        <f t="shared" si="1"/>
        <v>6.7147487727403989</v>
      </c>
      <c r="P9" s="1">
        <f t="shared" si="2"/>
        <v>1.6313990759457122</v>
      </c>
    </row>
    <row r="10" spans="6:16" x14ac:dyDescent="0.3">
      <c r="F10" t="s">
        <v>11</v>
      </c>
      <c r="G10" t="s">
        <v>29</v>
      </c>
      <c r="H10" t="s">
        <v>31</v>
      </c>
      <c r="I10" t="s">
        <v>30</v>
      </c>
      <c r="J10" s="1">
        <v>11.826086956521738</v>
      </c>
      <c r="K10" s="1">
        <v>30.502717391304348</v>
      </c>
      <c r="L10" s="1">
        <v>4.4510869565217392</v>
      </c>
      <c r="M10" s="1">
        <v>53.903043478260869</v>
      </c>
      <c r="N10" s="1">
        <f t="shared" si="0"/>
        <v>88.856847826086948</v>
      </c>
      <c r="O10" s="1">
        <f t="shared" si="1"/>
        <v>7.5136305147058824</v>
      </c>
      <c r="P10" s="1">
        <f t="shared" si="2"/>
        <v>2.5792738970588238</v>
      </c>
    </row>
    <row r="11" spans="6:16" x14ac:dyDescent="0.3">
      <c r="F11" t="s">
        <v>11</v>
      </c>
      <c r="G11" t="s">
        <v>35</v>
      </c>
      <c r="H11" t="s">
        <v>37</v>
      </c>
      <c r="I11" t="s">
        <v>36</v>
      </c>
      <c r="J11" s="1">
        <v>16.543478260869566</v>
      </c>
      <c r="K11" s="1">
        <v>20.484130434782607</v>
      </c>
      <c r="L11" s="1">
        <v>53.155869565217394</v>
      </c>
      <c r="M11" s="1">
        <v>59.576630434782601</v>
      </c>
      <c r="N11" s="1">
        <f t="shared" si="0"/>
        <v>133.21663043478259</v>
      </c>
      <c r="O11" s="1">
        <f t="shared" si="1"/>
        <v>8.0525164257555826</v>
      </c>
      <c r="P11" s="1">
        <f t="shared" si="2"/>
        <v>1.2381997371879105</v>
      </c>
    </row>
  </sheetData>
  <pageMargins left="0.7" right="0.7" top="0.75" bottom="0.75" header="0.3" footer="0.3"/>
  <ignoredErrors>
    <ignoredError sqref="N2:N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2020-02-19T19:25:22Z</dcterms:modified>
</cp:coreProperties>
</file>