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5460" yWindow="0" windowWidth="18960" windowHeight="13740" tabRatio="500" activeTab="1"/>
  </bookViews>
  <sheets>
    <sheet name="Notes" sheetId="3" r:id="rId1"/>
    <sheet name="NH Pop+Drugging+Citations" sheetId="1" r:id="rId2"/>
    <sheet name="MDS AP Freq 2014 Q4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/>
  <c r="L52" i="2"/>
  <c r="L54"/>
  <c r="L37"/>
  <c r="L33"/>
  <c r="L42"/>
  <c r="L34"/>
  <c r="L51"/>
  <c r="L41"/>
  <c r="L39"/>
  <c r="L40"/>
  <c r="L24"/>
  <c r="L28"/>
  <c r="L13"/>
  <c r="L3"/>
  <c r="L36"/>
  <c r="L32"/>
  <c r="L23"/>
  <c r="L21"/>
  <c r="L19"/>
  <c r="L45"/>
  <c r="L16"/>
  <c r="L38"/>
  <c r="L2"/>
  <c r="L46"/>
  <c r="L18"/>
  <c r="L30"/>
  <c r="L49"/>
  <c r="L44"/>
  <c r="L22"/>
  <c r="L5"/>
  <c r="L25"/>
  <c r="L31"/>
  <c r="L29"/>
  <c r="L9"/>
  <c r="L7"/>
  <c r="L8"/>
  <c r="L47"/>
  <c r="L27"/>
  <c r="L6"/>
  <c r="L17"/>
  <c r="L4"/>
  <c r="L14"/>
  <c r="L12"/>
  <c r="L48"/>
  <c r="L50"/>
  <c r="L26"/>
  <c r="L15"/>
  <c r="L35"/>
  <c r="L20"/>
  <c r="L10"/>
  <c r="L11"/>
  <c r="L43"/>
  <c r="K54" i="1"/>
  <c r="K2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H54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<sst xmlns="http://schemas.openxmlformats.org/spreadsheetml/2006/main" count="134" uniqueCount="77">
  <si>
    <t>State</t>
  </si>
  <si>
    <t>Number of Residents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</si>
  <si>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</si>
  <si>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</si>
  <si>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</si>
  <si>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</si>
  <si>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</si>
  <si>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</si>
  <si>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</si>
  <si>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</si>
  <si>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</si>
  <si>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</si>
  <si>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</si>
  <si>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</si>
  <si>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</si>
  <si>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</si>
  <si>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</si>
  <si>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</si>
  <si>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</si>
  <si>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</si>
  <si>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</si>
  <si>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</si>
  <si>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</si>
  <si>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</si>
  <si>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</si>
  <si>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</si>
  <si>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</si>
  <si>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</si>
  <si>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</si>
  <si>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</si>
  <si>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</si>
  <si>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</si>
  <si>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</si>
  <si>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</si>
  <si>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</si>
  <si>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</si>
  <si>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</si>
  <si>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</si>
  <si>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</si>
  <si>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</si>
  <si>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</si>
  <si>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</si>
  <si>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</si>
  <si>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</si>
  <si>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</si>
  <si>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</si>
  <si>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</si>
  <si>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</si>
  <si>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</si>
  <si>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</si>
  <si>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</si>
  <si>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</si>
  <si>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</si>
  <si>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F-329 Deficiencies on NHC (3 yrs)</t>
  </si>
  <si>
    <t>US</t>
  </si>
  <si>
    <t>F-329 Deficiencies on NHC at G+ (3 yrs)</t>
  </si>
  <si>
    <t>Percent F-329 Deficiencies G+</t>
  </si>
  <si>
    <t>Annual Per Resident F-329 Citation Rate</t>
  </si>
  <si>
    <r>
      <rPr>
        <b/>
        <u/>
        <sz val="12"/>
        <rFont val="Arial"/>
      </rPr>
      <t>RANK:</t>
    </r>
    <r>
      <rPr>
        <b/>
        <sz val="12"/>
        <rFont val="Arial"/>
        <family val="2"/>
      </rPr>
      <t xml:space="preserve"> Citations Per Resident (Higher = More Citations)</t>
    </r>
  </si>
  <si>
    <t>State Total</t>
  </si>
  <si>
    <t>*</t>
  </si>
  <si>
    <t>Notes:</t>
  </si>
  <si>
    <t>Number of days the resident received the antipsychotic medications during the last 7 days or since admission/entry or reentry if less than 7 days</t>
  </si>
  <si>
    <t>MDS % of Residents Given AP Drugs</t>
  </si>
  <si>
    <t>Numbers of total residents different from NH Compare data due to different time periods.  This represents 2014 Q4, accessed from MDS frequency data 1/23/2015</t>
  </si>
  <si>
    <t>MDS drugging rate data, unlike those on Nursing Home Compare, are "actual" rates (i.e., not risk-adjusted to exclude certain resident diagnoses).</t>
  </si>
  <si>
    <t>Average AP Drugging on NHC (Q1-3) (Higher = More Drugging)</t>
  </si>
  <si>
    <r>
      <rPr>
        <b/>
        <u/>
        <sz val="12"/>
        <rFont val="Arial"/>
      </rPr>
      <t>RANK:</t>
    </r>
    <r>
      <rPr>
        <b/>
        <sz val="12"/>
        <rFont val="Arial"/>
        <family val="2"/>
      </rPr>
      <t xml:space="preserve"> Percent Citations at G+   (Higher = Greater % Deficiencies Cited as Causing Harm)</t>
    </r>
  </si>
  <si>
    <r>
      <rPr>
        <b/>
        <u/>
        <sz val="12"/>
        <rFont val="Arial"/>
      </rPr>
      <t>RANK</t>
    </r>
    <r>
      <rPr>
        <b/>
        <sz val="12"/>
        <rFont val="Arial"/>
        <family val="2"/>
      </rPr>
      <t>: AP Drugging on NHC  (Higher = More Drugging)</t>
    </r>
  </si>
  <si>
    <r>
      <t>RANK:</t>
    </r>
    <r>
      <rPr>
        <b/>
        <sz val="12"/>
        <color rgb="FF000000"/>
        <rFont val="Arial"/>
      </rPr>
      <t xml:space="preserve"> AP Drugs on MDS (Higher = More Drugging)</t>
    </r>
  </si>
  <si>
    <t>Notes</t>
  </si>
  <si>
    <t>Numbers of total residents different between NH Compare &amp; MDS due to different time periods.</t>
  </si>
  <si>
    <t>MDS represents 2014 Q4, accessed from MDS frequency data on 1/23/2015.</t>
  </si>
  <si>
    <t>Nursing Home Compare data were downloaded mid January 2015</t>
  </si>
  <si>
    <t xml:space="preserve">US difference in drugging rates on NHC vs. MDS = 3.47. </t>
  </si>
  <si>
    <t xml:space="preserve">Thus, MDS rate is 18.3% higher than the NHC rate. </t>
  </si>
  <si>
    <t>However, the MDS data are self-reported. Thus, their accuracy is dependent on the accuracy of what the nursing homes report.</t>
  </si>
</sst>
</file>

<file path=xl/styles.xml><?xml version="1.0" encoding="utf-8"?>
<styleSheet xmlns="http://schemas.openxmlformats.org/spreadsheetml/2006/main">
  <fonts count="23">
    <font>
      <sz val="12"/>
      <color theme="1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b/>
      <u/>
      <sz val="12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Arial"/>
    </font>
    <font>
      <sz val="11"/>
      <color indexed="8"/>
      <name val="Arial"/>
    </font>
    <font>
      <sz val="12"/>
      <color theme="1"/>
      <name val="Arial"/>
    </font>
    <font>
      <b/>
      <sz val="12"/>
      <color indexed="8"/>
      <name val="Arial"/>
    </font>
    <font>
      <sz val="12"/>
      <color indexed="8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b/>
      <u/>
      <sz val="12"/>
      <color rgb="FF000000"/>
      <name val="Arial"/>
    </font>
    <font>
      <sz val="12"/>
      <color rgb="FF000000"/>
      <name val="Arial"/>
    </font>
    <font>
      <sz val="11"/>
      <name val="Arial"/>
    </font>
    <font>
      <b/>
      <sz val="11"/>
      <name val="Arial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NumberFormat="1" applyFont="1" applyFill="1"/>
    <xf numFmtId="0" fontId="4" fillId="0" borderId="0" xfId="0" applyFont="1" applyFill="1"/>
    <xf numFmtId="9" fontId="4" fillId="0" borderId="0" xfId="0" applyNumberFormat="1" applyFont="1" applyFill="1"/>
    <xf numFmtId="0" fontId="5" fillId="0" borderId="0" xfId="0" applyFont="1" applyFill="1"/>
    <xf numFmtId="0" fontId="5" fillId="2" borderId="0" xfId="0" applyFont="1" applyFill="1"/>
    <xf numFmtId="10" fontId="2" fillId="0" borderId="0" xfId="0" applyNumberFormat="1" applyFont="1"/>
    <xf numFmtId="0" fontId="3" fillId="3" borderId="0" xfId="0" applyFont="1" applyFill="1"/>
    <xf numFmtId="0" fontId="3" fillId="3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9" fontId="1" fillId="3" borderId="0" xfId="0" applyNumberFormat="1" applyFont="1" applyFill="1" applyAlignment="1">
      <alignment horizontal="center" vertical="center" wrapText="1"/>
    </xf>
    <xf numFmtId="0" fontId="13" fillId="0" borderId="0" xfId="35" applyFont="1" applyFill="1" applyAlignment="1">
      <alignment wrapText="1"/>
    </xf>
    <xf numFmtId="0" fontId="14" fillId="0" borderId="0" xfId="35" applyFont="1" applyFill="1" applyAlignment="1">
      <alignment wrapText="1"/>
    </xf>
    <xf numFmtId="0" fontId="11" fillId="0" borderId="1" xfId="35" applyFont="1" applyFill="1" applyBorder="1" applyAlignment="1">
      <alignment vertical="center" wrapText="1"/>
    </xf>
    <xf numFmtId="10" fontId="11" fillId="0" borderId="1" xfId="35" applyNumberFormat="1" applyFont="1" applyFill="1" applyBorder="1" applyAlignment="1">
      <alignment vertical="center" wrapText="1"/>
    </xf>
    <xf numFmtId="0" fontId="11" fillId="0" borderId="0" xfId="35" applyFont="1" applyFill="1" applyBorder="1" applyAlignment="1">
      <alignment vertical="center" wrapText="1"/>
    </xf>
    <xf numFmtId="10" fontId="11" fillId="0" borderId="0" xfId="35" applyNumberFormat="1" applyFont="1" applyFill="1"/>
    <xf numFmtId="0" fontId="11" fillId="0" borderId="0" xfId="35" applyFont="1" applyFill="1"/>
    <xf numFmtId="0" fontId="12" fillId="0" borderId="0" xfId="0" applyFont="1" applyFill="1" applyAlignment="1">
      <alignment vertical="center" wrapText="1"/>
    </xf>
    <xf numFmtId="0" fontId="10" fillId="0" borderId="0" xfId="35" applyFont="1" applyFill="1"/>
    <xf numFmtId="0" fontId="11" fillId="0" borderId="1" xfId="35" applyFont="1" applyFill="1" applyBorder="1" applyAlignment="1">
      <alignment vertical="center"/>
    </xf>
    <xf numFmtId="10" fontId="11" fillId="0" borderId="1" xfId="35" applyNumberFormat="1" applyFont="1" applyFill="1" applyBorder="1" applyAlignment="1">
      <alignment vertical="center"/>
    </xf>
    <xf numFmtId="0" fontId="11" fillId="0" borderId="0" xfId="35" applyFont="1" applyFill="1" applyBorder="1" applyAlignment="1">
      <alignment vertical="center"/>
    </xf>
    <xf numFmtId="10" fontId="11" fillId="0" borderId="0" xfId="35" applyNumberFormat="1" applyFont="1" applyFill="1" applyAlignment="1"/>
    <xf numFmtId="0" fontId="11" fillId="0" borderId="0" xfId="35" applyFont="1" applyFill="1" applyAlignment="1"/>
    <xf numFmtId="0" fontId="12" fillId="0" borderId="0" xfId="0" applyFont="1" applyFill="1" applyAlignment="1">
      <alignment vertical="center"/>
    </xf>
    <xf numFmtId="10" fontId="16" fillId="3" borderId="0" xfId="0" applyNumberFormat="1" applyFont="1" applyFill="1"/>
    <xf numFmtId="1" fontId="16" fillId="3" borderId="0" xfId="0" applyNumberFormat="1" applyFont="1" applyFill="1"/>
    <xf numFmtId="0" fontId="16" fillId="3" borderId="0" xfId="0" applyFont="1" applyFill="1"/>
    <xf numFmtId="0" fontId="13" fillId="3" borderId="1" xfId="35" applyFont="1" applyFill="1" applyBorder="1" applyAlignment="1">
      <alignment horizontal="center" vertical="center" wrapText="1"/>
    </xf>
    <xf numFmtId="10" fontId="13" fillId="3" borderId="1" xfId="35" applyNumberFormat="1" applyFont="1" applyFill="1" applyBorder="1" applyAlignment="1">
      <alignment horizontal="center" vertical="center" wrapText="1"/>
    </xf>
    <xf numFmtId="0" fontId="10" fillId="3" borderId="1" xfId="35" applyFont="1" applyFill="1" applyBorder="1" applyAlignment="1">
      <alignment vertical="center" wrapText="1"/>
    </xf>
    <xf numFmtId="10" fontId="10" fillId="3" borderId="1" xfId="35" applyNumberFormat="1" applyFont="1" applyFill="1" applyBorder="1" applyAlignment="1">
      <alignment vertical="center" wrapText="1"/>
    </xf>
    <xf numFmtId="0" fontId="10" fillId="3" borderId="0" xfId="35" applyFont="1" applyFill="1" applyBorder="1" applyAlignment="1">
      <alignment vertical="center" wrapText="1"/>
    </xf>
    <xf numFmtId="10" fontId="10" fillId="3" borderId="0" xfId="35" applyNumberFormat="1" applyFont="1" applyFill="1"/>
    <xf numFmtId="10" fontId="17" fillId="4" borderId="1" xfId="35" applyNumberFormat="1" applyFont="1" applyFill="1" applyBorder="1" applyAlignment="1">
      <alignment horizontal="center" vertical="center" wrapText="1"/>
    </xf>
    <xf numFmtId="10" fontId="15" fillId="0" borderId="0" xfId="35" applyNumberFormat="1" applyFont="1" applyFill="1"/>
    <xf numFmtId="10" fontId="16" fillId="4" borderId="0" xfId="35" applyNumberFormat="1" applyFont="1" applyFill="1"/>
    <xf numFmtId="1" fontId="18" fillId="4" borderId="0" xfId="0" applyNumberFormat="1" applyFont="1" applyFill="1" applyAlignment="1">
      <alignment horizontal="center" vertical="center" wrapText="1"/>
    </xf>
    <xf numFmtId="1" fontId="16" fillId="4" borderId="0" xfId="0" applyNumberFormat="1" applyFont="1" applyFill="1"/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/>
    <xf numFmtId="0" fontId="17" fillId="0" borderId="0" xfId="0" applyFont="1" applyFill="1"/>
    <xf numFmtId="0" fontId="20" fillId="0" borderId="0" xfId="0" applyFont="1"/>
    <xf numFmtId="10" fontId="20" fillId="0" borderId="0" xfId="35" applyNumberFormat="1" applyFont="1" applyFill="1"/>
    <xf numFmtId="1" fontId="20" fillId="0" borderId="0" xfId="0" applyNumberFormat="1" applyFont="1"/>
    <xf numFmtId="1" fontId="20" fillId="0" borderId="0" xfId="0" applyNumberFormat="1" applyFont="1" applyFill="1"/>
    <xf numFmtId="10" fontId="20" fillId="0" borderId="0" xfId="0" applyNumberFormat="1" applyFont="1" applyFill="1"/>
    <xf numFmtId="0" fontId="20" fillId="0" borderId="0" xfId="0" applyFont="1" applyFill="1"/>
    <xf numFmtId="10" fontId="20" fillId="0" borderId="0" xfId="35" applyNumberFormat="1" applyFont="1" applyFill="1" applyAlignment="1"/>
    <xf numFmtId="0" fontId="21" fillId="0" borderId="0" xfId="0" applyFont="1" applyFill="1"/>
    <xf numFmtId="10" fontId="2" fillId="0" borderId="0" xfId="0" applyNumberFormat="1" applyFont="1" applyFill="1"/>
  </cellXfs>
  <cellStyles count="1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Normal" xfId="0" builtinId="0"/>
    <cellStyle name="Normal 2" xfId="35"/>
  </cellStyles>
  <dxfs count="1">
    <dxf>
      <font>
        <color rgb="FF9C0006"/>
      </font>
      <fill>
        <patternFill patternType="solid">
          <fgColor indexed="64"/>
          <bgColor theme="7" tint="0.5999938962981048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0"/>
  <sheetViews>
    <sheetView workbookViewId="0">
      <selection activeCell="C8" sqref="C8"/>
    </sheetView>
  </sheetViews>
  <sheetFormatPr defaultColWidth="11" defaultRowHeight="15.75"/>
  <sheetData>
    <row r="3" spans="1:6">
      <c r="A3" s="42" t="s">
        <v>70</v>
      </c>
      <c r="B3" s="10"/>
      <c r="C3" s="10"/>
      <c r="D3" s="10"/>
      <c r="E3" s="10"/>
      <c r="F3" s="10"/>
    </row>
    <row r="4" spans="1:6">
      <c r="A4" s="43" t="s">
        <v>65</v>
      </c>
      <c r="B4" s="3"/>
      <c r="C4" s="3"/>
      <c r="D4" s="3"/>
      <c r="E4" s="3"/>
      <c r="F4" s="3"/>
    </row>
    <row r="5" spans="1:6">
      <c r="A5" s="43" t="s">
        <v>76</v>
      </c>
      <c r="B5" s="3"/>
      <c r="C5" s="3"/>
      <c r="D5" s="3"/>
      <c r="E5" s="3"/>
      <c r="F5" s="3"/>
    </row>
    <row r="6" spans="1:6">
      <c r="A6" s="27" t="s">
        <v>71</v>
      </c>
      <c r="B6" s="3"/>
      <c r="C6" s="3"/>
      <c r="D6" s="3"/>
      <c r="E6" s="3"/>
      <c r="F6" s="3"/>
    </row>
    <row r="7" spans="1:6">
      <c r="A7" s="43" t="s">
        <v>72</v>
      </c>
      <c r="B7" s="3"/>
      <c r="C7" s="3"/>
      <c r="D7" s="3"/>
      <c r="E7" s="3"/>
      <c r="F7" s="3"/>
    </row>
    <row r="8" spans="1:6">
      <c r="A8" s="43" t="s">
        <v>73</v>
      </c>
      <c r="B8" s="3"/>
      <c r="C8" s="3"/>
      <c r="D8" s="3"/>
      <c r="E8" s="3"/>
      <c r="F8" s="3"/>
    </row>
    <row r="9" spans="1:6">
      <c r="A9" s="43" t="s">
        <v>74</v>
      </c>
      <c r="B9" s="3"/>
      <c r="C9" s="3"/>
      <c r="D9" s="3"/>
      <c r="E9" s="3"/>
      <c r="F9" s="3"/>
    </row>
    <row r="10" spans="1:6">
      <c r="A10" s="43" t="s">
        <v>75</v>
      </c>
      <c r="B10" s="3"/>
      <c r="C10" s="3"/>
      <c r="D10" s="3"/>
      <c r="E10" s="3"/>
      <c r="F10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A54"/>
  <sheetViews>
    <sheetView tabSelected="1" workbookViewId="0">
      <pane ySplit="1" topLeftCell="A2" activePane="bottomLeft" state="frozen"/>
      <selection pane="bottomLeft" activeCell="H54" sqref="H54"/>
    </sheetView>
  </sheetViews>
  <sheetFormatPr defaultColWidth="8.875" defaultRowHeight="15"/>
  <cols>
    <col min="1" max="1" width="7.125" style="3" customWidth="1"/>
    <col min="2" max="2" width="11.125" style="3" customWidth="1"/>
    <col min="3" max="3" width="16.5" style="3" customWidth="1"/>
    <col min="4" max="4" width="11.625" style="3" customWidth="1"/>
    <col min="5" max="5" width="12.875" style="38" customWidth="1"/>
    <col min="6" max="6" width="14" style="3" customWidth="1"/>
    <col min="7" max="7" width="9.375" style="4" customWidth="1"/>
    <col min="8" max="8" width="9.5" style="3" customWidth="1"/>
    <col min="9" max="9" width="13" style="3" customWidth="1"/>
    <col min="10" max="10" width="10.875" style="3" customWidth="1"/>
    <col min="11" max="11" width="8.375" style="3" customWidth="1"/>
    <col min="12" max="12" width="18.125" style="3" customWidth="1"/>
    <col min="13" max="16384" width="8.875" style="3"/>
  </cols>
  <sheetData>
    <row r="1" spans="1:14" s="10" customFormat="1" ht="110.25">
      <c r="A1" s="11" t="s">
        <v>0</v>
      </c>
      <c r="B1" s="11" t="s">
        <v>1</v>
      </c>
      <c r="C1" s="11" t="s">
        <v>66</v>
      </c>
      <c r="D1" s="11" t="s">
        <v>68</v>
      </c>
      <c r="E1" s="37" t="s">
        <v>63</v>
      </c>
      <c r="F1" s="40" t="s">
        <v>69</v>
      </c>
      <c r="G1" s="12" t="s">
        <v>53</v>
      </c>
      <c r="H1" s="12" t="s">
        <v>57</v>
      </c>
      <c r="I1" s="11" t="s">
        <v>58</v>
      </c>
      <c r="J1" s="12" t="s">
        <v>55</v>
      </c>
      <c r="K1" s="12" t="s">
        <v>56</v>
      </c>
      <c r="L1" s="11" t="s">
        <v>67</v>
      </c>
      <c r="N1" s="42"/>
    </row>
    <row r="2" spans="1:14" ht="15.75">
      <c r="A2" s="1" t="s">
        <v>2</v>
      </c>
      <c r="B2" s="2">
        <v>608</v>
      </c>
      <c r="C2" s="7">
        <v>0.13339999999999999</v>
      </c>
      <c r="D2" s="45">
        <v>2</v>
      </c>
      <c r="E2" s="46">
        <v>0.15110000000000001</v>
      </c>
      <c r="F2" s="47">
        <v>2</v>
      </c>
      <c r="G2" s="48">
        <v>4</v>
      </c>
      <c r="H2" s="49">
        <f t="shared" ref="H2:H33" si="0">SUM(G2/B2/3)</f>
        <v>2.1929824561403508E-3</v>
      </c>
      <c r="I2" s="50">
        <v>18</v>
      </c>
      <c r="J2" s="50">
        <v>0</v>
      </c>
      <c r="K2" s="49">
        <f t="shared" ref="K2:K33" si="1">SUM(J2/G2)</f>
        <v>0</v>
      </c>
      <c r="L2" s="50">
        <v>1</v>
      </c>
      <c r="N2" s="43"/>
    </row>
    <row r="3" spans="1:14">
      <c r="A3" s="1" t="s">
        <v>3</v>
      </c>
      <c r="B3" s="2">
        <v>22725</v>
      </c>
      <c r="C3" s="7">
        <v>0.22376470588235292</v>
      </c>
      <c r="D3" s="45">
        <v>45</v>
      </c>
      <c r="E3" s="51">
        <v>0.25569999999999998</v>
      </c>
      <c r="F3" s="47">
        <v>45</v>
      </c>
      <c r="G3" s="48">
        <v>24</v>
      </c>
      <c r="H3" s="49">
        <f t="shared" si="0"/>
        <v>3.5203520352035199E-4</v>
      </c>
      <c r="I3" s="50">
        <v>1</v>
      </c>
      <c r="J3" s="50">
        <v>1</v>
      </c>
      <c r="K3" s="49">
        <f t="shared" si="1"/>
        <v>4.1666666666666664E-2</v>
      </c>
      <c r="L3" s="50">
        <v>41</v>
      </c>
      <c r="N3" s="27"/>
    </row>
    <row r="4" spans="1:14" ht="15.75">
      <c r="A4" s="1" t="s">
        <v>4</v>
      </c>
      <c r="B4" s="2">
        <v>17664</v>
      </c>
      <c r="C4" s="7">
        <v>0.21702666666666665</v>
      </c>
      <c r="D4" s="45">
        <v>40</v>
      </c>
      <c r="E4" s="46">
        <v>0.21190000000000001</v>
      </c>
      <c r="F4" s="47">
        <v>32</v>
      </c>
      <c r="G4" s="48">
        <v>73</v>
      </c>
      <c r="H4" s="49">
        <f t="shared" si="0"/>
        <v>1.377566425120773E-3</v>
      </c>
      <c r="I4" s="50">
        <v>13</v>
      </c>
      <c r="J4" s="50">
        <v>1</v>
      </c>
      <c r="K4" s="49">
        <f t="shared" si="1"/>
        <v>1.3698630136986301E-2</v>
      </c>
      <c r="L4" s="50">
        <v>19</v>
      </c>
      <c r="N4" s="43"/>
    </row>
    <row r="5" spans="1:14" ht="15.75">
      <c r="A5" s="1" t="s">
        <v>5</v>
      </c>
      <c r="B5" s="2">
        <v>11261</v>
      </c>
      <c r="C5" s="7">
        <v>0.19114049586776857</v>
      </c>
      <c r="D5" s="45">
        <v>29</v>
      </c>
      <c r="E5" s="46">
        <v>0.21060000000000001</v>
      </c>
      <c r="F5" s="47">
        <v>31</v>
      </c>
      <c r="G5" s="48">
        <v>186</v>
      </c>
      <c r="H5" s="49">
        <f t="shared" si="0"/>
        <v>5.5057277328834026E-3</v>
      </c>
      <c r="I5" s="50">
        <v>45</v>
      </c>
      <c r="J5" s="50">
        <v>1</v>
      </c>
      <c r="K5" s="49">
        <f t="shared" si="1"/>
        <v>5.3763440860215058E-3</v>
      </c>
      <c r="L5" s="50">
        <v>12</v>
      </c>
      <c r="N5" s="43"/>
    </row>
    <row r="6" spans="1:14" ht="15.75">
      <c r="A6" s="1" t="s">
        <v>6</v>
      </c>
      <c r="B6" s="2">
        <v>102093</v>
      </c>
      <c r="C6" s="7">
        <v>0.15411219081272085</v>
      </c>
      <c r="D6" s="45">
        <v>8</v>
      </c>
      <c r="E6" s="46">
        <v>0.20760000000000001</v>
      </c>
      <c r="F6" s="47">
        <v>27</v>
      </c>
      <c r="G6" s="48">
        <v>1201</v>
      </c>
      <c r="H6" s="49">
        <f t="shared" si="0"/>
        <v>3.9212613336206533E-3</v>
      </c>
      <c r="I6" s="50">
        <v>35</v>
      </c>
      <c r="J6" s="50">
        <v>19</v>
      </c>
      <c r="K6" s="49">
        <f t="shared" si="1"/>
        <v>1.5820149875104082E-2</v>
      </c>
      <c r="L6" s="50">
        <v>23</v>
      </c>
      <c r="N6" s="43"/>
    </row>
    <row r="7" spans="1:14" ht="15.75">
      <c r="A7" s="1" t="s">
        <v>7</v>
      </c>
      <c r="B7" s="2">
        <v>16266</v>
      </c>
      <c r="C7" s="7">
        <v>0.16627586206896552</v>
      </c>
      <c r="D7" s="45">
        <v>13</v>
      </c>
      <c r="E7" s="46">
        <v>0.1961</v>
      </c>
      <c r="F7" s="47">
        <v>15</v>
      </c>
      <c r="G7" s="48">
        <v>257</v>
      </c>
      <c r="H7" s="49">
        <f t="shared" si="0"/>
        <v>5.2666092872658719E-3</v>
      </c>
      <c r="I7" s="50">
        <v>43</v>
      </c>
      <c r="J7" s="50">
        <v>2</v>
      </c>
      <c r="K7" s="49">
        <f t="shared" si="1"/>
        <v>7.7821011673151752E-3</v>
      </c>
      <c r="L7" s="50">
        <v>13</v>
      </c>
      <c r="N7" s="43"/>
    </row>
    <row r="8" spans="1:14">
      <c r="A8" s="1" t="s">
        <v>8</v>
      </c>
      <c r="B8" s="2">
        <v>24254</v>
      </c>
      <c r="C8" s="7">
        <v>0.20551982378854625</v>
      </c>
      <c r="D8" s="45">
        <v>34</v>
      </c>
      <c r="E8" s="46">
        <v>0.23980000000000001</v>
      </c>
      <c r="F8" s="47">
        <v>39</v>
      </c>
      <c r="G8" s="48">
        <v>200</v>
      </c>
      <c r="H8" s="49">
        <f t="shared" si="0"/>
        <v>2.7486875017179294E-3</v>
      </c>
      <c r="I8" s="50">
        <v>24</v>
      </c>
      <c r="J8" s="50">
        <v>1</v>
      </c>
      <c r="K8" s="49">
        <f t="shared" si="1"/>
        <v>5.0000000000000001E-3</v>
      </c>
      <c r="L8" s="50">
        <v>11</v>
      </c>
    </row>
    <row r="9" spans="1:14">
      <c r="A9" s="1" t="s">
        <v>9</v>
      </c>
      <c r="B9" s="2">
        <v>2557</v>
      </c>
      <c r="C9" s="7">
        <v>0.14826315789473685</v>
      </c>
      <c r="D9" s="45">
        <v>5</v>
      </c>
      <c r="E9" s="46">
        <v>0.1951</v>
      </c>
      <c r="F9" s="47">
        <v>13</v>
      </c>
      <c r="G9" s="48">
        <v>29</v>
      </c>
      <c r="H9" s="49">
        <f t="shared" si="0"/>
        <v>3.7804719071828966E-3</v>
      </c>
      <c r="I9" s="50">
        <v>33</v>
      </c>
      <c r="J9" s="50">
        <v>0</v>
      </c>
      <c r="K9" s="49">
        <f t="shared" si="1"/>
        <v>0</v>
      </c>
      <c r="L9" s="50">
        <v>3</v>
      </c>
    </row>
    <row r="10" spans="1:14">
      <c r="A10" s="1" t="s">
        <v>10</v>
      </c>
      <c r="B10" s="2">
        <v>4150</v>
      </c>
      <c r="C10" s="7">
        <v>0.15557142857142858</v>
      </c>
      <c r="D10" s="45">
        <v>9</v>
      </c>
      <c r="E10" s="46">
        <v>0.17829999999999999</v>
      </c>
      <c r="F10" s="47">
        <v>9</v>
      </c>
      <c r="G10" s="48">
        <v>73</v>
      </c>
      <c r="H10" s="49">
        <f t="shared" si="0"/>
        <v>5.8634538152610438E-3</v>
      </c>
      <c r="I10" s="50">
        <v>48</v>
      </c>
      <c r="J10" s="50">
        <v>1</v>
      </c>
      <c r="K10" s="49">
        <f t="shared" si="1"/>
        <v>1.3698630136986301E-2</v>
      </c>
      <c r="L10" s="50">
        <v>18</v>
      </c>
    </row>
    <row r="11" spans="1:14">
      <c r="A11" s="1" t="s">
        <v>11</v>
      </c>
      <c r="B11" s="2">
        <v>73505</v>
      </c>
      <c r="C11" s="7">
        <v>0.2116268656716418</v>
      </c>
      <c r="D11" s="45">
        <v>37</v>
      </c>
      <c r="E11" s="46">
        <v>0.22869999999999999</v>
      </c>
      <c r="F11" s="47">
        <v>35</v>
      </c>
      <c r="G11" s="48">
        <v>511</v>
      </c>
      <c r="H11" s="49">
        <f t="shared" si="0"/>
        <v>2.3173026778223701E-3</v>
      </c>
      <c r="I11" s="50">
        <v>20</v>
      </c>
      <c r="J11" s="50">
        <v>9</v>
      </c>
      <c r="K11" s="49">
        <f t="shared" si="1"/>
        <v>1.7612524461839529E-2</v>
      </c>
      <c r="L11" s="50">
        <v>26</v>
      </c>
    </row>
    <row r="12" spans="1:14">
      <c r="A12" s="1" t="s">
        <v>12</v>
      </c>
      <c r="B12" s="2">
        <v>33952</v>
      </c>
      <c r="C12" s="7">
        <v>0.20811428571428572</v>
      </c>
      <c r="D12" s="45">
        <v>36</v>
      </c>
      <c r="E12" s="46">
        <v>0.24229999999999999</v>
      </c>
      <c r="F12" s="47">
        <v>40</v>
      </c>
      <c r="G12" s="48">
        <v>61</v>
      </c>
      <c r="H12" s="49">
        <f t="shared" si="0"/>
        <v>5.9888469996858304E-4</v>
      </c>
      <c r="I12" s="50">
        <v>5</v>
      </c>
      <c r="J12" s="50">
        <v>2</v>
      </c>
      <c r="K12" s="49">
        <f t="shared" si="1"/>
        <v>3.2786885245901641E-2</v>
      </c>
      <c r="L12" s="50">
        <v>38</v>
      </c>
    </row>
    <row r="13" spans="1:14">
      <c r="A13" s="1" t="s">
        <v>13</v>
      </c>
      <c r="B13" s="2">
        <v>3663</v>
      </c>
      <c r="C13" s="7">
        <v>0.1087027027027027</v>
      </c>
      <c r="D13" s="45">
        <v>1</v>
      </c>
      <c r="E13" s="46">
        <v>9.7600000000000006E-2</v>
      </c>
      <c r="F13" s="47">
        <v>1</v>
      </c>
      <c r="G13" s="48">
        <v>34</v>
      </c>
      <c r="H13" s="49">
        <f t="shared" si="0"/>
        <v>3.0940030940030936E-3</v>
      </c>
      <c r="I13" s="50">
        <v>28</v>
      </c>
      <c r="J13" s="50">
        <v>1</v>
      </c>
      <c r="K13" s="49">
        <f t="shared" si="1"/>
        <v>2.9411764705882353E-2</v>
      </c>
      <c r="L13" s="50">
        <v>36</v>
      </c>
    </row>
    <row r="14" spans="1:14">
      <c r="A14" s="1" t="s">
        <v>14</v>
      </c>
      <c r="B14" s="2">
        <v>24858</v>
      </c>
      <c r="C14" s="7">
        <v>0.19431712962962963</v>
      </c>
      <c r="D14" s="45">
        <v>31</v>
      </c>
      <c r="E14" s="46">
        <v>0.1993</v>
      </c>
      <c r="F14" s="47">
        <v>20</v>
      </c>
      <c r="G14" s="48">
        <v>217</v>
      </c>
      <c r="H14" s="49">
        <f t="shared" si="0"/>
        <v>2.9098613457773487E-3</v>
      </c>
      <c r="I14" s="50">
        <v>25</v>
      </c>
      <c r="J14" s="50">
        <v>13</v>
      </c>
      <c r="K14" s="49">
        <f t="shared" si="1"/>
        <v>5.9907834101382486E-2</v>
      </c>
      <c r="L14" s="50">
        <v>47</v>
      </c>
    </row>
    <row r="15" spans="1:14">
      <c r="A15" s="1" t="s">
        <v>15</v>
      </c>
      <c r="B15" s="2">
        <v>3844</v>
      </c>
      <c r="C15" s="7">
        <v>0.18795714285714285</v>
      </c>
      <c r="D15" s="45">
        <v>25</v>
      </c>
      <c r="E15" s="46">
        <v>0.19450000000000001</v>
      </c>
      <c r="F15" s="47">
        <v>11</v>
      </c>
      <c r="G15" s="48">
        <v>130</v>
      </c>
      <c r="H15" s="49">
        <f t="shared" si="0"/>
        <v>1.1272979535206382E-2</v>
      </c>
      <c r="I15" s="50">
        <v>50</v>
      </c>
      <c r="J15" s="50">
        <v>2</v>
      </c>
      <c r="K15" s="49">
        <f t="shared" si="1"/>
        <v>1.5384615384615385E-2</v>
      </c>
      <c r="L15" s="50">
        <v>22</v>
      </c>
    </row>
    <row r="16" spans="1:14">
      <c r="A16" s="1" t="s">
        <v>16</v>
      </c>
      <c r="B16" s="2">
        <v>72715</v>
      </c>
      <c r="C16" s="7">
        <v>0.24019971671388102</v>
      </c>
      <c r="D16" s="45">
        <v>49</v>
      </c>
      <c r="E16" s="46">
        <v>0.3004</v>
      </c>
      <c r="F16" s="47">
        <v>51</v>
      </c>
      <c r="G16" s="48">
        <v>469</v>
      </c>
      <c r="H16" s="49">
        <f t="shared" si="0"/>
        <v>2.149946136743909E-3</v>
      </c>
      <c r="I16" s="50">
        <v>17</v>
      </c>
      <c r="J16" s="50">
        <v>6</v>
      </c>
      <c r="K16" s="49">
        <f t="shared" si="1"/>
        <v>1.279317697228145E-2</v>
      </c>
      <c r="L16" s="50">
        <v>17</v>
      </c>
    </row>
    <row r="17" spans="1:19">
      <c r="A17" s="1" t="s">
        <v>17</v>
      </c>
      <c r="B17" s="2">
        <v>38821</v>
      </c>
      <c r="C17" s="7">
        <v>0.20025754527162978</v>
      </c>
      <c r="D17" s="45">
        <v>33</v>
      </c>
      <c r="E17" s="46">
        <v>0.2059</v>
      </c>
      <c r="F17" s="47">
        <v>24</v>
      </c>
      <c r="G17" s="48">
        <v>533</v>
      </c>
      <c r="H17" s="49">
        <f t="shared" si="0"/>
        <v>4.5765607961326775E-3</v>
      </c>
      <c r="I17" s="50">
        <v>38</v>
      </c>
      <c r="J17" s="50">
        <v>23</v>
      </c>
      <c r="K17" s="49">
        <f t="shared" si="1"/>
        <v>4.3151969981238276E-2</v>
      </c>
      <c r="L17" s="50">
        <v>42</v>
      </c>
    </row>
    <row r="18" spans="1:19">
      <c r="A18" s="1" t="s">
        <v>18</v>
      </c>
      <c r="B18" s="2">
        <v>18403</v>
      </c>
      <c r="C18" s="7">
        <v>0.21977538461538462</v>
      </c>
      <c r="D18" s="45">
        <v>42</v>
      </c>
      <c r="E18" s="46">
        <v>0.25290000000000001</v>
      </c>
      <c r="F18" s="47">
        <v>44</v>
      </c>
      <c r="G18" s="48">
        <v>631</v>
      </c>
      <c r="H18" s="49">
        <f t="shared" si="0"/>
        <v>1.1429295948124399E-2</v>
      </c>
      <c r="I18" s="50">
        <v>51</v>
      </c>
      <c r="J18" s="50">
        <v>5</v>
      </c>
      <c r="K18" s="49">
        <f t="shared" si="1"/>
        <v>7.9239302694136295E-3</v>
      </c>
      <c r="L18" s="50">
        <v>14</v>
      </c>
    </row>
    <row r="19" spans="1:19">
      <c r="A19" s="1" t="s">
        <v>19</v>
      </c>
      <c r="B19" s="2">
        <v>22976</v>
      </c>
      <c r="C19" s="7">
        <v>0.21520224719101122</v>
      </c>
      <c r="D19" s="45">
        <v>38</v>
      </c>
      <c r="E19" s="46">
        <v>0.23350000000000001</v>
      </c>
      <c r="F19" s="47">
        <v>37</v>
      </c>
      <c r="G19" s="48">
        <v>36</v>
      </c>
      <c r="H19" s="49">
        <f t="shared" si="0"/>
        <v>5.2228412256267412E-4</v>
      </c>
      <c r="I19" s="50">
        <v>4</v>
      </c>
      <c r="J19" s="50">
        <v>2</v>
      </c>
      <c r="K19" s="49">
        <f t="shared" si="1"/>
        <v>5.5555555555555552E-2</v>
      </c>
      <c r="L19" s="50">
        <v>46</v>
      </c>
    </row>
    <row r="20" spans="1:19" ht="15.75">
      <c r="A20" s="1" t="s">
        <v>20</v>
      </c>
      <c r="B20" s="2">
        <v>25880</v>
      </c>
      <c r="C20" s="7">
        <v>0.26066914498141264</v>
      </c>
      <c r="D20" s="45">
        <v>51</v>
      </c>
      <c r="E20" s="46">
        <v>0.29659999999999997</v>
      </c>
      <c r="F20" s="47">
        <v>50</v>
      </c>
      <c r="G20" s="48">
        <v>212</v>
      </c>
      <c r="H20" s="49">
        <f t="shared" si="0"/>
        <v>2.7305512622359611E-3</v>
      </c>
      <c r="I20" s="50">
        <v>23</v>
      </c>
      <c r="J20" s="50">
        <v>3</v>
      </c>
      <c r="K20" s="49">
        <f t="shared" si="1"/>
        <v>1.4150943396226415E-2</v>
      </c>
      <c r="L20" s="50">
        <v>21</v>
      </c>
      <c r="N20" s="43"/>
      <c r="O20" s="43"/>
      <c r="P20" s="43"/>
    </row>
    <row r="21" spans="1:19" ht="15.75">
      <c r="A21" s="1" t="s">
        <v>21</v>
      </c>
      <c r="B21" s="2">
        <v>41302</v>
      </c>
      <c r="C21" s="7">
        <v>0.20605985037406482</v>
      </c>
      <c r="D21" s="45">
        <v>35</v>
      </c>
      <c r="E21" s="46">
        <v>0.2326</v>
      </c>
      <c r="F21" s="47">
        <v>36</v>
      </c>
      <c r="G21" s="48">
        <v>109</v>
      </c>
      <c r="H21" s="49">
        <f t="shared" si="0"/>
        <v>8.7969912675738059E-4</v>
      </c>
      <c r="I21" s="50">
        <v>8</v>
      </c>
      <c r="J21" s="50">
        <v>2</v>
      </c>
      <c r="K21" s="49">
        <f t="shared" si="1"/>
        <v>1.834862385321101E-2</v>
      </c>
      <c r="L21" s="50">
        <v>27</v>
      </c>
      <c r="N21" s="27"/>
      <c r="O21" s="43"/>
      <c r="P21" s="43"/>
    </row>
    <row r="22" spans="1:19" ht="15.75">
      <c r="A22" s="1" t="s">
        <v>22</v>
      </c>
      <c r="B22" s="2">
        <v>24408</v>
      </c>
      <c r="C22" s="7">
        <v>0.16241935483870967</v>
      </c>
      <c r="D22" s="45">
        <v>12</v>
      </c>
      <c r="E22" s="46">
        <v>0.182</v>
      </c>
      <c r="F22" s="47">
        <v>10</v>
      </c>
      <c r="G22" s="48">
        <v>277</v>
      </c>
      <c r="H22" s="49">
        <f t="shared" si="0"/>
        <v>3.7829127062165412E-3</v>
      </c>
      <c r="I22" s="50">
        <v>34</v>
      </c>
      <c r="J22" s="50">
        <v>6</v>
      </c>
      <c r="K22" s="49">
        <f t="shared" si="1"/>
        <v>2.1660649819494584E-2</v>
      </c>
      <c r="L22" s="50">
        <v>33</v>
      </c>
      <c r="N22" s="43"/>
      <c r="O22" s="43"/>
      <c r="P22" s="43"/>
    </row>
    <row r="23" spans="1:19" ht="15.75">
      <c r="A23" s="1" t="s">
        <v>23</v>
      </c>
      <c r="B23" s="2">
        <v>6248</v>
      </c>
      <c r="C23" s="7">
        <v>0.18970192307692307</v>
      </c>
      <c r="D23" s="45">
        <v>28</v>
      </c>
      <c r="E23" s="46">
        <v>0.2082</v>
      </c>
      <c r="F23" s="47">
        <v>28</v>
      </c>
      <c r="G23" s="48">
        <v>50</v>
      </c>
      <c r="H23" s="49">
        <f t="shared" si="0"/>
        <v>2.6675202731540758E-3</v>
      </c>
      <c r="I23" s="50">
        <v>22</v>
      </c>
      <c r="J23" s="50">
        <v>1</v>
      </c>
      <c r="K23" s="49">
        <f t="shared" si="1"/>
        <v>0.02</v>
      </c>
      <c r="L23" s="50">
        <v>30</v>
      </c>
      <c r="N23" s="43"/>
      <c r="O23" s="43"/>
      <c r="P23" s="43"/>
    </row>
    <row r="24" spans="1:19" ht="15.75">
      <c r="A24" s="1" t="s">
        <v>24</v>
      </c>
      <c r="B24" s="2">
        <v>39391</v>
      </c>
      <c r="C24" s="7">
        <v>0.13894390243902438</v>
      </c>
      <c r="D24" s="45">
        <v>3</v>
      </c>
      <c r="E24" s="46">
        <v>0.1666</v>
      </c>
      <c r="F24" s="47">
        <v>5</v>
      </c>
      <c r="G24" s="48">
        <v>432</v>
      </c>
      <c r="H24" s="49">
        <f t="shared" si="0"/>
        <v>3.6556573836663193E-3</v>
      </c>
      <c r="I24" s="50">
        <v>32</v>
      </c>
      <c r="J24" s="50">
        <v>8</v>
      </c>
      <c r="K24" s="49">
        <f t="shared" si="1"/>
        <v>1.8518518518518517E-2</v>
      </c>
      <c r="L24" s="50">
        <v>28</v>
      </c>
      <c r="N24" s="43"/>
      <c r="O24" s="43"/>
      <c r="P24" s="43"/>
      <c r="Q24" s="43"/>
      <c r="R24" s="43"/>
      <c r="S24" s="43"/>
    </row>
    <row r="25" spans="1:19" ht="15.75">
      <c r="A25" s="1" t="s">
        <v>25</v>
      </c>
      <c r="B25" s="2">
        <v>26702</v>
      </c>
      <c r="C25" s="7">
        <v>0.15558126721763085</v>
      </c>
      <c r="D25" s="45">
        <v>10</v>
      </c>
      <c r="E25" s="46">
        <v>0.17</v>
      </c>
      <c r="F25" s="47">
        <v>6</v>
      </c>
      <c r="G25" s="48">
        <v>405</v>
      </c>
      <c r="H25" s="49">
        <f t="shared" si="0"/>
        <v>5.0558010635907424E-3</v>
      </c>
      <c r="I25" s="50">
        <v>42</v>
      </c>
      <c r="J25" s="50">
        <v>2</v>
      </c>
      <c r="K25" s="49">
        <f t="shared" si="1"/>
        <v>4.9382716049382715E-3</v>
      </c>
      <c r="L25" s="50">
        <v>10</v>
      </c>
      <c r="N25" s="43"/>
      <c r="O25" s="43"/>
      <c r="P25" s="43"/>
      <c r="Q25" s="43"/>
      <c r="R25" s="43"/>
      <c r="S25" s="43"/>
    </row>
    <row r="26" spans="1:19" ht="15.75">
      <c r="A26" s="1" t="s">
        <v>26</v>
      </c>
      <c r="B26" s="2">
        <v>38273</v>
      </c>
      <c r="C26" s="7">
        <v>0.2233373253493014</v>
      </c>
      <c r="D26" s="45">
        <v>44</v>
      </c>
      <c r="E26" s="46">
        <v>0.25750000000000001</v>
      </c>
      <c r="F26" s="47">
        <v>46</v>
      </c>
      <c r="G26" s="48">
        <v>177</v>
      </c>
      <c r="H26" s="49">
        <f t="shared" si="0"/>
        <v>1.5415567109973089E-3</v>
      </c>
      <c r="I26" s="50">
        <v>15</v>
      </c>
      <c r="J26" s="50">
        <v>2</v>
      </c>
      <c r="K26" s="49">
        <f t="shared" si="1"/>
        <v>1.1299435028248588E-2</v>
      </c>
      <c r="L26" s="50">
        <v>15</v>
      </c>
      <c r="N26" s="43"/>
      <c r="O26" s="43"/>
      <c r="P26" s="43"/>
      <c r="Q26" s="43"/>
      <c r="R26" s="43"/>
      <c r="S26" s="43"/>
    </row>
    <row r="27" spans="1:19" ht="15.75">
      <c r="A27" s="1" t="s">
        <v>27</v>
      </c>
      <c r="B27" s="2">
        <v>16132</v>
      </c>
      <c r="C27" s="7">
        <v>0.23886294416243653</v>
      </c>
      <c r="D27" s="45">
        <v>48</v>
      </c>
      <c r="E27" s="46">
        <v>0.26340000000000002</v>
      </c>
      <c r="F27" s="47">
        <v>49</v>
      </c>
      <c r="G27" s="48">
        <v>25</v>
      </c>
      <c r="H27" s="49">
        <f t="shared" si="0"/>
        <v>5.1657161748904867E-4</v>
      </c>
      <c r="I27" s="50">
        <v>3</v>
      </c>
      <c r="J27" s="52">
        <v>0</v>
      </c>
      <c r="K27" s="49">
        <f t="shared" si="1"/>
        <v>0</v>
      </c>
      <c r="L27" s="50">
        <v>9</v>
      </c>
      <c r="N27" s="43"/>
      <c r="O27" s="43"/>
      <c r="P27" s="43"/>
      <c r="Q27" s="43"/>
      <c r="R27" s="43"/>
      <c r="S27" s="43"/>
    </row>
    <row r="28" spans="1:19" ht="15.75">
      <c r="A28" s="1" t="s">
        <v>28</v>
      </c>
      <c r="B28" s="2">
        <v>4587</v>
      </c>
      <c r="C28" s="7">
        <v>0.16793827160493827</v>
      </c>
      <c r="D28" s="45">
        <v>15</v>
      </c>
      <c r="E28" s="46">
        <v>0.19989999999999999</v>
      </c>
      <c r="F28" s="47">
        <v>22</v>
      </c>
      <c r="G28" s="48">
        <v>57</v>
      </c>
      <c r="H28" s="49">
        <f t="shared" si="0"/>
        <v>4.1421408327883148E-3</v>
      </c>
      <c r="I28" s="50">
        <v>36</v>
      </c>
      <c r="J28" s="50">
        <v>3</v>
      </c>
      <c r="K28" s="49">
        <f t="shared" si="1"/>
        <v>5.2631578947368418E-2</v>
      </c>
      <c r="L28" s="50">
        <v>45</v>
      </c>
      <c r="N28" s="43"/>
      <c r="O28" s="43"/>
      <c r="P28" s="43"/>
      <c r="Q28" s="43"/>
      <c r="R28" s="43"/>
      <c r="S28" s="43"/>
    </row>
    <row r="29" spans="1:19" ht="15.75">
      <c r="A29" s="1" t="s">
        <v>29</v>
      </c>
      <c r="B29" s="2">
        <v>37142</v>
      </c>
      <c r="C29" s="7">
        <v>0.15221750000000001</v>
      </c>
      <c r="D29" s="45">
        <v>7</v>
      </c>
      <c r="E29" s="46">
        <v>0.1759</v>
      </c>
      <c r="F29" s="47">
        <v>7</v>
      </c>
      <c r="G29" s="48">
        <v>163</v>
      </c>
      <c r="H29" s="49">
        <f t="shared" si="0"/>
        <v>1.4628542709959975E-3</v>
      </c>
      <c r="I29" s="50">
        <v>14</v>
      </c>
      <c r="J29" s="50">
        <v>13</v>
      </c>
      <c r="K29" s="49">
        <f t="shared" si="1"/>
        <v>7.9754601226993863E-2</v>
      </c>
      <c r="L29" s="50">
        <v>51</v>
      </c>
      <c r="N29" s="43"/>
      <c r="O29" s="43"/>
      <c r="P29" s="43"/>
      <c r="Q29" s="43"/>
      <c r="R29" s="43"/>
      <c r="S29" s="43"/>
    </row>
    <row r="30" spans="1:19" ht="15.75">
      <c r="A30" s="1" t="s">
        <v>30</v>
      </c>
      <c r="B30" s="2">
        <v>5620</v>
      </c>
      <c r="C30" s="7">
        <v>0.1831139240506329</v>
      </c>
      <c r="D30" s="45">
        <v>22</v>
      </c>
      <c r="E30" s="46">
        <v>0.2059</v>
      </c>
      <c r="F30" s="47">
        <v>25</v>
      </c>
      <c r="G30" s="48">
        <v>41</v>
      </c>
      <c r="H30" s="49">
        <f t="shared" si="0"/>
        <v>2.4317912218268091E-3</v>
      </c>
      <c r="I30" s="50">
        <v>21</v>
      </c>
      <c r="J30" s="50">
        <v>2</v>
      </c>
      <c r="K30" s="49">
        <f t="shared" si="1"/>
        <v>4.878048780487805E-2</v>
      </c>
      <c r="L30" s="50">
        <v>44</v>
      </c>
      <c r="N30" s="43"/>
      <c r="O30" s="43"/>
      <c r="P30" s="43"/>
      <c r="Q30" s="43"/>
      <c r="R30" s="43"/>
      <c r="S30" s="43"/>
    </row>
    <row r="31" spans="1:19" ht="15.75">
      <c r="A31" s="1" t="s">
        <v>31</v>
      </c>
      <c r="B31" s="2">
        <v>12068</v>
      </c>
      <c r="C31" s="7">
        <v>0.22238679245283019</v>
      </c>
      <c r="D31" s="45">
        <v>43</v>
      </c>
      <c r="E31" s="46">
        <v>0.23630000000000001</v>
      </c>
      <c r="F31" s="47">
        <v>38</v>
      </c>
      <c r="G31" s="48">
        <v>182</v>
      </c>
      <c r="H31" s="49">
        <f t="shared" si="0"/>
        <v>5.02706883217324E-3</v>
      </c>
      <c r="I31" s="50">
        <v>40</v>
      </c>
      <c r="J31" s="50">
        <v>0</v>
      </c>
      <c r="K31" s="49">
        <f t="shared" si="1"/>
        <v>0</v>
      </c>
      <c r="L31" s="50">
        <v>8</v>
      </c>
      <c r="N31" s="43"/>
      <c r="O31" s="43"/>
      <c r="P31" s="43"/>
      <c r="Q31" s="43"/>
      <c r="R31" s="43"/>
      <c r="S31" s="43"/>
    </row>
    <row r="32" spans="1:19" ht="15.75">
      <c r="A32" s="1" t="s">
        <v>32</v>
      </c>
      <c r="B32" s="2">
        <v>6760</v>
      </c>
      <c r="C32" s="7">
        <v>0.19375342465753423</v>
      </c>
      <c r="D32" s="45">
        <v>30</v>
      </c>
      <c r="E32" s="46">
        <v>0.20849999999999999</v>
      </c>
      <c r="F32" s="47">
        <v>29</v>
      </c>
      <c r="G32" s="48">
        <v>9</v>
      </c>
      <c r="H32" s="49">
        <f t="shared" si="0"/>
        <v>4.4378698224852069E-4</v>
      </c>
      <c r="I32" s="50">
        <v>2</v>
      </c>
      <c r="J32" s="50">
        <v>0</v>
      </c>
      <c r="K32" s="49">
        <f t="shared" si="1"/>
        <v>0</v>
      </c>
      <c r="L32" s="50">
        <v>7</v>
      </c>
      <c r="N32" s="43"/>
      <c r="O32" s="43"/>
      <c r="P32" s="43"/>
      <c r="Q32" s="43"/>
      <c r="R32" s="43"/>
      <c r="S32" s="43"/>
    </row>
    <row r="33" spans="1:131" ht="15.75">
      <c r="A33" s="1" t="s">
        <v>33</v>
      </c>
      <c r="B33" s="2">
        <v>45204</v>
      </c>
      <c r="C33" s="7">
        <v>0.14807647058823531</v>
      </c>
      <c r="D33" s="45">
        <v>4</v>
      </c>
      <c r="E33" s="46">
        <v>0.1948</v>
      </c>
      <c r="F33" s="47">
        <v>12</v>
      </c>
      <c r="G33" s="48">
        <v>155</v>
      </c>
      <c r="H33" s="49">
        <f t="shared" si="0"/>
        <v>1.1429666991121729E-3</v>
      </c>
      <c r="I33" s="50">
        <v>11</v>
      </c>
      <c r="J33" s="50">
        <v>0</v>
      </c>
      <c r="K33" s="49">
        <f t="shared" si="1"/>
        <v>0</v>
      </c>
      <c r="L33" s="50">
        <v>2</v>
      </c>
      <c r="N33" s="43"/>
      <c r="O33" s="43"/>
      <c r="P33" s="43"/>
      <c r="Q33" s="43"/>
      <c r="R33" s="43"/>
      <c r="S33" s="43"/>
    </row>
    <row r="34" spans="1:131" ht="15.75">
      <c r="A34" s="1" t="s">
        <v>34</v>
      </c>
      <c r="B34" s="2">
        <v>5462</v>
      </c>
      <c r="C34" s="7">
        <v>0.18804761904761905</v>
      </c>
      <c r="D34" s="45">
        <v>26</v>
      </c>
      <c r="E34" s="46">
        <v>0.19739999999999999</v>
      </c>
      <c r="F34" s="47">
        <v>16</v>
      </c>
      <c r="G34" s="48">
        <v>49</v>
      </c>
      <c r="H34" s="49">
        <f t="shared" ref="H34:H52" si="2">SUM(G34/B34/3)</f>
        <v>2.9903576223605515E-3</v>
      </c>
      <c r="I34" s="50">
        <v>27</v>
      </c>
      <c r="J34" s="50">
        <v>2</v>
      </c>
      <c r="K34" s="49">
        <f t="shared" ref="K34:K52" si="3">SUM(J34/G34)</f>
        <v>4.0816326530612242E-2</v>
      </c>
      <c r="L34" s="50">
        <v>40</v>
      </c>
      <c r="N34" s="43"/>
      <c r="O34" s="43"/>
      <c r="P34" s="43"/>
      <c r="Q34" s="43"/>
      <c r="R34" s="43"/>
      <c r="S34" s="43"/>
    </row>
    <row r="35" spans="1:131" ht="15.75">
      <c r="A35" s="1" t="s">
        <v>35</v>
      </c>
      <c r="B35" s="2">
        <v>4819</v>
      </c>
      <c r="C35" s="7">
        <v>0.19768085106382979</v>
      </c>
      <c r="D35" s="45">
        <v>32</v>
      </c>
      <c r="E35" s="46">
        <v>0.1996</v>
      </c>
      <c r="F35" s="47">
        <v>21</v>
      </c>
      <c r="G35" s="48">
        <v>60</v>
      </c>
      <c r="H35" s="49">
        <f t="shared" si="2"/>
        <v>4.1502386387217262E-3</v>
      </c>
      <c r="I35" s="50">
        <v>37</v>
      </c>
      <c r="J35" s="50">
        <v>1</v>
      </c>
      <c r="K35" s="49">
        <f t="shared" si="3"/>
        <v>1.6666666666666666E-2</v>
      </c>
      <c r="L35" s="50">
        <v>25</v>
      </c>
      <c r="N35" s="43"/>
      <c r="O35" s="43"/>
      <c r="P35" s="43"/>
      <c r="Q35" s="43"/>
      <c r="R35" s="43"/>
      <c r="S35" s="43"/>
    </row>
    <row r="36" spans="1:131" ht="15.75">
      <c r="A36" s="1" t="s">
        <v>36</v>
      </c>
      <c r="B36" s="2">
        <v>105200</v>
      </c>
      <c r="C36" s="53">
        <v>0.18037864077669902</v>
      </c>
      <c r="D36" s="50">
        <v>19</v>
      </c>
      <c r="E36" s="46">
        <v>0.21360000000000001</v>
      </c>
      <c r="F36" s="48">
        <v>33</v>
      </c>
      <c r="G36" s="48">
        <v>259</v>
      </c>
      <c r="H36" s="49">
        <f t="shared" si="2"/>
        <v>8.2065906210392894E-4</v>
      </c>
      <c r="I36" s="50">
        <v>7</v>
      </c>
      <c r="J36" s="50">
        <v>6</v>
      </c>
      <c r="K36" s="49">
        <f t="shared" si="3"/>
        <v>2.3166023166023165E-2</v>
      </c>
      <c r="L36" s="50">
        <v>34</v>
      </c>
      <c r="N36" s="43"/>
      <c r="O36" s="43"/>
      <c r="P36" s="43"/>
      <c r="Q36" s="43"/>
      <c r="R36" s="43"/>
      <c r="S36" s="43"/>
    </row>
    <row r="37" spans="1:131" ht="15.75">
      <c r="A37" s="1" t="s">
        <v>37</v>
      </c>
      <c r="B37" s="2">
        <v>76372</v>
      </c>
      <c r="C37" s="7">
        <v>0.21764763995609221</v>
      </c>
      <c r="D37" s="45">
        <v>41</v>
      </c>
      <c r="E37" s="46">
        <v>0.26129999999999998</v>
      </c>
      <c r="F37" s="47">
        <v>48</v>
      </c>
      <c r="G37" s="48">
        <v>815</v>
      </c>
      <c r="H37" s="49">
        <f t="shared" si="2"/>
        <v>3.5571500899107874E-3</v>
      </c>
      <c r="I37" s="50">
        <v>31</v>
      </c>
      <c r="J37" s="50">
        <v>13</v>
      </c>
      <c r="K37" s="49">
        <f t="shared" si="3"/>
        <v>1.5950920245398775E-2</v>
      </c>
      <c r="L37" s="50">
        <v>24</v>
      </c>
      <c r="N37" s="43"/>
      <c r="O37" s="43"/>
      <c r="P37" s="43"/>
      <c r="Q37" s="43"/>
      <c r="R37" s="43"/>
      <c r="S37" s="43"/>
    </row>
    <row r="38" spans="1:131" ht="15.75">
      <c r="A38" s="1" t="s">
        <v>38</v>
      </c>
      <c r="B38" s="2">
        <v>19118</v>
      </c>
      <c r="C38" s="7">
        <v>0.21544107744107743</v>
      </c>
      <c r="D38" s="45">
        <v>39</v>
      </c>
      <c r="E38" s="46">
        <v>0.24560000000000001</v>
      </c>
      <c r="F38" s="47">
        <v>42</v>
      </c>
      <c r="G38" s="48">
        <v>333</v>
      </c>
      <c r="H38" s="49">
        <f t="shared" si="2"/>
        <v>5.8060466576001675E-3</v>
      </c>
      <c r="I38" s="50">
        <v>47</v>
      </c>
      <c r="J38" s="50">
        <v>4</v>
      </c>
      <c r="K38" s="49">
        <f t="shared" si="3"/>
        <v>1.2012012012012012E-2</v>
      </c>
      <c r="L38" s="50">
        <v>16</v>
      </c>
      <c r="N38" s="43"/>
      <c r="O38" s="43"/>
      <c r="P38" s="43"/>
      <c r="Q38" s="43"/>
      <c r="R38" s="43"/>
      <c r="S38" s="43"/>
    </row>
    <row r="39" spans="1:131" ht="15.75">
      <c r="A39" s="1" t="s">
        <v>39</v>
      </c>
      <c r="B39" s="2">
        <v>7337</v>
      </c>
      <c r="C39" s="7">
        <v>0.17568702290076335</v>
      </c>
      <c r="D39" s="45">
        <v>18</v>
      </c>
      <c r="E39" s="46">
        <v>0.19750000000000001</v>
      </c>
      <c r="F39" s="47">
        <v>17</v>
      </c>
      <c r="G39" s="48">
        <v>118</v>
      </c>
      <c r="H39" s="49">
        <f t="shared" si="2"/>
        <v>5.3609558856935165E-3</v>
      </c>
      <c r="I39" s="50">
        <v>44</v>
      </c>
      <c r="J39" s="50">
        <v>3</v>
      </c>
      <c r="K39" s="49">
        <f t="shared" si="3"/>
        <v>2.5423728813559324E-2</v>
      </c>
      <c r="L39" s="50">
        <v>35</v>
      </c>
      <c r="N39" s="43"/>
      <c r="O39" s="43"/>
      <c r="P39" s="43"/>
      <c r="Q39" s="43"/>
      <c r="R39" s="43"/>
      <c r="S39" s="43"/>
    </row>
    <row r="40" spans="1:131" ht="15.75">
      <c r="A40" s="1" t="s">
        <v>40</v>
      </c>
      <c r="B40" s="2">
        <v>79589</v>
      </c>
      <c r="C40" s="7">
        <v>0.18403177004538576</v>
      </c>
      <c r="D40" s="45">
        <v>24</v>
      </c>
      <c r="E40" s="46">
        <v>0.2059</v>
      </c>
      <c r="F40" s="47">
        <v>26</v>
      </c>
      <c r="G40" s="48">
        <v>396</v>
      </c>
      <c r="H40" s="49">
        <f t="shared" si="2"/>
        <v>1.6585206498385457E-3</v>
      </c>
      <c r="I40" s="50">
        <v>16</v>
      </c>
      <c r="J40" s="50">
        <v>0</v>
      </c>
      <c r="K40" s="49">
        <f t="shared" si="3"/>
        <v>0</v>
      </c>
      <c r="L40" s="50">
        <v>6</v>
      </c>
      <c r="N40" s="43"/>
      <c r="O40" s="43"/>
      <c r="P40" s="43"/>
      <c r="Q40" s="43"/>
      <c r="R40" s="43"/>
      <c r="S40" s="43"/>
    </row>
    <row r="41" spans="1:131" ht="15.75">
      <c r="A41" s="1" t="s">
        <v>41</v>
      </c>
      <c r="B41" s="2">
        <v>8012</v>
      </c>
      <c r="C41" s="7">
        <v>0.17003571428571429</v>
      </c>
      <c r="D41" s="45">
        <v>17</v>
      </c>
      <c r="E41" s="46">
        <v>0.19750000000000001</v>
      </c>
      <c r="F41" s="47">
        <v>18</v>
      </c>
      <c r="G41" s="48">
        <v>24</v>
      </c>
      <c r="H41" s="49">
        <f t="shared" si="2"/>
        <v>9.9850224663005477E-4</v>
      </c>
      <c r="I41" s="50">
        <v>9</v>
      </c>
      <c r="J41" s="50">
        <v>0</v>
      </c>
      <c r="K41" s="49">
        <f t="shared" si="3"/>
        <v>0</v>
      </c>
      <c r="L41" s="50">
        <v>4</v>
      </c>
      <c r="N41" s="43"/>
      <c r="O41" s="43"/>
      <c r="P41" s="43"/>
      <c r="Q41" s="43"/>
      <c r="R41" s="43"/>
      <c r="S41" s="43"/>
    </row>
    <row r="42" spans="1:131" ht="15.75">
      <c r="A42" s="1" t="s">
        <v>42</v>
      </c>
      <c r="B42" s="2">
        <v>16780</v>
      </c>
      <c r="C42" s="7">
        <v>0.15674853801169589</v>
      </c>
      <c r="D42" s="45">
        <v>11</v>
      </c>
      <c r="E42" s="46">
        <v>0.17649999999999999</v>
      </c>
      <c r="F42" s="47">
        <v>8</v>
      </c>
      <c r="G42" s="48">
        <v>54</v>
      </c>
      <c r="H42" s="49">
        <f t="shared" si="2"/>
        <v>1.0727056019070322E-3</v>
      </c>
      <c r="I42" s="50">
        <v>10</v>
      </c>
      <c r="J42" s="50">
        <v>1</v>
      </c>
      <c r="K42" s="49">
        <f t="shared" si="3"/>
        <v>1.8518518518518517E-2</v>
      </c>
      <c r="L42" s="50">
        <v>29</v>
      </c>
      <c r="N42" s="43"/>
      <c r="O42" s="43"/>
      <c r="P42" s="43"/>
      <c r="Q42" s="43"/>
      <c r="R42" s="43"/>
      <c r="S42" s="43"/>
    </row>
    <row r="43" spans="1:131" ht="15.75">
      <c r="A43" s="1" t="s">
        <v>43</v>
      </c>
      <c r="B43" s="2">
        <v>6384</v>
      </c>
      <c r="C43" s="7">
        <v>0.18210000000000001</v>
      </c>
      <c r="D43" s="45">
        <v>20</v>
      </c>
      <c r="E43" s="46">
        <v>0.19989999999999999</v>
      </c>
      <c r="F43" s="47">
        <v>23</v>
      </c>
      <c r="G43" s="48">
        <v>42</v>
      </c>
      <c r="H43" s="49">
        <f t="shared" si="2"/>
        <v>2.1929824561403508E-3</v>
      </c>
      <c r="I43" s="50">
        <v>19</v>
      </c>
      <c r="J43" s="50">
        <v>3</v>
      </c>
      <c r="K43" s="49">
        <f t="shared" si="3"/>
        <v>7.1428571428571425E-2</v>
      </c>
      <c r="L43" s="50">
        <v>49</v>
      </c>
      <c r="N43" s="43"/>
      <c r="O43" s="43"/>
      <c r="P43" s="43"/>
      <c r="Q43" s="43"/>
      <c r="R43" s="43"/>
      <c r="S43" s="43"/>
    </row>
    <row r="44" spans="1:131" ht="15.75">
      <c r="A44" s="1" t="s">
        <v>44</v>
      </c>
      <c r="B44" s="2">
        <v>28976</v>
      </c>
      <c r="C44" s="7">
        <v>0.23390235690235692</v>
      </c>
      <c r="D44" s="45">
        <v>46</v>
      </c>
      <c r="E44" s="46">
        <v>0.24510000000000001</v>
      </c>
      <c r="F44" s="47">
        <v>41</v>
      </c>
      <c r="G44" s="48">
        <v>62</v>
      </c>
      <c r="H44" s="49">
        <f t="shared" si="2"/>
        <v>7.1323394073256028E-4</v>
      </c>
      <c r="I44" s="50">
        <v>6</v>
      </c>
      <c r="J44" s="50">
        <v>3</v>
      </c>
      <c r="K44" s="49">
        <f t="shared" si="3"/>
        <v>4.8387096774193547E-2</v>
      </c>
      <c r="L44" s="50">
        <v>43</v>
      </c>
      <c r="N44" s="43"/>
      <c r="O44" s="43"/>
      <c r="P44" s="43"/>
      <c r="Q44" s="43"/>
      <c r="R44" s="43"/>
      <c r="S44" s="43"/>
    </row>
    <row r="45" spans="1:131" ht="15.75">
      <c r="A45" s="1" t="s">
        <v>45</v>
      </c>
      <c r="B45" s="2">
        <v>93098</v>
      </c>
      <c r="C45" s="7">
        <v>0.25967847882454625</v>
      </c>
      <c r="D45" s="45">
        <v>50</v>
      </c>
      <c r="E45" s="46">
        <v>0.25940000000000002</v>
      </c>
      <c r="F45" s="47">
        <v>47</v>
      </c>
      <c r="G45" s="48">
        <v>348</v>
      </c>
      <c r="H45" s="49">
        <f t="shared" si="2"/>
        <v>1.2459988399321144E-3</v>
      </c>
      <c r="I45" s="50">
        <v>12</v>
      </c>
      <c r="J45" s="50">
        <v>22</v>
      </c>
      <c r="K45" s="49">
        <f t="shared" si="3"/>
        <v>6.3218390804597707E-2</v>
      </c>
      <c r="L45" s="50">
        <v>48</v>
      </c>
      <c r="N45" s="43"/>
      <c r="O45" s="43"/>
      <c r="P45" s="43"/>
      <c r="Q45" s="43"/>
      <c r="R45" s="43"/>
      <c r="S45" s="43"/>
    </row>
    <row r="46" spans="1:131" ht="15.75">
      <c r="A46" s="1" t="s">
        <v>46</v>
      </c>
      <c r="B46" s="2">
        <v>5502</v>
      </c>
      <c r="C46" s="7">
        <v>0.23548192771084339</v>
      </c>
      <c r="D46" s="45">
        <v>47</v>
      </c>
      <c r="E46" s="46">
        <v>0.24679999999999999</v>
      </c>
      <c r="F46" s="47">
        <v>43</v>
      </c>
      <c r="G46" s="48">
        <v>132</v>
      </c>
      <c r="H46" s="49">
        <f t="shared" si="2"/>
        <v>7.9970919665576148E-3</v>
      </c>
      <c r="I46" s="50">
        <v>49</v>
      </c>
      <c r="J46" s="50">
        <v>10</v>
      </c>
      <c r="K46" s="49">
        <f t="shared" si="3"/>
        <v>7.575757575757576E-2</v>
      </c>
      <c r="L46" s="50">
        <v>50</v>
      </c>
      <c r="N46" s="43"/>
      <c r="O46" s="43"/>
      <c r="P46" s="43"/>
      <c r="Q46" s="43"/>
      <c r="R46" s="43"/>
      <c r="S46" s="43"/>
    </row>
    <row r="47" spans="1:131" ht="15.75">
      <c r="A47" s="1" t="s">
        <v>47</v>
      </c>
      <c r="B47" s="2">
        <v>28566</v>
      </c>
      <c r="C47" s="7">
        <v>0.18807636363636362</v>
      </c>
      <c r="D47" s="45">
        <v>27</v>
      </c>
      <c r="E47" s="46">
        <v>0.2089</v>
      </c>
      <c r="F47" s="47">
        <v>30</v>
      </c>
      <c r="G47" s="48">
        <v>254</v>
      </c>
      <c r="H47" s="49">
        <f t="shared" si="2"/>
        <v>2.9638964736633296E-3</v>
      </c>
      <c r="I47" s="50">
        <v>26</v>
      </c>
      <c r="J47" s="50">
        <v>8</v>
      </c>
      <c r="K47" s="49">
        <f t="shared" si="3"/>
        <v>3.1496062992125984E-2</v>
      </c>
      <c r="L47" s="50">
        <v>37</v>
      </c>
      <c r="N47" s="43"/>
      <c r="O47" s="43"/>
      <c r="P47" s="43"/>
      <c r="Q47" s="43"/>
      <c r="R47" s="43"/>
      <c r="S47" s="43"/>
    </row>
    <row r="48" spans="1:131" s="6" customFormat="1" ht="15.75">
      <c r="A48" s="1" t="s">
        <v>48</v>
      </c>
      <c r="B48" s="2">
        <v>2686</v>
      </c>
      <c r="C48" s="7">
        <v>0.18337837837837839</v>
      </c>
      <c r="D48" s="45">
        <v>23</v>
      </c>
      <c r="E48" s="46">
        <v>0.2162</v>
      </c>
      <c r="F48" s="47">
        <v>34</v>
      </c>
      <c r="G48" s="48">
        <v>28</v>
      </c>
      <c r="H48" s="49">
        <f t="shared" si="2"/>
        <v>3.4748076445768185E-3</v>
      </c>
      <c r="I48" s="50">
        <v>29</v>
      </c>
      <c r="J48" s="50">
        <v>0</v>
      </c>
      <c r="K48" s="49">
        <f t="shared" si="3"/>
        <v>0</v>
      </c>
      <c r="L48" s="50">
        <v>5</v>
      </c>
      <c r="M48" s="5"/>
      <c r="N48" s="44"/>
      <c r="O48" s="44"/>
      <c r="P48" s="44"/>
      <c r="Q48" s="44"/>
      <c r="R48" s="44"/>
      <c r="S48" s="4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</row>
    <row r="49" spans="1:12">
      <c r="A49" s="1" t="s">
        <v>49</v>
      </c>
      <c r="B49" s="2">
        <v>17007</v>
      </c>
      <c r="C49" s="7">
        <v>0.18247169811320757</v>
      </c>
      <c r="D49" s="45">
        <v>21</v>
      </c>
      <c r="E49" s="46">
        <v>0.19550000000000001</v>
      </c>
      <c r="F49" s="47">
        <v>14</v>
      </c>
      <c r="G49" s="48">
        <v>282</v>
      </c>
      <c r="H49" s="49">
        <f t="shared" si="2"/>
        <v>5.527135885223731E-3</v>
      </c>
      <c r="I49" s="50">
        <v>46</v>
      </c>
      <c r="J49" s="50">
        <v>6</v>
      </c>
      <c r="K49" s="49">
        <f t="shared" si="3"/>
        <v>2.1276595744680851E-2</v>
      </c>
      <c r="L49" s="50">
        <v>32</v>
      </c>
    </row>
    <row r="50" spans="1:12">
      <c r="A50" s="1" t="s">
        <v>50</v>
      </c>
      <c r="B50" s="2">
        <v>27526</v>
      </c>
      <c r="C50" s="7">
        <v>0.15079200000000001</v>
      </c>
      <c r="D50" s="45">
        <v>6</v>
      </c>
      <c r="E50" s="46">
        <v>0.16189999999999999</v>
      </c>
      <c r="F50" s="47">
        <v>3</v>
      </c>
      <c r="G50" s="48">
        <v>390</v>
      </c>
      <c r="H50" s="49">
        <f t="shared" si="2"/>
        <v>4.7228075274286128E-3</v>
      </c>
      <c r="I50" s="50">
        <v>39</v>
      </c>
      <c r="J50" s="50">
        <v>8</v>
      </c>
      <c r="K50" s="49">
        <f t="shared" si="3"/>
        <v>2.0512820512820513E-2</v>
      </c>
      <c r="L50" s="50">
        <v>31</v>
      </c>
    </row>
    <row r="51" spans="1:12" s="5" customFormat="1">
      <c r="A51" s="1" t="s">
        <v>51</v>
      </c>
      <c r="B51" s="2">
        <v>9528</v>
      </c>
      <c r="C51" s="7">
        <v>0.16749152542372883</v>
      </c>
      <c r="D51" s="45">
        <v>14</v>
      </c>
      <c r="E51" s="46">
        <v>0.19900000000000001</v>
      </c>
      <c r="F51" s="47">
        <v>19</v>
      </c>
      <c r="G51" s="48">
        <v>144</v>
      </c>
      <c r="H51" s="49">
        <f t="shared" si="2"/>
        <v>5.0377833753148613E-3</v>
      </c>
      <c r="I51" s="50">
        <v>41</v>
      </c>
      <c r="J51" s="50">
        <v>2</v>
      </c>
      <c r="K51" s="49">
        <f t="shared" si="3"/>
        <v>1.3888888888888888E-2</v>
      </c>
      <c r="L51" s="50">
        <v>20</v>
      </c>
    </row>
    <row r="52" spans="1:12">
      <c r="A52" s="1" t="s">
        <v>52</v>
      </c>
      <c r="B52" s="2">
        <v>2353</v>
      </c>
      <c r="C52" s="7">
        <v>0.16965714285714284</v>
      </c>
      <c r="D52" s="45">
        <v>16</v>
      </c>
      <c r="E52" s="46">
        <v>0.1651</v>
      </c>
      <c r="F52" s="47">
        <v>4</v>
      </c>
      <c r="G52" s="48">
        <v>25</v>
      </c>
      <c r="H52" s="49">
        <f t="shared" si="2"/>
        <v>3.5415781272134864E-3</v>
      </c>
      <c r="I52" s="50">
        <v>30</v>
      </c>
      <c r="J52" s="50">
        <v>1</v>
      </c>
      <c r="K52" s="49">
        <f t="shared" si="3"/>
        <v>0.04</v>
      </c>
      <c r="L52" s="50">
        <v>39</v>
      </c>
    </row>
    <row r="53" spans="1:12">
      <c r="A53" s="1"/>
      <c r="B53" s="2"/>
      <c r="C53" s="7"/>
      <c r="D53" s="45"/>
      <c r="E53" s="46"/>
      <c r="F53" s="47"/>
      <c r="G53" s="48"/>
      <c r="H53" s="49"/>
      <c r="I53" s="50"/>
      <c r="J53" s="50"/>
      <c r="K53" s="49"/>
      <c r="L53" s="50"/>
    </row>
    <row r="54" spans="1:12">
      <c r="A54" s="8" t="s">
        <v>54</v>
      </c>
      <c r="B54" s="9">
        <v>1173476</v>
      </c>
      <c r="C54" s="28">
        <v>0.1895</v>
      </c>
      <c r="D54" s="28"/>
      <c r="E54" s="39">
        <v>0.22420000000000001</v>
      </c>
      <c r="F54" s="41"/>
      <c r="G54" s="29">
        <v>10778</v>
      </c>
      <c r="H54" s="28">
        <f>SUM(G54/B54/3)</f>
        <v>3.0615595603716364E-3</v>
      </c>
      <c r="I54" s="30"/>
      <c r="J54" s="30">
        <v>224</v>
      </c>
      <c r="K54" s="28">
        <f t="shared" ref="K54" si="4">SUM(J54/G54)</f>
        <v>2.0783076637595103E-2</v>
      </c>
      <c r="L54" s="30"/>
    </row>
  </sheetData>
  <sortState ref="A2:L52">
    <sortCondition ref="A2"/>
  </sortState>
  <phoneticPr fontId="22" type="noConversion"/>
  <conditionalFormatting sqref="A2:L52">
    <cfRule type="expression" dxfId="0" priority="1">
      <formula>MOD(ROW(),2)=0</formula>
    </cfRule>
  </conditionalFormatting>
  <pageMargins left="0.75" right="0.75" top="1" bottom="1" header="0.5" footer="0.5"/>
  <pageSetup scale="5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="125" zoomScaleNormal="125" zoomScalePageLayoutView="125" workbookViewId="0">
      <pane ySplit="1" topLeftCell="A2" activePane="bottomLeft" state="frozen"/>
      <selection pane="bottomLeft" activeCell="N4" sqref="N4"/>
    </sheetView>
  </sheetViews>
  <sheetFormatPr defaultColWidth="10.875" defaultRowHeight="14.25"/>
  <cols>
    <col min="1" max="10" width="10.875" style="19"/>
    <col min="11" max="11" width="2.625" style="19" customWidth="1"/>
    <col min="12" max="12" width="10.875" style="18"/>
    <col min="13" max="13" width="4.125" style="19" customWidth="1"/>
    <col min="14" max="14" width="142" style="19" customWidth="1"/>
    <col min="15" max="16384" width="10.875" style="19"/>
  </cols>
  <sheetData>
    <row r="1" spans="1:14" s="14" customFormat="1" ht="111.95" customHeight="1">
      <c r="A1" s="31" t="s">
        <v>0</v>
      </c>
      <c r="B1" s="31">
        <v>0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 t="s">
        <v>59</v>
      </c>
      <c r="K1" s="31"/>
      <c r="L1" s="32" t="s">
        <v>63</v>
      </c>
      <c r="M1" s="13"/>
      <c r="N1" s="14" t="s">
        <v>61</v>
      </c>
    </row>
    <row r="2" spans="1:14" ht="15">
      <c r="A2" s="15" t="s">
        <v>16</v>
      </c>
      <c r="B2" s="16">
        <v>0.6996</v>
      </c>
      <c r="C2" s="16">
        <v>4.7999999999999996E-3</v>
      </c>
      <c r="D2" s="16">
        <v>1.2999999999999999E-3</v>
      </c>
      <c r="E2" s="16">
        <v>1.9E-3</v>
      </c>
      <c r="F2" s="16">
        <v>1.9E-3</v>
      </c>
      <c r="G2" s="16">
        <v>2.3E-3</v>
      </c>
      <c r="H2" s="16">
        <v>6.1999999999999998E-3</v>
      </c>
      <c r="I2" s="16">
        <v>0.28199999999999997</v>
      </c>
      <c r="J2" s="15">
        <v>69956</v>
      </c>
      <c r="K2" s="17"/>
      <c r="L2" s="18">
        <f t="shared" ref="L2:L33" si="0">SUM(100%-B2)</f>
        <v>0.3004</v>
      </c>
      <c r="N2" s="20" t="s">
        <v>65</v>
      </c>
    </row>
    <row r="3" spans="1:14" s="26" customFormat="1" ht="15">
      <c r="A3" s="15" t="s">
        <v>20</v>
      </c>
      <c r="B3" s="16">
        <v>0.70340000000000003</v>
      </c>
      <c r="C3" s="16">
        <v>2.7000000000000001E-3</v>
      </c>
      <c r="D3" s="16">
        <v>1.5E-3</v>
      </c>
      <c r="E3" s="16">
        <v>2.3E-3</v>
      </c>
      <c r="F3" s="16">
        <v>2.5999999999999999E-3</v>
      </c>
      <c r="G3" s="16">
        <v>3.8999999999999998E-3</v>
      </c>
      <c r="H3" s="16">
        <v>1.0200000000000001E-2</v>
      </c>
      <c r="I3" s="16">
        <v>0.27329999999999999</v>
      </c>
      <c r="J3" s="15">
        <v>25170</v>
      </c>
      <c r="K3" s="24"/>
      <c r="L3" s="25">
        <f t="shared" si="0"/>
        <v>0.29659999999999997</v>
      </c>
      <c r="N3" s="20" t="s">
        <v>62</v>
      </c>
    </row>
    <row r="4" spans="1:14" ht="15">
      <c r="A4" s="15" t="s">
        <v>27</v>
      </c>
      <c r="B4" s="16">
        <v>0.73660000000000003</v>
      </c>
      <c r="C4" s="16">
        <v>3.0000000000000001E-3</v>
      </c>
      <c r="D4" s="16">
        <v>1.8E-3</v>
      </c>
      <c r="E4" s="16">
        <v>1.8E-3</v>
      </c>
      <c r="F4" s="16">
        <v>2.5000000000000001E-3</v>
      </c>
      <c r="G4" s="16">
        <v>3.8999999999999998E-3</v>
      </c>
      <c r="H4" s="16">
        <v>1.29E-2</v>
      </c>
      <c r="I4" s="16">
        <v>0.2374</v>
      </c>
      <c r="J4" s="15">
        <v>15505</v>
      </c>
      <c r="K4" s="17"/>
      <c r="L4" s="18">
        <f t="shared" si="0"/>
        <v>0.26339999999999997</v>
      </c>
      <c r="N4" s="27" t="s">
        <v>64</v>
      </c>
    </row>
    <row r="5" spans="1:14">
      <c r="A5" s="15" t="s">
        <v>37</v>
      </c>
      <c r="B5" s="16">
        <v>0.73870000000000002</v>
      </c>
      <c r="C5" s="16">
        <v>4.1000000000000003E-3</v>
      </c>
      <c r="D5" s="16">
        <v>1.9E-3</v>
      </c>
      <c r="E5" s="16">
        <v>2.5000000000000001E-3</v>
      </c>
      <c r="F5" s="16">
        <v>2.8999999999999998E-3</v>
      </c>
      <c r="G5" s="16">
        <v>3.5000000000000001E-3</v>
      </c>
      <c r="H5" s="16">
        <v>9.2999999999999992E-3</v>
      </c>
      <c r="I5" s="16">
        <v>0.23699999999999999</v>
      </c>
      <c r="J5" s="15">
        <v>72246</v>
      </c>
      <c r="K5" s="17"/>
      <c r="L5" s="18">
        <f t="shared" si="0"/>
        <v>0.26129999999999998</v>
      </c>
    </row>
    <row r="6" spans="1:14">
      <c r="A6" s="15" t="s">
        <v>45</v>
      </c>
      <c r="B6" s="16">
        <v>0.74060000000000004</v>
      </c>
      <c r="C6" s="16">
        <v>2.7000000000000001E-3</v>
      </c>
      <c r="D6" s="16">
        <v>1.4E-3</v>
      </c>
      <c r="E6" s="16">
        <v>1.9E-3</v>
      </c>
      <c r="F6" s="16">
        <v>2E-3</v>
      </c>
      <c r="G6" s="16">
        <v>2.8999999999999998E-3</v>
      </c>
      <c r="H6" s="16">
        <v>6.3E-3</v>
      </c>
      <c r="I6" s="16">
        <v>0.2422</v>
      </c>
      <c r="J6" s="15">
        <v>93324</v>
      </c>
      <c r="K6" s="17"/>
      <c r="L6" s="18">
        <f t="shared" si="0"/>
        <v>0.25939999999999996</v>
      </c>
    </row>
    <row r="7" spans="1:14">
      <c r="A7" s="15" t="s">
        <v>26</v>
      </c>
      <c r="B7" s="16">
        <v>0.74250000000000005</v>
      </c>
      <c r="C7" s="16">
        <v>3.0999999999999999E-3</v>
      </c>
      <c r="D7" s="16">
        <v>1.1999999999999999E-3</v>
      </c>
      <c r="E7" s="16">
        <v>1.4E-3</v>
      </c>
      <c r="F7" s="16">
        <v>1.6000000000000001E-3</v>
      </c>
      <c r="G7" s="16">
        <v>1.4E-3</v>
      </c>
      <c r="H7" s="16">
        <v>4.1999999999999997E-3</v>
      </c>
      <c r="I7" s="16">
        <v>0.2445</v>
      </c>
      <c r="J7" s="15">
        <v>37074</v>
      </c>
      <c r="K7" s="17"/>
      <c r="L7" s="18">
        <f t="shared" si="0"/>
        <v>0.25749999999999995</v>
      </c>
    </row>
    <row r="8" spans="1:14">
      <c r="A8" s="15" t="s">
        <v>3</v>
      </c>
      <c r="B8" s="16">
        <v>0.74429999999999996</v>
      </c>
      <c r="C8" s="16">
        <v>2.8999999999999998E-3</v>
      </c>
      <c r="D8" s="16">
        <v>1.2999999999999999E-3</v>
      </c>
      <c r="E8" s="16">
        <v>2E-3</v>
      </c>
      <c r="F8" s="16">
        <v>1.6999999999999999E-3</v>
      </c>
      <c r="G8" s="16">
        <v>2.5999999999999999E-3</v>
      </c>
      <c r="H8" s="16">
        <v>8.6E-3</v>
      </c>
      <c r="I8" s="16">
        <v>0.23669999999999999</v>
      </c>
      <c r="J8" s="15">
        <v>21956</v>
      </c>
      <c r="K8" s="17"/>
      <c r="L8" s="18">
        <f t="shared" si="0"/>
        <v>0.25570000000000004</v>
      </c>
    </row>
    <row r="9" spans="1:14">
      <c r="A9" s="15" t="s">
        <v>18</v>
      </c>
      <c r="B9" s="16">
        <v>0.74709999999999999</v>
      </c>
      <c r="C9" s="16">
        <v>4.1999999999999997E-3</v>
      </c>
      <c r="D9" s="16">
        <v>8.9999999999999998E-4</v>
      </c>
      <c r="E9" s="16">
        <v>1.2999999999999999E-3</v>
      </c>
      <c r="F9" s="16">
        <v>2.0999999999999999E-3</v>
      </c>
      <c r="G9" s="16">
        <v>2.5999999999999999E-3</v>
      </c>
      <c r="H9" s="16">
        <v>5.7999999999999996E-3</v>
      </c>
      <c r="I9" s="16">
        <v>0.2361</v>
      </c>
      <c r="J9" s="15">
        <v>17542</v>
      </c>
      <c r="K9" s="17"/>
      <c r="L9" s="18">
        <f t="shared" si="0"/>
        <v>0.25290000000000001</v>
      </c>
    </row>
    <row r="10" spans="1:14">
      <c r="A10" s="15" t="s">
        <v>46</v>
      </c>
      <c r="B10" s="16">
        <v>0.75319999999999998</v>
      </c>
      <c r="C10" s="16">
        <v>3.0999999999999999E-3</v>
      </c>
      <c r="D10" s="16">
        <v>2.7000000000000001E-3</v>
      </c>
      <c r="E10" s="16">
        <v>2.0999999999999999E-3</v>
      </c>
      <c r="F10" s="16">
        <v>1.6999999999999999E-3</v>
      </c>
      <c r="G10" s="16">
        <v>2.3E-3</v>
      </c>
      <c r="H10" s="16">
        <v>8.3999999999999995E-3</v>
      </c>
      <c r="I10" s="16">
        <v>0.22650000000000001</v>
      </c>
      <c r="J10" s="15">
        <v>5218</v>
      </c>
      <c r="K10" s="17"/>
      <c r="L10" s="18">
        <f t="shared" si="0"/>
        <v>0.24680000000000002</v>
      </c>
    </row>
    <row r="11" spans="1:14">
      <c r="A11" s="15" t="s">
        <v>38</v>
      </c>
      <c r="B11" s="16">
        <v>0.75439999999999996</v>
      </c>
      <c r="C11" s="16">
        <v>2.5000000000000001E-3</v>
      </c>
      <c r="D11" s="16">
        <v>1.1999999999999999E-3</v>
      </c>
      <c r="E11" s="16">
        <v>1.6000000000000001E-3</v>
      </c>
      <c r="F11" s="16">
        <v>1.8E-3</v>
      </c>
      <c r="G11" s="16">
        <v>2.2000000000000001E-3</v>
      </c>
      <c r="H11" s="16">
        <v>5.5999999999999999E-3</v>
      </c>
      <c r="I11" s="16">
        <v>0.23069999999999999</v>
      </c>
      <c r="J11" s="15">
        <v>17926</v>
      </c>
      <c r="K11" s="17"/>
      <c r="L11" s="18">
        <f t="shared" si="0"/>
        <v>0.24560000000000004</v>
      </c>
    </row>
    <row r="12" spans="1:14">
      <c r="A12" s="15" t="s">
        <v>44</v>
      </c>
      <c r="B12" s="16">
        <v>0.75490000000000002</v>
      </c>
      <c r="C12" s="16">
        <v>3.3E-3</v>
      </c>
      <c r="D12" s="16">
        <v>1.5E-3</v>
      </c>
      <c r="E12" s="16">
        <v>1.8E-3</v>
      </c>
      <c r="F12" s="16">
        <v>1.6999999999999999E-3</v>
      </c>
      <c r="G12" s="16">
        <v>2.5000000000000001E-3</v>
      </c>
      <c r="H12" s="16">
        <v>7.1000000000000004E-3</v>
      </c>
      <c r="I12" s="16">
        <v>0.2273</v>
      </c>
      <c r="J12" s="15">
        <v>27080</v>
      </c>
      <c r="K12" s="17"/>
      <c r="L12" s="18">
        <f t="shared" si="0"/>
        <v>0.24509999999999998</v>
      </c>
    </row>
    <row r="13" spans="1:14">
      <c r="A13" s="15" t="s">
        <v>12</v>
      </c>
      <c r="B13" s="16">
        <v>0.75770000000000004</v>
      </c>
      <c r="C13" s="16">
        <v>3.2000000000000002E-3</v>
      </c>
      <c r="D13" s="16">
        <v>1.5E-3</v>
      </c>
      <c r="E13" s="16">
        <v>1.5E-3</v>
      </c>
      <c r="F13" s="16">
        <v>1.9E-3</v>
      </c>
      <c r="G13" s="16">
        <v>2.7000000000000001E-3</v>
      </c>
      <c r="H13" s="16">
        <v>6.4999999999999997E-3</v>
      </c>
      <c r="I13" s="16">
        <v>0.22509999999999999</v>
      </c>
      <c r="J13" s="15">
        <v>32509</v>
      </c>
      <c r="K13" s="17"/>
      <c r="L13" s="18">
        <f t="shared" si="0"/>
        <v>0.24229999999999996</v>
      </c>
    </row>
    <row r="14" spans="1:14">
      <c r="A14" s="15" t="s">
        <v>8</v>
      </c>
      <c r="B14" s="16">
        <v>0.76019999999999999</v>
      </c>
      <c r="C14" s="16">
        <v>2.7000000000000001E-3</v>
      </c>
      <c r="D14" s="16">
        <v>1.1999999999999999E-3</v>
      </c>
      <c r="E14" s="16">
        <v>1.6999999999999999E-3</v>
      </c>
      <c r="F14" s="16">
        <v>1.2999999999999999E-3</v>
      </c>
      <c r="G14" s="16">
        <v>2E-3</v>
      </c>
      <c r="H14" s="16">
        <v>5.0000000000000001E-3</v>
      </c>
      <c r="I14" s="16">
        <v>0.22570000000000001</v>
      </c>
      <c r="J14" s="15">
        <v>23049</v>
      </c>
      <c r="K14" s="17"/>
      <c r="L14" s="18">
        <f t="shared" si="0"/>
        <v>0.23980000000000001</v>
      </c>
    </row>
    <row r="15" spans="1:14">
      <c r="A15" s="15" t="s">
        <v>31</v>
      </c>
      <c r="B15" s="16">
        <v>0.76370000000000005</v>
      </c>
      <c r="C15" s="16">
        <v>2.3999999999999998E-3</v>
      </c>
      <c r="D15" s="16">
        <v>2E-3</v>
      </c>
      <c r="E15" s="16">
        <v>1.8E-3</v>
      </c>
      <c r="F15" s="16">
        <v>5.9999999999999995E-4</v>
      </c>
      <c r="G15" s="16">
        <v>2.5000000000000001E-3</v>
      </c>
      <c r="H15" s="16">
        <v>5.7000000000000002E-3</v>
      </c>
      <c r="I15" s="16">
        <v>0.22120000000000001</v>
      </c>
      <c r="J15" s="15">
        <v>11657</v>
      </c>
      <c r="K15" s="17"/>
      <c r="L15" s="18">
        <f t="shared" si="0"/>
        <v>0.23629999999999995</v>
      </c>
    </row>
    <row r="16" spans="1:14">
      <c r="A16" s="15" t="s">
        <v>19</v>
      </c>
      <c r="B16" s="16">
        <v>0.76649999999999996</v>
      </c>
      <c r="C16" s="16">
        <v>2.5000000000000001E-3</v>
      </c>
      <c r="D16" s="16">
        <v>1.1999999999999999E-3</v>
      </c>
      <c r="E16" s="16">
        <v>2.7000000000000001E-3</v>
      </c>
      <c r="F16" s="16">
        <v>1.9E-3</v>
      </c>
      <c r="G16" s="16">
        <v>3.3999999999999998E-3</v>
      </c>
      <c r="H16" s="16">
        <v>1.12E-2</v>
      </c>
      <c r="I16" s="16">
        <v>0.21060000000000001</v>
      </c>
      <c r="J16" s="15">
        <v>22556</v>
      </c>
      <c r="K16" s="17"/>
      <c r="L16" s="18">
        <f t="shared" si="0"/>
        <v>0.23350000000000004</v>
      </c>
    </row>
    <row r="17" spans="1:12">
      <c r="A17" s="15" t="s">
        <v>21</v>
      </c>
      <c r="B17" s="16">
        <v>0.76739999999999997</v>
      </c>
      <c r="C17" s="16">
        <v>2.3999999999999998E-3</v>
      </c>
      <c r="D17" s="16">
        <v>1.5E-3</v>
      </c>
      <c r="E17" s="16">
        <v>1.6000000000000001E-3</v>
      </c>
      <c r="F17" s="16">
        <v>1.6000000000000001E-3</v>
      </c>
      <c r="G17" s="16">
        <v>1.8E-3</v>
      </c>
      <c r="H17" s="16">
        <v>5.7000000000000002E-3</v>
      </c>
      <c r="I17" s="16">
        <v>0.218</v>
      </c>
      <c r="J17" s="15">
        <v>39193</v>
      </c>
      <c r="K17" s="17"/>
      <c r="L17" s="18">
        <f t="shared" si="0"/>
        <v>0.23260000000000003</v>
      </c>
    </row>
    <row r="18" spans="1:12">
      <c r="A18" s="15" t="s">
        <v>11</v>
      </c>
      <c r="B18" s="16">
        <v>0.77129999999999999</v>
      </c>
      <c r="C18" s="16">
        <v>2.7000000000000001E-3</v>
      </c>
      <c r="D18" s="16">
        <v>1.4E-3</v>
      </c>
      <c r="E18" s="16">
        <v>1.6000000000000001E-3</v>
      </c>
      <c r="F18" s="16">
        <v>1.6999999999999999E-3</v>
      </c>
      <c r="G18" s="16">
        <v>2.5000000000000001E-3</v>
      </c>
      <c r="H18" s="16">
        <v>7.4000000000000003E-3</v>
      </c>
      <c r="I18" s="16">
        <v>0.2114</v>
      </c>
      <c r="J18" s="15">
        <v>69910</v>
      </c>
      <c r="K18" s="17"/>
      <c r="L18" s="18">
        <f t="shared" si="0"/>
        <v>0.22870000000000001</v>
      </c>
    </row>
    <row r="19" spans="1:12">
      <c r="A19" s="15" t="s">
        <v>48</v>
      </c>
      <c r="B19" s="16">
        <v>0.78380000000000005</v>
      </c>
      <c r="C19" s="16">
        <v>1.9E-3</v>
      </c>
      <c r="D19" s="16">
        <v>8.0000000000000004E-4</v>
      </c>
      <c r="E19" s="16">
        <v>2.3E-3</v>
      </c>
      <c r="F19" s="16">
        <v>1.5E-3</v>
      </c>
      <c r="G19" s="16">
        <v>1.9E-3</v>
      </c>
      <c r="H19" s="16">
        <v>8.8000000000000005E-3</v>
      </c>
      <c r="I19" s="16">
        <v>0.1988</v>
      </c>
      <c r="J19" s="15">
        <v>2600</v>
      </c>
      <c r="K19" s="17"/>
      <c r="L19" s="18">
        <f t="shared" si="0"/>
        <v>0.21619999999999995</v>
      </c>
    </row>
    <row r="20" spans="1:12">
      <c r="A20" s="15" t="s">
        <v>36</v>
      </c>
      <c r="B20" s="16">
        <v>0.78639999999999999</v>
      </c>
      <c r="C20" s="16">
        <v>2.8E-3</v>
      </c>
      <c r="D20" s="16">
        <v>1.2999999999999999E-3</v>
      </c>
      <c r="E20" s="16">
        <v>1.5E-3</v>
      </c>
      <c r="F20" s="16">
        <v>1.6000000000000001E-3</v>
      </c>
      <c r="G20" s="16">
        <v>2E-3</v>
      </c>
      <c r="H20" s="16">
        <v>6.1000000000000004E-3</v>
      </c>
      <c r="I20" s="16">
        <v>0.1983</v>
      </c>
      <c r="J20" s="15">
        <v>100482</v>
      </c>
      <c r="K20" s="17"/>
      <c r="L20" s="18">
        <f t="shared" si="0"/>
        <v>0.21360000000000001</v>
      </c>
    </row>
    <row r="21" spans="1:12">
      <c r="A21" s="15" t="s">
        <v>4</v>
      </c>
      <c r="B21" s="16">
        <v>0.78810000000000002</v>
      </c>
      <c r="C21" s="16">
        <v>2.3999999999999998E-3</v>
      </c>
      <c r="D21" s="16">
        <v>6.9999999999999999E-4</v>
      </c>
      <c r="E21" s="16">
        <v>1.4E-3</v>
      </c>
      <c r="F21" s="16">
        <v>1.8E-3</v>
      </c>
      <c r="G21" s="16">
        <v>1.6999999999999999E-3</v>
      </c>
      <c r="H21" s="16">
        <v>4.1000000000000003E-3</v>
      </c>
      <c r="I21" s="16">
        <v>0.2</v>
      </c>
      <c r="J21" s="15">
        <v>17414</v>
      </c>
      <c r="K21" s="17"/>
      <c r="L21" s="18">
        <f t="shared" si="0"/>
        <v>0.21189999999999998</v>
      </c>
    </row>
    <row r="22" spans="1:12">
      <c r="A22" s="15" t="s">
        <v>5</v>
      </c>
      <c r="B22" s="16">
        <v>0.78939999999999999</v>
      </c>
      <c r="C22" s="16">
        <v>3.5000000000000001E-3</v>
      </c>
      <c r="D22" s="16">
        <v>2.3E-3</v>
      </c>
      <c r="E22" s="16">
        <v>2.0999999999999999E-3</v>
      </c>
      <c r="F22" s="16">
        <v>1.5E-3</v>
      </c>
      <c r="G22" s="16">
        <v>1.6999999999999999E-3</v>
      </c>
      <c r="H22" s="16">
        <v>8.6E-3</v>
      </c>
      <c r="I22" s="16">
        <v>0.191</v>
      </c>
      <c r="J22" s="15">
        <v>10725</v>
      </c>
      <c r="K22" s="17"/>
      <c r="L22" s="18">
        <f t="shared" si="0"/>
        <v>0.21060000000000001</v>
      </c>
    </row>
    <row r="23" spans="1:12">
      <c r="A23" s="15" t="s">
        <v>47</v>
      </c>
      <c r="B23" s="16">
        <v>0.79110000000000003</v>
      </c>
      <c r="C23" s="16">
        <v>2.8999999999999998E-3</v>
      </c>
      <c r="D23" s="16">
        <v>1.2999999999999999E-3</v>
      </c>
      <c r="E23" s="16">
        <v>1.8E-3</v>
      </c>
      <c r="F23" s="16">
        <v>1.6999999999999999E-3</v>
      </c>
      <c r="G23" s="16">
        <v>2.3999999999999998E-3</v>
      </c>
      <c r="H23" s="16">
        <v>7.1000000000000004E-3</v>
      </c>
      <c r="I23" s="16">
        <v>0.19170000000000001</v>
      </c>
      <c r="J23" s="15">
        <v>27151</v>
      </c>
      <c r="K23" s="17"/>
      <c r="L23" s="18">
        <f t="shared" si="0"/>
        <v>0.20889999999999997</v>
      </c>
    </row>
    <row r="24" spans="1:12">
      <c r="A24" s="15" t="s">
        <v>32</v>
      </c>
      <c r="B24" s="16">
        <v>0.79149999999999998</v>
      </c>
      <c r="C24" s="16">
        <v>2.8999999999999998E-3</v>
      </c>
      <c r="D24" s="16">
        <v>1.6999999999999999E-3</v>
      </c>
      <c r="E24" s="16">
        <v>1.1999999999999999E-3</v>
      </c>
      <c r="F24" s="16">
        <v>1.8E-3</v>
      </c>
      <c r="G24" s="16">
        <v>1.4E-3</v>
      </c>
      <c r="H24" s="16">
        <v>5.4999999999999997E-3</v>
      </c>
      <c r="I24" s="16">
        <v>0.19400000000000001</v>
      </c>
      <c r="J24" s="15">
        <v>6550</v>
      </c>
      <c r="K24" s="17"/>
      <c r="L24" s="18">
        <f t="shared" si="0"/>
        <v>0.20850000000000002</v>
      </c>
    </row>
    <row r="25" spans="1:12">
      <c r="A25" s="15" t="s">
        <v>23</v>
      </c>
      <c r="B25" s="16">
        <v>0.79179999999999995</v>
      </c>
      <c r="C25" s="16">
        <v>3.7000000000000002E-3</v>
      </c>
      <c r="D25" s="16">
        <v>8.0000000000000004E-4</v>
      </c>
      <c r="E25" s="16">
        <v>2.2000000000000001E-3</v>
      </c>
      <c r="F25" s="16">
        <v>2.5000000000000001E-3</v>
      </c>
      <c r="G25" s="16">
        <v>3.3999999999999998E-3</v>
      </c>
      <c r="H25" s="16">
        <v>9.1999999999999998E-3</v>
      </c>
      <c r="I25" s="16">
        <v>0.1862</v>
      </c>
      <c r="J25" s="15">
        <v>5885</v>
      </c>
      <c r="K25" s="17"/>
      <c r="L25" s="18">
        <f t="shared" si="0"/>
        <v>0.20820000000000005</v>
      </c>
    </row>
    <row r="26" spans="1:12">
      <c r="A26" s="15" t="s">
        <v>6</v>
      </c>
      <c r="B26" s="16">
        <v>0.79239999999999999</v>
      </c>
      <c r="C26" s="16">
        <v>2.8999999999999998E-3</v>
      </c>
      <c r="D26" s="16">
        <v>1.1999999999999999E-3</v>
      </c>
      <c r="E26" s="16">
        <v>1.6000000000000001E-3</v>
      </c>
      <c r="F26" s="16">
        <v>1.6000000000000001E-3</v>
      </c>
      <c r="G26" s="16">
        <v>2.0999999999999999E-3</v>
      </c>
      <c r="H26" s="16">
        <v>5.1999999999999998E-3</v>
      </c>
      <c r="I26" s="16">
        <v>0.19289999999999999</v>
      </c>
      <c r="J26" s="15">
        <v>98698</v>
      </c>
      <c r="K26" s="17"/>
      <c r="L26" s="18">
        <f t="shared" si="0"/>
        <v>0.20760000000000001</v>
      </c>
    </row>
    <row r="27" spans="1:12">
      <c r="A27" s="15" t="s">
        <v>17</v>
      </c>
      <c r="B27" s="16">
        <v>0.79410000000000003</v>
      </c>
      <c r="C27" s="16">
        <v>3.2000000000000002E-3</v>
      </c>
      <c r="D27" s="16">
        <v>8.9999999999999998E-4</v>
      </c>
      <c r="E27" s="16">
        <v>1.5E-3</v>
      </c>
      <c r="F27" s="16">
        <v>1.4E-3</v>
      </c>
      <c r="G27" s="16">
        <v>2E-3</v>
      </c>
      <c r="H27" s="16">
        <v>7.0000000000000001E-3</v>
      </c>
      <c r="I27" s="16">
        <v>0.18990000000000001</v>
      </c>
      <c r="J27" s="15">
        <v>38087</v>
      </c>
      <c r="K27" s="17"/>
      <c r="L27" s="18">
        <f t="shared" si="0"/>
        <v>0.20589999999999997</v>
      </c>
    </row>
    <row r="28" spans="1:12">
      <c r="A28" s="15" t="s">
        <v>30</v>
      </c>
      <c r="B28" s="16">
        <v>0.79410000000000003</v>
      </c>
      <c r="C28" s="16">
        <v>1.9E-3</v>
      </c>
      <c r="D28" s="16">
        <v>1.1000000000000001E-3</v>
      </c>
      <c r="E28" s="16">
        <v>1.6999999999999999E-3</v>
      </c>
      <c r="F28" s="16">
        <v>2.3999999999999998E-3</v>
      </c>
      <c r="G28" s="16">
        <v>1.6999999999999999E-3</v>
      </c>
      <c r="H28" s="16">
        <v>4.7999999999999996E-3</v>
      </c>
      <c r="I28" s="16">
        <v>0.1923</v>
      </c>
      <c r="J28" s="15">
        <v>5361</v>
      </c>
      <c r="K28" s="17"/>
      <c r="L28" s="18">
        <f t="shared" si="0"/>
        <v>0.20589999999999997</v>
      </c>
    </row>
    <row r="29" spans="1:12">
      <c r="A29" s="15" t="s">
        <v>40</v>
      </c>
      <c r="B29" s="16">
        <v>0.79410000000000003</v>
      </c>
      <c r="C29" s="16">
        <v>2.5999999999999999E-3</v>
      </c>
      <c r="D29" s="16">
        <v>1.6000000000000001E-3</v>
      </c>
      <c r="E29" s="16">
        <v>1.5E-3</v>
      </c>
      <c r="F29" s="16">
        <v>1.8E-3</v>
      </c>
      <c r="G29" s="16">
        <v>2.5000000000000001E-3</v>
      </c>
      <c r="H29" s="16">
        <v>7.7000000000000002E-3</v>
      </c>
      <c r="I29" s="16">
        <v>0.18820000000000001</v>
      </c>
      <c r="J29" s="15">
        <v>75299</v>
      </c>
      <c r="K29" s="17"/>
      <c r="L29" s="18">
        <f t="shared" si="0"/>
        <v>0.20589999999999997</v>
      </c>
    </row>
    <row r="30" spans="1:12">
      <c r="A30" s="15" t="s">
        <v>28</v>
      </c>
      <c r="B30" s="16">
        <v>0.80010000000000003</v>
      </c>
      <c r="C30" s="16">
        <v>4.5999999999999999E-3</v>
      </c>
      <c r="D30" s="16">
        <v>8.9999999999999998E-4</v>
      </c>
      <c r="E30" s="16">
        <v>1.1999999999999999E-3</v>
      </c>
      <c r="F30" s="16">
        <v>1.4E-3</v>
      </c>
      <c r="G30" s="16">
        <v>3.2000000000000002E-3</v>
      </c>
      <c r="H30" s="16">
        <v>5.1000000000000004E-3</v>
      </c>
      <c r="I30" s="16">
        <v>0.1835</v>
      </c>
      <c r="J30" s="15">
        <v>4333</v>
      </c>
      <c r="K30" s="17"/>
      <c r="L30" s="18">
        <f t="shared" si="0"/>
        <v>0.19989999999999997</v>
      </c>
    </row>
    <row r="31" spans="1:12">
      <c r="A31" s="15" t="s">
        <v>43</v>
      </c>
      <c r="B31" s="16">
        <v>0.80010000000000003</v>
      </c>
      <c r="C31" s="16">
        <v>2.3E-3</v>
      </c>
      <c r="D31" s="16">
        <v>1.2999999999999999E-3</v>
      </c>
      <c r="E31" s="16">
        <v>6.9999999999999999E-4</v>
      </c>
      <c r="F31" s="16">
        <v>1.1000000000000001E-3</v>
      </c>
      <c r="G31" s="16">
        <v>3.3999999999999998E-3</v>
      </c>
      <c r="H31" s="16">
        <v>6.1999999999999998E-3</v>
      </c>
      <c r="I31" s="16">
        <v>0.18490000000000001</v>
      </c>
      <c r="J31" s="15">
        <v>6129</v>
      </c>
      <c r="K31" s="17"/>
      <c r="L31" s="18">
        <f t="shared" si="0"/>
        <v>0.19989999999999997</v>
      </c>
    </row>
    <row r="32" spans="1:12">
      <c r="A32" s="15" t="s">
        <v>35</v>
      </c>
      <c r="B32" s="16">
        <v>0.8004</v>
      </c>
      <c r="C32" s="16">
        <v>1.8E-3</v>
      </c>
      <c r="D32" s="16">
        <v>1.6000000000000001E-3</v>
      </c>
      <c r="E32" s="16">
        <v>1.2999999999999999E-3</v>
      </c>
      <c r="F32" s="16">
        <v>3.3E-3</v>
      </c>
      <c r="G32" s="16">
        <v>3.8E-3</v>
      </c>
      <c r="H32" s="16">
        <v>8.0000000000000002E-3</v>
      </c>
      <c r="I32" s="16">
        <v>0.1797</v>
      </c>
      <c r="J32" s="15">
        <v>4485</v>
      </c>
      <c r="K32" s="17"/>
      <c r="L32" s="18">
        <f t="shared" si="0"/>
        <v>0.1996</v>
      </c>
    </row>
    <row r="33" spans="1:12">
      <c r="A33" s="15" t="s">
        <v>14</v>
      </c>
      <c r="B33" s="16">
        <v>0.80069999999999997</v>
      </c>
      <c r="C33" s="16">
        <v>2.7000000000000001E-3</v>
      </c>
      <c r="D33" s="16">
        <v>1.1000000000000001E-3</v>
      </c>
      <c r="E33" s="16">
        <v>1E-3</v>
      </c>
      <c r="F33" s="16">
        <v>1.1999999999999999E-3</v>
      </c>
      <c r="G33" s="16">
        <v>1.8E-3</v>
      </c>
      <c r="H33" s="16">
        <v>3.5999999999999999E-3</v>
      </c>
      <c r="I33" s="16">
        <v>0.18809999999999999</v>
      </c>
      <c r="J33" s="15">
        <v>24110</v>
      </c>
      <c r="K33" s="17"/>
      <c r="L33" s="18">
        <f t="shared" si="0"/>
        <v>0.19930000000000003</v>
      </c>
    </row>
    <row r="34" spans="1:12">
      <c r="A34" s="15" t="s">
        <v>51</v>
      </c>
      <c r="B34" s="16">
        <v>0.80100000000000005</v>
      </c>
      <c r="C34" s="16">
        <v>2.5999999999999999E-3</v>
      </c>
      <c r="D34" s="16">
        <v>1.6999999999999999E-3</v>
      </c>
      <c r="E34" s="16">
        <v>8.9999999999999998E-4</v>
      </c>
      <c r="F34" s="16">
        <v>2.5000000000000001E-3</v>
      </c>
      <c r="G34" s="16">
        <v>2.2000000000000001E-3</v>
      </c>
      <c r="H34" s="16">
        <v>7.7000000000000002E-3</v>
      </c>
      <c r="I34" s="16">
        <v>0.18140000000000001</v>
      </c>
      <c r="J34" s="15">
        <v>9186</v>
      </c>
      <c r="K34" s="17"/>
      <c r="L34" s="18">
        <f t="shared" ref="L34:L52" si="1">SUM(100%-B34)</f>
        <v>0.19899999999999995</v>
      </c>
    </row>
    <row r="35" spans="1:12">
      <c r="A35" s="15" t="s">
        <v>39</v>
      </c>
      <c r="B35" s="16">
        <v>0.80249999999999999</v>
      </c>
      <c r="C35" s="16">
        <v>5.3E-3</v>
      </c>
      <c r="D35" s="16">
        <v>1.8E-3</v>
      </c>
      <c r="E35" s="16">
        <v>1.8E-3</v>
      </c>
      <c r="F35" s="16">
        <v>6.9999999999999999E-4</v>
      </c>
      <c r="G35" s="16">
        <v>1.9E-3</v>
      </c>
      <c r="H35" s="16">
        <v>4.7999999999999996E-3</v>
      </c>
      <c r="I35" s="16">
        <v>0.1812</v>
      </c>
      <c r="J35" s="15">
        <v>6826</v>
      </c>
      <c r="K35" s="17"/>
      <c r="L35" s="18">
        <f t="shared" si="1"/>
        <v>0.19750000000000001</v>
      </c>
    </row>
    <row r="36" spans="1:12">
      <c r="A36" s="15" t="s">
        <v>41</v>
      </c>
      <c r="B36" s="16">
        <v>0.80249999999999999</v>
      </c>
      <c r="C36" s="16">
        <v>4.3E-3</v>
      </c>
      <c r="D36" s="16">
        <v>8.0000000000000004E-4</v>
      </c>
      <c r="E36" s="16">
        <v>1.1999999999999999E-3</v>
      </c>
      <c r="F36" s="16">
        <v>2.0999999999999999E-3</v>
      </c>
      <c r="G36" s="16">
        <v>1E-3</v>
      </c>
      <c r="H36" s="16">
        <v>4.3E-3</v>
      </c>
      <c r="I36" s="16">
        <v>0.18390000000000001</v>
      </c>
      <c r="J36" s="15">
        <v>7680</v>
      </c>
      <c r="K36" s="17"/>
      <c r="L36" s="18">
        <f t="shared" si="1"/>
        <v>0.19750000000000001</v>
      </c>
    </row>
    <row r="37" spans="1:12">
      <c r="A37" s="15" t="s">
        <v>34</v>
      </c>
      <c r="B37" s="16">
        <v>0.80259999999999998</v>
      </c>
      <c r="C37" s="16">
        <v>4.4000000000000003E-3</v>
      </c>
      <c r="D37" s="16">
        <v>1.2999999999999999E-3</v>
      </c>
      <c r="E37" s="16">
        <v>1.5E-3</v>
      </c>
      <c r="F37" s="16">
        <v>1.1000000000000001E-3</v>
      </c>
      <c r="G37" s="16">
        <v>3.3E-3</v>
      </c>
      <c r="H37" s="16">
        <v>5.0000000000000001E-3</v>
      </c>
      <c r="I37" s="16">
        <v>0.18079999999999999</v>
      </c>
      <c r="J37" s="15">
        <v>5430</v>
      </c>
      <c r="K37" s="17"/>
      <c r="L37" s="18">
        <f t="shared" si="1"/>
        <v>0.19740000000000002</v>
      </c>
    </row>
    <row r="38" spans="1:12">
      <c r="A38" s="15" t="s">
        <v>7</v>
      </c>
      <c r="B38" s="16">
        <v>0.80389999999999995</v>
      </c>
      <c r="C38" s="16">
        <v>2.0999999999999999E-3</v>
      </c>
      <c r="D38" s="16">
        <v>1.2999999999999999E-3</v>
      </c>
      <c r="E38" s="16">
        <v>1.8E-3</v>
      </c>
      <c r="F38" s="16">
        <v>1.6000000000000001E-3</v>
      </c>
      <c r="G38" s="16">
        <v>2.8E-3</v>
      </c>
      <c r="H38" s="16">
        <v>6.3E-3</v>
      </c>
      <c r="I38" s="16">
        <v>0.1802</v>
      </c>
      <c r="J38" s="15">
        <v>15456</v>
      </c>
      <c r="K38" s="17"/>
      <c r="L38" s="18">
        <f t="shared" si="1"/>
        <v>0.19610000000000005</v>
      </c>
    </row>
    <row r="39" spans="1:12">
      <c r="A39" s="15" t="s">
        <v>49</v>
      </c>
      <c r="B39" s="16">
        <v>0.80449999999999999</v>
      </c>
      <c r="C39" s="16">
        <v>2.0999999999999999E-3</v>
      </c>
      <c r="D39" s="16">
        <v>1.5E-3</v>
      </c>
      <c r="E39" s="16">
        <v>1.5E-3</v>
      </c>
      <c r="F39" s="16">
        <v>1.4E-3</v>
      </c>
      <c r="G39" s="16">
        <v>2.3E-3</v>
      </c>
      <c r="H39" s="16">
        <v>5.3E-3</v>
      </c>
      <c r="I39" s="16">
        <v>0.18140000000000001</v>
      </c>
      <c r="J39" s="15">
        <v>16365</v>
      </c>
      <c r="K39" s="17"/>
      <c r="L39" s="18">
        <f t="shared" si="1"/>
        <v>0.19550000000000001</v>
      </c>
    </row>
    <row r="40" spans="1:12">
      <c r="A40" s="15" t="s">
        <v>9</v>
      </c>
      <c r="B40" s="16">
        <v>0.80489999999999995</v>
      </c>
      <c r="C40" s="16">
        <v>1.6000000000000001E-3</v>
      </c>
      <c r="D40" s="16">
        <v>1.6000000000000001E-3</v>
      </c>
      <c r="E40" s="16">
        <v>2.3999999999999998E-3</v>
      </c>
      <c r="F40" s="16">
        <v>8.0000000000000004E-4</v>
      </c>
      <c r="G40" s="15" t="s">
        <v>60</v>
      </c>
      <c r="H40" s="16">
        <v>3.5999999999999999E-3</v>
      </c>
      <c r="I40" s="16">
        <v>0.1852</v>
      </c>
      <c r="J40" s="15">
        <v>2506</v>
      </c>
      <c r="K40" s="17"/>
      <c r="L40" s="18">
        <f t="shared" si="1"/>
        <v>0.19510000000000005</v>
      </c>
    </row>
    <row r="41" spans="1:12">
      <c r="A41" s="15" t="s">
        <v>33</v>
      </c>
      <c r="B41" s="16">
        <v>0.80520000000000003</v>
      </c>
      <c r="C41" s="16">
        <v>1.9E-3</v>
      </c>
      <c r="D41" s="16">
        <v>1.1000000000000001E-3</v>
      </c>
      <c r="E41" s="16">
        <v>1.5E-3</v>
      </c>
      <c r="F41" s="16">
        <v>1.4E-3</v>
      </c>
      <c r="G41" s="16">
        <v>1.8E-3</v>
      </c>
      <c r="H41" s="16">
        <v>4.5999999999999999E-3</v>
      </c>
      <c r="I41" s="16">
        <v>0.18260000000000001</v>
      </c>
      <c r="J41" s="15">
        <v>42811</v>
      </c>
      <c r="K41" s="17"/>
      <c r="L41" s="18">
        <f t="shared" si="1"/>
        <v>0.19479999999999997</v>
      </c>
    </row>
    <row r="42" spans="1:12">
      <c r="A42" s="15" t="s">
        <v>15</v>
      </c>
      <c r="B42" s="16">
        <v>0.80549999999999999</v>
      </c>
      <c r="C42" s="16">
        <v>2.8999999999999998E-3</v>
      </c>
      <c r="D42" s="16">
        <v>8.0000000000000004E-4</v>
      </c>
      <c r="E42" s="16">
        <v>1.6000000000000001E-3</v>
      </c>
      <c r="F42" s="16">
        <v>1.8E-3</v>
      </c>
      <c r="G42" s="16">
        <v>1.1000000000000001E-3</v>
      </c>
      <c r="H42" s="16">
        <v>5.0000000000000001E-3</v>
      </c>
      <c r="I42" s="16">
        <v>0.18140000000000001</v>
      </c>
      <c r="J42" s="15">
        <v>3809</v>
      </c>
      <c r="K42" s="17"/>
      <c r="L42" s="18">
        <f t="shared" si="1"/>
        <v>0.19450000000000001</v>
      </c>
    </row>
    <row r="43" spans="1:12">
      <c r="A43" s="15" t="s">
        <v>22</v>
      </c>
      <c r="B43" s="16">
        <v>0.81799999999999995</v>
      </c>
      <c r="C43" s="16">
        <v>2.5000000000000001E-3</v>
      </c>
      <c r="D43" s="16">
        <v>1.6000000000000001E-3</v>
      </c>
      <c r="E43" s="16">
        <v>1.1999999999999999E-3</v>
      </c>
      <c r="F43" s="16">
        <v>1.4E-3</v>
      </c>
      <c r="G43" s="16">
        <v>2E-3</v>
      </c>
      <c r="H43" s="16">
        <v>6.7999999999999996E-3</v>
      </c>
      <c r="I43" s="16">
        <v>0.16639999999999999</v>
      </c>
      <c r="J43" s="15">
        <v>23718</v>
      </c>
      <c r="K43" s="17"/>
      <c r="L43" s="18">
        <f t="shared" si="1"/>
        <v>0.18200000000000005</v>
      </c>
    </row>
    <row r="44" spans="1:12">
      <c r="A44" s="15" t="s">
        <v>10</v>
      </c>
      <c r="B44" s="16">
        <v>0.82169999999999999</v>
      </c>
      <c r="C44" s="16">
        <v>4.1000000000000003E-3</v>
      </c>
      <c r="D44" s="16">
        <v>1.5E-3</v>
      </c>
      <c r="E44" s="16">
        <v>1.6999999999999999E-3</v>
      </c>
      <c r="F44" s="16">
        <v>2.3999999999999998E-3</v>
      </c>
      <c r="G44" s="16">
        <v>2.2000000000000001E-3</v>
      </c>
      <c r="H44" s="16">
        <v>5.1000000000000004E-3</v>
      </c>
      <c r="I44" s="16">
        <v>0.16120000000000001</v>
      </c>
      <c r="J44" s="15">
        <v>4100</v>
      </c>
      <c r="K44" s="17"/>
      <c r="L44" s="18">
        <f t="shared" si="1"/>
        <v>0.17830000000000001</v>
      </c>
    </row>
    <row r="45" spans="1:12">
      <c r="A45" s="15" t="s">
        <v>25</v>
      </c>
      <c r="B45" s="16">
        <v>0.82230000000000003</v>
      </c>
      <c r="C45" s="16">
        <v>2.8E-3</v>
      </c>
      <c r="D45" s="16">
        <v>1.4E-3</v>
      </c>
      <c r="E45" s="16">
        <v>1.6999999999999999E-3</v>
      </c>
      <c r="F45" s="16">
        <v>2.2000000000000001E-3</v>
      </c>
      <c r="G45" s="16">
        <v>2.8999999999999998E-3</v>
      </c>
      <c r="H45" s="16">
        <v>6.3E-3</v>
      </c>
      <c r="I45" s="16">
        <v>0.1603</v>
      </c>
      <c r="J45" s="15">
        <v>24926</v>
      </c>
      <c r="K45" s="17"/>
      <c r="L45" s="18">
        <f t="shared" si="1"/>
        <v>0.17769999999999997</v>
      </c>
    </row>
    <row r="46" spans="1:12">
      <c r="A46" s="15" t="s">
        <v>42</v>
      </c>
      <c r="B46" s="16">
        <v>0.82350000000000001</v>
      </c>
      <c r="C46" s="16">
        <v>3.3999999999999998E-3</v>
      </c>
      <c r="D46" s="16">
        <v>1.2999999999999999E-3</v>
      </c>
      <c r="E46" s="16">
        <v>2.0999999999999999E-3</v>
      </c>
      <c r="F46" s="16">
        <v>1.9E-3</v>
      </c>
      <c r="G46" s="16">
        <v>2.0999999999999999E-3</v>
      </c>
      <c r="H46" s="16">
        <v>5.5999999999999999E-3</v>
      </c>
      <c r="I46" s="16">
        <v>0.16009999999999999</v>
      </c>
      <c r="J46" s="15">
        <v>15748</v>
      </c>
      <c r="K46" s="17"/>
      <c r="L46" s="18">
        <f t="shared" si="1"/>
        <v>0.17649999999999999</v>
      </c>
    </row>
    <row r="47" spans="1:12">
      <c r="A47" s="15" t="s">
        <v>29</v>
      </c>
      <c r="B47" s="16">
        <v>0.82410000000000005</v>
      </c>
      <c r="C47" s="16">
        <v>3.3999999999999998E-3</v>
      </c>
      <c r="D47" s="16">
        <v>1.5E-3</v>
      </c>
      <c r="E47" s="16">
        <v>1.8E-3</v>
      </c>
      <c r="F47" s="16">
        <v>1.9E-3</v>
      </c>
      <c r="G47" s="16">
        <v>3.2000000000000002E-3</v>
      </c>
      <c r="H47" s="16">
        <v>8.8000000000000005E-3</v>
      </c>
      <c r="I47" s="16">
        <v>0.1552</v>
      </c>
      <c r="J47" s="15">
        <v>35515</v>
      </c>
      <c r="K47" s="17"/>
      <c r="L47" s="18">
        <f t="shared" si="1"/>
        <v>0.17589999999999995</v>
      </c>
    </row>
    <row r="48" spans="1:12">
      <c r="A48" s="15" t="s">
        <v>24</v>
      </c>
      <c r="B48" s="16">
        <v>0.83340000000000003</v>
      </c>
      <c r="C48" s="16">
        <v>2.8E-3</v>
      </c>
      <c r="D48" s="16">
        <v>1.1999999999999999E-3</v>
      </c>
      <c r="E48" s="16">
        <v>1.4E-3</v>
      </c>
      <c r="F48" s="16">
        <v>1.9E-3</v>
      </c>
      <c r="G48" s="16">
        <v>3.3999999999999998E-3</v>
      </c>
      <c r="H48" s="16">
        <v>7.9000000000000008E-3</v>
      </c>
      <c r="I48" s="16">
        <v>0.14810000000000001</v>
      </c>
      <c r="J48" s="15">
        <v>37788</v>
      </c>
      <c r="K48" s="17"/>
      <c r="L48" s="18">
        <f t="shared" si="1"/>
        <v>0.16659999999999997</v>
      </c>
    </row>
    <row r="49" spans="1:12">
      <c r="A49" s="15" t="s">
        <v>52</v>
      </c>
      <c r="B49" s="16">
        <v>0.83489999999999998</v>
      </c>
      <c r="C49" s="16">
        <v>1.4E-3</v>
      </c>
      <c r="D49" s="16">
        <v>2.7000000000000001E-3</v>
      </c>
      <c r="E49" s="16">
        <v>1.4E-3</v>
      </c>
      <c r="F49" s="16">
        <v>8.9999999999999998E-4</v>
      </c>
      <c r="G49" s="16">
        <v>4.4999999999999997E-3</v>
      </c>
      <c r="H49" s="16">
        <v>2.7000000000000001E-3</v>
      </c>
      <c r="I49" s="16">
        <v>0.1515</v>
      </c>
      <c r="J49" s="15">
        <v>2205</v>
      </c>
      <c r="K49" s="17"/>
      <c r="L49" s="18">
        <f t="shared" si="1"/>
        <v>0.16510000000000002</v>
      </c>
    </row>
    <row r="50" spans="1:12">
      <c r="A50" s="15" t="s">
        <v>50</v>
      </c>
      <c r="B50" s="16">
        <v>0.83809999999999996</v>
      </c>
      <c r="C50" s="16">
        <v>1.4E-3</v>
      </c>
      <c r="D50" s="16">
        <v>8.9999999999999998E-4</v>
      </c>
      <c r="E50" s="16">
        <v>1.1000000000000001E-3</v>
      </c>
      <c r="F50" s="16">
        <v>1.1000000000000001E-3</v>
      </c>
      <c r="G50" s="16">
        <v>2.3E-3</v>
      </c>
      <c r="H50" s="16">
        <v>4.5999999999999999E-3</v>
      </c>
      <c r="I50" s="16">
        <v>0.15049999999999999</v>
      </c>
      <c r="J50" s="15">
        <v>25719</v>
      </c>
      <c r="K50" s="17"/>
      <c r="L50" s="18">
        <f t="shared" si="1"/>
        <v>0.16190000000000004</v>
      </c>
    </row>
    <row r="51" spans="1:12">
      <c r="A51" s="22" t="s">
        <v>2</v>
      </c>
      <c r="B51" s="23">
        <v>0.84889999999999999</v>
      </c>
      <c r="C51" s="23">
        <v>1.6000000000000001E-3</v>
      </c>
      <c r="D51" s="23">
        <v>1.6000000000000001E-3</v>
      </c>
      <c r="E51" s="23">
        <v>1.6000000000000001E-3</v>
      </c>
      <c r="F51" s="22" t="s">
        <v>60</v>
      </c>
      <c r="G51" s="22" t="s">
        <v>60</v>
      </c>
      <c r="H51" s="23">
        <v>8.2000000000000007E-3</v>
      </c>
      <c r="I51" s="23">
        <v>0.13789999999999999</v>
      </c>
      <c r="J51" s="22">
        <v>609</v>
      </c>
      <c r="K51" s="17"/>
      <c r="L51" s="18">
        <f t="shared" si="1"/>
        <v>0.15110000000000001</v>
      </c>
    </row>
    <row r="52" spans="1:12" s="21" customFormat="1" ht="15">
      <c r="A52" s="15" t="s">
        <v>13</v>
      </c>
      <c r="B52" s="16">
        <v>0.90239999999999998</v>
      </c>
      <c r="C52" s="16">
        <v>2.5999999999999999E-3</v>
      </c>
      <c r="D52" s="16">
        <v>8.9999999999999998E-4</v>
      </c>
      <c r="E52" s="16">
        <v>1.4E-3</v>
      </c>
      <c r="F52" s="16">
        <v>1.4E-3</v>
      </c>
      <c r="G52" s="16">
        <v>3.8E-3</v>
      </c>
      <c r="H52" s="16">
        <v>4.8999999999999998E-3</v>
      </c>
      <c r="I52" s="16">
        <v>8.2600000000000007E-2</v>
      </c>
      <c r="J52" s="15">
        <v>3462</v>
      </c>
      <c r="K52" s="17"/>
      <c r="L52" s="18">
        <f t="shared" si="1"/>
        <v>9.760000000000002E-2</v>
      </c>
    </row>
    <row r="53" spans="1:12">
      <c r="A53" s="15"/>
      <c r="B53" s="16"/>
      <c r="C53" s="16"/>
      <c r="D53" s="16"/>
      <c r="E53" s="16"/>
      <c r="F53" s="16"/>
      <c r="G53" s="16"/>
      <c r="H53" s="16"/>
      <c r="I53" s="16"/>
      <c r="J53" s="15"/>
      <c r="K53" s="17"/>
    </row>
    <row r="54" spans="1:12" s="21" customFormat="1" ht="15">
      <c r="A54" s="33" t="s">
        <v>54</v>
      </c>
      <c r="B54" s="34">
        <v>0.77580000000000005</v>
      </c>
      <c r="C54" s="34">
        <v>3.0000000000000001E-3</v>
      </c>
      <c r="D54" s="34">
        <v>1.4E-3</v>
      </c>
      <c r="E54" s="34">
        <v>1.6999999999999999E-3</v>
      </c>
      <c r="F54" s="34">
        <v>1.8E-3</v>
      </c>
      <c r="G54" s="34">
        <v>2.5000000000000001E-3</v>
      </c>
      <c r="H54" s="34">
        <v>6.7000000000000002E-3</v>
      </c>
      <c r="I54" s="34">
        <v>0.20730000000000001</v>
      </c>
      <c r="J54" s="33">
        <v>1313137</v>
      </c>
      <c r="K54" s="35"/>
      <c r="L54" s="36">
        <f>SUM(100%-B54)</f>
        <v>0.22419999999999995</v>
      </c>
    </row>
  </sheetData>
  <sortState ref="A2:J52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NH Pop+Drugging+Citations</vt:lpstr>
      <vt:lpstr>MDS AP Freq 2014 Q4</vt:lpstr>
    </vt:vector>
  </TitlesOfParts>
  <Company>Long Term Care Community Coalition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sara</cp:lastModifiedBy>
  <cp:lastPrinted>2015-02-26T19:40:57Z</cp:lastPrinted>
  <dcterms:created xsi:type="dcterms:W3CDTF">2015-01-21T17:19:46Z</dcterms:created>
  <dcterms:modified xsi:type="dcterms:W3CDTF">2015-04-21T15:25:17Z</dcterms:modified>
</cp:coreProperties>
</file>